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05\Biuro Prasowe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0" r:id="rId6"/>
    <sheet name="TABLICA 4 " sheetId="2" r:id="rId7"/>
    <sheet name="TABLICA 5   " sheetId="3" r:id="rId8"/>
    <sheet name="TABLICA 6" sheetId="30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2" r:id="rId14"/>
    <sheet name="TABLICA 12" sheetId="23" r:id="rId15"/>
    <sheet name="TABLICA 13" sheetId="24" r:id="rId16"/>
    <sheet name="TABLICA 14" sheetId="25" r:id="rId17"/>
    <sheet name="TABLICA 15 " sheetId="19" r:id="rId18"/>
    <sheet name="TABLICA 16 " sheetId="21" r:id="rId19"/>
    <sheet name="TYTUŁ-środ.europejskie" sheetId="17" r:id="rId20"/>
    <sheet name="TABLICA 17" sheetId="26" r:id="rId21"/>
    <sheet name="TABLICA 18 " sheetId="27" r:id="rId22"/>
    <sheet name="TABLICA 19" sheetId="28" r:id="rId23"/>
    <sheet name="TABLICA 20" sheetId="29" r:id="rId24"/>
    <sheet name="WYKRES1" sheetId="31" r:id="rId25"/>
    <sheet name="WYKRES2" sheetId="32" r:id="rId26"/>
    <sheet name="WYKRES3" sheetId="33" r:id="rId27"/>
    <sheet name="WYKRES4" sheetId="34" r:id="rId28"/>
    <sheet name="WYKRES5" sheetId="35" r:id="rId29"/>
    <sheet name="WYKRES6" sheetId="36" r:id="rId30"/>
    <sheet name="WYKRES7" sheetId="37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8">#REF!</definedName>
    <definedName name="____________Ver2">#REF!</definedName>
    <definedName name="___________Ver2" localSheetId="17">#REF!</definedName>
    <definedName name="___________Ver2" localSheetId="8">#REF!</definedName>
    <definedName name="___________Ver2">#REF!</definedName>
    <definedName name="__________Ver2" localSheetId="17">#REF!</definedName>
    <definedName name="__________Ver2" localSheetId="8">#REF!</definedName>
    <definedName name="__________Ver2">#REF!</definedName>
    <definedName name="_________Ver2" localSheetId="1">#REF!</definedName>
    <definedName name="________Ver2" localSheetId="17">#REF!</definedName>
    <definedName name="________Ver2" localSheetId="8">#REF!</definedName>
    <definedName name="________Ver2">#REF!</definedName>
    <definedName name="_______Ver2" localSheetId="17">#REF!</definedName>
    <definedName name="_______Ver2" localSheetId="4">#REF!</definedName>
    <definedName name="_______Ver2" localSheetId="8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8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 localSheetId="8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8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 localSheetId="8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8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 localSheetId="8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8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 localSheetId="8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8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'!$A$6:$HV$60</definedName>
    <definedName name="_xlnm._FilterDatabase" localSheetId="22" hidden="1">'TABLICA 19'!#REF!</definedName>
    <definedName name="_xlnm._FilterDatabase" localSheetId="23" hidden="1">'TABLICA 20'!$A$11:$P$11</definedName>
    <definedName name="_xlnm._FilterDatabase" localSheetId="8" hidden="1">'TABLICA 6'!$A$9:$N$9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8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8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8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8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'!$A$1:$H$67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13'!$A$1:$H$35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 '!$A$1:$E$30</definedName>
    <definedName name="_xlnm.Print_Area" localSheetId="20">'TABLICA 17'!$A$1:$I$24</definedName>
    <definedName name="_xlnm.Print_Area" localSheetId="22">'TABLICA 19'!$A$1:$L$225</definedName>
    <definedName name="_xlnm.Print_Area" localSheetId="4">'TABLICA 2  '!$A$1:$H$22</definedName>
    <definedName name="_xlnm.Print_Area" localSheetId="5">'TABLICA 3'!$A$1:$L$84</definedName>
    <definedName name="_xlnm.Print_Area" localSheetId="6">'TABLICA 4 '!$A$9:$D$98</definedName>
    <definedName name="_xlnm.Print_Area" localSheetId="7">'TABLICA 5   '!$A$1:$D$25</definedName>
    <definedName name="_xlnm.Print_Area" localSheetId="8">'TABLICA 6'!$A$1:$L$67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'!$B$1:$D$71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8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8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8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8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8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31" i="28" l="1"/>
  <c r="L225" i="28"/>
  <c r="I225" i="28"/>
  <c r="K225" i="28" s="1"/>
  <c r="G225" i="28"/>
  <c r="E225" i="28"/>
  <c r="L224" i="28"/>
  <c r="J223" i="28"/>
  <c r="H223" i="28"/>
  <c r="F223" i="28"/>
  <c r="L222" i="28"/>
  <c r="J221" i="28"/>
  <c r="H221" i="28"/>
  <c r="F221" i="28"/>
  <c r="L220" i="28"/>
  <c r="K220" i="28"/>
  <c r="L219" i="28"/>
  <c r="J218" i="28"/>
  <c r="H218" i="28"/>
  <c r="F218" i="28"/>
  <c r="L217" i="28"/>
  <c r="J217" i="28"/>
  <c r="H217" i="28"/>
  <c r="F217" i="28"/>
  <c r="L216" i="28"/>
  <c r="K216" i="28"/>
  <c r="L215" i="28"/>
  <c r="J214" i="28"/>
  <c r="H214" i="28"/>
  <c r="F214" i="28"/>
  <c r="L213" i="28"/>
  <c r="J212" i="28"/>
  <c r="H212" i="28"/>
  <c r="F212" i="28"/>
  <c r="L211" i="28"/>
  <c r="J208" i="28"/>
  <c r="H208" i="28"/>
  <c r="F208" i="28"/>
  <c r="L207" i="28"/>
  <c r="J206" i="28"/>
  <c r="H206" i="28"/>
  <c r="F206" i="28"/>
  <c r="L205" i="28"/>
  <c r="J205" i="28"/>
  <c r="H205" i="28"/>
  <c r="F205" i="28"/>
  <c r="L204" i="28"/>
  <c r="K204" i="28"/>
  <c r="L203" i="28"/>
  <c r="K203" i="28"/>
  <c r="L201" i="28"/>
  <c r="K201" i="28"/>
  <c r="J200" i="28"/>
  <c r="H200" i="28"/>
  <c r="F200" i="28"/>
  <c r="L199" i="28"/>
  <c r="L198" i="28"/>
  <c r="K198" i="28"/>
  <c r="J196" i="28"/>
  <c r="H196" i="28"/>
  <c r="F196" i="28"/>
  <c r="L194" i="28"/>
  <c r="K194" i="28"/>
  <c r="J194" i="28"/>
  <c r="H194" i="28"/>
  <c r="F194" i="28"/>
  <c r="L193" i="28"/>
  <c r="L192" i="28"/>
  <c r="K192" i="28"/>
  <c r="J191" i="28"/>
  <c r="H191" i="28"/>
  <c r="F191" i="28"/>
  <c r="L189" i="28"/>
  <c r="K189" i="28"/>
  <c r="J189" i="28"/>
  <c r="H189" i="28"/>
  <c r="F189" i="28"/>
  <c r="L188" i="28"/>
  <c r="J187" i="28"/>
  <c r="H187" i="28"/>
  <c r="F187" i="28"/>
  <c r="L186" i="28"/>
  <c r="J186" i="28"/>
  <c r="H186" i="28"/>
  <c r="L184" i="28"/>
  <c r="K184" i="28"/>
  <c r="J183" i="28"/>
  <c r="H183" i="28"/>
  <c r="F183" i="28"/>
  <c r="J181" i="28"/>
  <c r="H181" i="28"/>
  <c r="F181" i="28"/>
  <c r="L180" i="28"/>
  <c r="K180" i="28"/>
  <c r="J180" i="28"/>
  <c r="H180" i="28"/>
  <c r="F180" i="28"/>
  <c r="L179" i="28"/>
  <c r="K179" i="28"/>
  <c r="J179" i="28"/>
  <c r="H179" i="28"/>
  <c r="F179" i="28"/>
  <c r="L178" i="28"/>
  <c r="K178" i="28"/>
  <c r="L177" i="28"/>
  <c r="K177" i="28"/>
  <c r="J177" i="28"/>
  <c r="H177" i="28"/>
  <c r="F177" i="28"/>
  <c r="L176" i="28"/>
  <c r="J176" i="28"/>
  <c r="H176" i="28"/>
  <c r="L175" i="28"/>
  <c r="K175" i="28"/>
  <c r="L173" i="28"/>
  <c r="K173" i="28"/>
  <c r="L172" i="28"/>
  <c r="K172" i="28"/>
  <c r="L171" i="28"/>
  <c r="K171" i="28"/>
  <c r="J171" i="28"/>
  <c r="H171" i="28"/>
  <c r="F171" i="28"/>
  <c r="L170" i="28"/>
  <c r="K170" i="28"/>
  <c r="J170" i="28"/>
  <c r="H170" i="28"/>
  <c r="F170" i="28"/>
  <c r="L169" i="28"/>
  <c r="K169" i="28"/>
  <c r="J169" i="28"/>
  <c r="H169" i="28"/>
  <c r="F169" i="28"/>
  <c r="L168" i="28"/>
  <c r="K168" i="28"/>
  <c r="L166" i="28"/>
  <c r="K166" i="28"/>
  <c r="J166" i="28"/>
  <c r="H166" i="28"/>
  <c r="F166" i="28"/>
  <c r="L165" i="28"/>
  <c r="K165" i="28"/>
  <c r="L164" i="28"/>
  <c r="K164" i="28"/>
  <c r="L163" i="28"/>
  <c r="K163" i="28"/>
  <c r="L162" i="28"/>
  <c r="K162" i="28"/>
  <c r="L160" i="28"/>
  <c r="K160" i="28"/>
  <c r="L158" i="28"/>
  <c r="J158" i="28"/>
  <c r="H158" i="28"/>
  <c r="F158" i="28"/>
  <c r="L156" i="28"/>
  <c r="K156" i="28"/>
  <c r="L155" i="28"/>
  <c r="K155" i="28"/>
  <c r="J155" i="28"/>
  <c r="H155" i="28"/>
  <c r="F155" i="28"/>
  <c r="L151" i="28"/>
  <c r="K151" i="28"/>
  <c r="L147" i="28"/>
  <c r="K147" i="28"/>
  <c r="L146" i="28"/>
  <c r="K146" i="28"/>
  <c r="L145" i="28"/>
  <c r="K145" i="28"/>
  <c r="J145" i="28"/>
  <c r="H145" i="28"/>
  <c r="F145" i="28"/>
  <c r="L144" i="28"/>
  <c r="K144" i="28"/>
  <c r="L143" i="28"/>
  <c r="K143" i="28"/>
  <c r="L142" i="28"/>
  <c r="K142" i="28"/>
  <c r="L141" i="28"/>
  <c r="K141" i="28"/>
  <c r="L140" i="28"/>
  <c r="K140" i="28"/>
  <c r="L138" i="28"/>
  <c r="K138" i="28"/>
  <c r="L136" i="28"/>
  <c r="L134" i="28"/>
  <c r="K134" i="28"/>
  <c r="L133" i="28"/>
  <c r="K133" i="28"/>
  <c r="L132" i="28"/>
  <c r="K132" i="28"/>
  <c r="L131" i="28"/>
  <c r="K131" i="28"/>
  <c r="L130" i="28"/>
  <c r="K130" i="28"/>
  <c r="L129" i="28"/>
  <c r="K129" i="28"/>
  <c r="J129" i="28"/>
  <c r="H129" i="28"/>
  <c r="F129" i="28"/>
  <c r="L128" i="28"/>
  <c r="K128" i="28"/>
  <c r="L127" i="28"/>
  <c r="L126" i="28"/>
  <c r="K126" i="28"/>
  <c r="L124" i="28"/>
  <c r="K124" i="28"/>
  <c r="J124" i="28"/>
  <c r="H124" i="28"/>
  <c r="F124" i="28"/>
  <c r="L123" i="28"/>
  <c r="K123" i="28"/>
  <c r="L122" i="28"/>
  <c r="L121" i="28"/>
  <c r="K121" i="28"/>
  <c r="J121" i="28"/>
  <c r="H121" i="28"/>
  <c r="F121" i="28"/>
  <c r="L119" i="28"/>
  <c r="K119" i="28"/>
  <c r="L118" i="28"/>
  <c r="K118" i="28"/>
  <c r="L116" i="28"/>
  <c r="K116" i="28"/>
  <c r="J116" i="28"/>
  <c r="H116" i="28"/>
  <c r="F116" i="28"/>
  <c r="L115" i="28"/>
  <c r="K115" i="28"/>
  <c r="L114" i="28"/>
  <c r="K114" i="28"/>
  <c r="L113" i="28"/>
  <c r="K113" i="28"/>
  <c r="L112" i="28"/>
  <c r="K112" i="28"/>
  <c r="L111" i="28"/>
  <c r="K111" i="28"/>
  <c r="L110" i="28"/>
  <c r="K110" i="28"/>
  <c r="L109" i="28"/>
  <c r="K109" i="28"/>
  <c r="L108" i="28"/>
  <c r="K108" i="28"/>
  <c r="L107" i="28"/>
  <c r="K107" i="28"/>
  <c r="L106" i="28"/>
  <c r="K106" i="28"/>
  <c r="L105" i="28"/>
  <c r="K105" i="28"/>
  <c r="L103" i="28"/>
  <c r="K103" i="28"/>
  <c r="L102" i="28"/>
  <c r="K102" i="28"/>
  <c r="L101" i="28"/>
  <c r="K101" i="28"/>
  <c r="L100" i="28"/>
  <c r="K100" i="28"/>
  <c r="L99" i="28"/>
  <c r="K99" i="28"/>
  <c r="L98" i="28"/>
  <c r="L97" i="28"/>
  <c r="K97" i="28"/>
  <c r="L96" i="28"/>
  <c r="K96" i="28"/>
  <c r="L95" i="28"/>
  <c r="K95" i="28"/>
  <c r="L94" i="28"/>
  <c r="K94" i="28"/>
  <c r="L93" i="28"/>
  <c r="K93" i="28"/>
  <c r="L92" i="28"/>
  <c r="L91" i="28"/>
  <c r="K91" i="28"/>
  <c r="L89" i="28"/>
  <c r="L88" i="28"/>
  <c r="K88" i="28"/>
  <c r="L87" i="28"/>
  <c r="K87" i="28"/>
  <c r="L86" i="28"/>
  <c r="J86" i="28"/>
  <c r="H86" i="28"/>
  <c r="F86" i="28"/>
  <c r="L85" i="28"/>
  <c r="K85" i="28"/>
  <c r="J85" i="28"/>
  <c r="H85" i="28"/>
  <c r="L82" i="28"/>
  <c r="K82" i="28"/>
  <c r="L81" i="28"/>
  <c r="K81" i="28"/>
  <c r="L80" i="28"/>
  <c r="K80" i="28"/>
  <c r="L79" i="28"/>
  <c r="K79" i="28"/>
  <c r="L78" i="28"/>
  <c r="K78" i="28"/>
  <c r="L77" i="28"/>
  <c r="K77" i="28"/>
  <c r="L76" i="28"/>
  <c r="K76" i="28"/>
  <c r="L75" i="28"/>
  <c r="K75" i="28"/>
  <c r="L74" i="28"/>
  <c r="J74" i="28"/>
  <c r="H74" i="28"/>
  <c r="F74" i="28"/>
  <c r="L73" i="28"/>
  <c r="K73" i="28"/>
  <c r="L72" i="28"/>
  <c r="K72" i="28"/>
  <c r="L71" i="28"/>
  <c r="K71" i="28"/>
  <c r="L70" i="28"/>
  <c r="K70" i="28"/>
  <c r="L69" i="28"/>
  <c r="K69" i="28"/>
  <c r="L68" i="28"/>
  <c r="K68" i="28"/>
  <c r="L67" i="28"/>
  <c r="K67" i="28"/>
  <c r="L66" i="28"/>
  <c r="K66" i="28"/>
  <c r="L65" i="28"/>
  <c r="K65" i="28"/>
  <c r="L64" i="28"/>
  <c r="K64" i="28"/>
  <c r="L63" i="28"/>
  <c r="K63" i="28"/>
  <c r="L62" i="28"/>
  <c r="K62" i="28"/>
  <c r="L61" i="28"/>
  <c r="K61" i="28"/>
  <c r="L60" i="28"/>
  <c r="K60" i="28"/>
  <c r="L59" i="28"/>
  <c r="K59" i="28"/>
  <c r="L58" i="28"/>
  <c r="K58" i="28"/>
  <c r="L57" i="28"/>
  <c r="K57" i="28"/>
  <c r="L56" i="28"/>
  <c r="K56" i="28"/>
  <c r="L55" i="28"/>
  <c r="K55" i="28"/>
  <c r="J55" i="28"/>
  <c r="H55" i="28"/>
  <c r="F55" i="28"/>
  <c r="L54" i="28"/>
  <c r="K54" i="28"/>
  <c r="J54" i="28"/>
  <c r="H54" i="28"/>
  <c r="L53" i="28"/>
  <c r="K53" i="28"/>
  <c r="L52" i="28"/>
  <c r="K52" i="28"/>
  <c r="L51" i="28"/>
  <c r="K51" i="28"/>
  <c r="L50" i="28"/>
  <c r="K50" i="28"/>
  <c r="J50" i="28"/>
  <c r="H50" i="28"/>
  <c r="F50" i="28"/>
  <c r="L49" i="28"/>
  <c r="K49" i="28"/>
  <c r="J49" i="28"/>
  <c r="H49" i="28"/>
  <c r="L47" i="28"/>
  <c r="K47" i="28"/>
  <c r="L46" i="28"/>
  <c r="K46" i="28"/>
  <c r="L45" i="28"/>
  <c r="L44" i="28"/>
  <c r="K44" i="28"/>
  <c r="L43" i="28"/>
  <c r="K43" i="28"/>
  <c r="J43" i="28"/>
  <c r="H43" i="28"/>
  <c r="F43" i="28"/>
  <c r="L42" i="28"/>
  <c r="L40" i="28"/>
  <c r="L39" i="28"/>
  <c r="K39" i="28"/>
  <c r="L38" i="28"/>
  <c r="K38" i="28"/>
  <c r="L37" i="28"/>
  <c r="K37" i="28"/>
  <c r="L34" i="28"/>
  <c r="K34" i="28"/>
  <c r="J34" i="28"/>
  <c r="H34" i="28"/>
  <c r="F34" i="28"/>
  <c r="L33" i="28"/>
  <c r="K33" i="28"/>
  <c r="L32" i="28"/>
  <c r="K32" i="28"/>
  <c r="L30" i="28"/>
  <c r="K30" i="28"/>
  <c r="L29" i="28"/>
  <c r="K29" i="28"/>
  <c r="J29" i="28"/>
  <c r="H29" i="28"/>
  <c r="F29" i="28"/>
  <c r="L27" i="28"/>
  <c r="K27" i="28"/>
  <c r="L26" i="28"/>
  <c r="K26" i="28"/>
  <c r="J26" i="28"/>
  <c r="H26" i="28"/>
  <c r="F26" i="28"/>
  <c r="L25" i="28"/>
  <c r="K25" i="28"/>
  <c r="L24" i="28"/>
  <c r="K24" i="28"/>
  <c r="L23" i="28"/>
  <c r="K23" i="28"/>
  <c r="J23" i="28"/>
  <c r="H23" i="28"/>
  <c r="F23" i="28"/>
  <c r="L22" i="28"/>
  <c r="K22" i="28"/>
  <c r="J22" i="28"/>
  <c r="H22" i="28"/>
  <c r="L21" i="28"/>
  <c r="K21" i="28"/>
  <c r="J21" i="28"/>
  <c r="H21" i="28"/>
  <c r="J20" i="28"/>
  <c r="H20" i="28"/>
  <c r="J19" i="28"/>
  <c r="H19" i="28"/>
  <c r="J18" i="28"/>
  <c r="H18" i="28"/>
  <c r="J17" i="28"/>
  <c r="H17" i="28"/>
  <c r="J15" i="28"/>
  <c r="H15" i="28"/>
  <c r="F15" i="28"/>
  <c r="F225" i="28" s="1"/>
  <c r="L12" i="28"/>
  <c r="K12" i="28"/>
  <c r="J12" i="28"/>
  <c r="H12" i="28"/>
  <c r="H225" i="28" s="1"/>
  <c r="F12" i="28"/>
  <c r="J11" i="28"/>
  <c r="H11" i="28"/>
  <c r="J10" i="28"/>
  <c r="H10" i="28"/>
  <c r="J9" i="28"/>
  <c r="H9" i="28"/>
  <c r="J8" i="28"/>
  <c r="H8" i="28"/>
  <c r="J7" i="28"/>
  <c r="J225" i="28" s="1"/>
  <c r="H7" i="28"/>
  <c r="O27" i="21"/>
  <c r="Q21" i="2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sharedStrings.xml><?xml version="1.0" encoding="utf-8"?>
<sst xmlns="http://schemas.openxmlformats.org/spreadsheetml/2006/main" count="4541" uniqueCount="924">
  <si>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</si>
  <si>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</si>
  <si>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</si>
  <si>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</si>
  <si>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</si>
  <si>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</si>
  <si>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</si>
  <si>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</si>
  <si>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</si>
  <si>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</si>
  <si>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</si>
  <si>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</si>
  <si>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</si>
  <si>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</si>
  <si>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</si>
  <si>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</si>
  <si>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</si>
  <si>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</si>
  <si>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</si>
  <si>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</si>
  <si>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</si>
  <si>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</si>
  <si>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</si>
  <si>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</si>
  <si>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</si>
  <si>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</si>
  <si>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</si>
  <si>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</si>
  <si>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</si>
  <si>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</si>
  <si>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</si>
  <si>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</si>
  <si>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</si>
  <si>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</si>
  <si>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</si>
  <si>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</si>
  <si>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</si>
  <si>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</si>
  <si>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</si>
  <si>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</si>
  <si>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</si>
  <si>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</si>
  <si>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</si>
  <si>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</si>
  <si>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</si>
  <si>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</si>
  <si>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</si>
  <si>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</si>
  <si>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</si>
  <si>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</si>
  <si>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</si>
  <si>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</si>
  <si>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</si>
  <si>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</si>
  <si>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</si>
  <si>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</si>
  <si>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</si>
  <si>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</si>
  <si>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</si>
  <si>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</si>
  <si>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</si>
  <si>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</si>
  <si>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</si>
  <si>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</si>
  <si>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</si>
  <si>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</si>
  <si>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</si>
  <si>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</si>
  <si>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</si>
  <si>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</si>
  <si>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</si>
  <si>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</si>
  <si>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</si>
  <si>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</si>
  <si>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</si>
  <si>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</si>
  <si>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</si>
  <si>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</si>
  <si>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</si>
  <si>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</si>
  <si>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</si>
  <si>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</si>
  <si>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</si>
  <si>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</si>
  <si>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</si>
  <si>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</si>
  <si>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</si>
  <si>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</si>
  <si>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</si>
  <si>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</si>
  <si>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</si>
  <si>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</si>
  <si>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</si>
  <si>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</si>
  <si>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</si>
  <si>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</si>
  <si>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</si>
  <si>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</si>
  <si>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</si>
  <si>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</si>
  <si>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</si>
  <si>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</si>
  <si>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</si>
  <si>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</si>
  <si>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</si>
  <si>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</si>
  <si>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</si>
  <si>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</si>
  <si>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</si>
  <si>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</si>
  <si>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</si>
  <si>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</si>
  <si>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</si>
  <si>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</si>
  <si>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</si>
  <si>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</si>
  <si>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</si>
  <si>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</si>
  <si>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</si>
  <si>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</si>
  <si>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</si>
  <si>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</si>
  <si>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</si>
  <si>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</si>
  <si>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</si>
  <si>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</si>
  <si>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</si>
  <si>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</si>
  <si>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</si>
  <si>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</si>
  <si>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</si>
  <si>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</si>
  <si>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</si>
  <si>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</si>
  <si>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</si>
  <si>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</si>
  <si>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</si>
  <si>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</si>
  <si>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</si>
  <si>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</si>
  <si>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</si>
  <si>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</si>
  <si>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</si>
  <si>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</si>
  <si>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</si>
  <si>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</si>
  <si>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</si>
  <si>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</si>
  <si>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</si>
  <si>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</si>
  <si>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</si>
  <si>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</si>
  <si>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</si>
  <si>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</si>
  <si>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</si>
  <si>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</si>
  <si>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</si>
  <si>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</si>
  <si>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</si>
  <si>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</si>
  <si>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</si>
  <si>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</si>
  <si>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</si>
  <si>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</si>
  <si>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</si>
  <si>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</si>
  <si>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</si>
  <si>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</si>
  <si>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</si>
  <si>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</si>
  <si>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</si>
  <si>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</si>
  <si>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</si>
  <si>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</si>
  <si>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</si>
  <si>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</si>
  <si>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</si>
  <si>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</si>
  <si>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</si>
  <si>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</si>
  <si>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</si>
  <si>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</si>
  <si>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</si>
  <si>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</si>
  <si>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</si>
  <si>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</si>
  <si>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</si>
  <si>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</si>
  <si>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</si>
  <si>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</si>
  <si>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</si>
  <si>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</si>
  <si>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</si>
  <si>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</si>
  <si>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</si>
  <si>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</si>
  <si>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</si>
  <si>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</si>
  <si>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</si>
  <si>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</si>
  <si>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</si>
  <si>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</si>
  <si>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</si>
  <si>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</si>
  <si>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</si>
  <si>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</si>
  <si>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</si>
  <si>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</si>
  <si>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</si>
  <si>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</si>
  <si>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</si>
  <si>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</si>
  <si>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</si>
  <si>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</si>
  <si>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</si>
  <si>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</si>
  <si>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</si>
  <si>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</si>
  <si>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</si>
  <si>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</si>
  <si>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</si>
  <si>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</si>
  <si>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</si>
  <si>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</si>
  <si>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</si>
  <si>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</si>
  <si>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</si>
  <si>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</si>
  <si>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</si>
  <si>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</si>
  <si>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</si>
  <si>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</si>
  <si>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</si>
  <si>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</si>
  <si>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</si>
  <si>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</si>
  <si>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</si>
  <si>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</si>
  <si>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</si>
  <si>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</si>
  <si>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</si>
  <si>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</si>
  <si>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</si>
  <si>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</si>
  <si>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</si>
  <si>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</si>
  <si>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</si>
  <si>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</si>
  <si>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</si>
  <si>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</si>
  <si>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</si>
  <si>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</si>
  <si>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</si>
  <si>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</si>
  <si>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</si>
  <si>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</si>
  <si>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</si>
  <si>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</si>
  <si>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</si>
  <si>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</si>
  <si>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</si>
  <si>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</si>
  <si>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</si>
  <si>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</si>
  <si>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</si>
  <si>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</si>
  <si>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</si>
  <si>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</si>
  <si>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</si>
  <si>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</si>
  <si>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</si>
  <si>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</si>
  <si>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</si>
  <si>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</si>
  <si>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</si>
  <si>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</si>
  <si>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</si>
  <si>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</si>
  <si>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</si>
  <si>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</si>
  <si>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</si>
  <si>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</si>
  <si>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</si>
  <si>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</si>
  <si>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</si>
  <si>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</si>
  <si>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</si>
  <si>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</si>
  <si>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</si>
  <si>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</si>
  <si>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</si>
  <si>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</si>
  <si>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</si>
  <si>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</si>
  <si>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</si>
  <si>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</si>
  <si>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</si>
  <si>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</si>
  <si>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</si>
  <si>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</si>
  <si>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</si>
  <si>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</si>
  <si>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</si>
  <si>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</si>
  <si>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</si>
  <si>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</si>
  <si>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</si>
  <si>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</si>
  <si>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</si>
  <si>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</si>
  <si>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</si>
  <si>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</si>
  <si>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</si>
  <si>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</si>
  <si>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</si>
  <si>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</si>
  <si>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</si>
  <si>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</si>
  <si>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</si>
  <si>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</si>
  <si>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</si>
  <si>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</si>
  <si>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</si>
  <si>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</si>
  <si>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</si>
  <si>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</si>
  <si>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</si>
  <si>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</si>
  <si>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</si>
  <si>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</si>
  <si>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</si>
  <si>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</si>
  <si>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</si>
  <si>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</si>
  <si>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</si>
  <si>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</si>
  <si>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</si>
  <si>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</si>
  <si>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</si>
  <si>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</si>
  <si>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</si>
  <si>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</si>
  <si>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</si>
  <si>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</si>
  <si>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</si>
  <si>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</si>
  <si>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</si>
  <si>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</si>
  <si>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</si>
  <si>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</si>
  <si>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</si>
  <si>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</si>
  <si>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</si>
  <si>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</si>
  <si>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</si>
  <si>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</si>
  <si>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</si>
  <si>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</si>
  <si>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</si>
  <si>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</si>
  <si>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</si>
  <si>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</si>
  <si>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</si>
  <si>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</si>
  <si>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</si>
  <si>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</si>
  <si>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</si>
  <si>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</si>
  <si>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</si>
  <si>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</si>
  <si>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</si>
  <si>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</si>
  <si>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</si>
  <si>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</si>
  <si>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</si>
  <si>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</si>
  <si>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</si>
  <si>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</si>
  <si>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</si>
  <si>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</si>
  <si>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</si>
  <si>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</si>
  <si>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</si>
  <si>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</si>
  <si>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</si>
  <si>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</si>
  <si>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</si>
  <si>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</si>
  <si>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</si>
  <si>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</si>
  <si>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</si>
  <si>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</si>
  <si>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</si>
  <si>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</si>
  <si>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</si>
  <si>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</si>
  <si>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</si>
  <si>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</si>
  <si>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</si>
  <si>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</si>
  <si>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</si>
  <si>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</si>
  <si>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</si>
  <si>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</si>
  <si>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</si>
  <si>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</si>
  <si>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</si>
  <si>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</si>
  <si>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</si>
  <si>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</si>
  <si>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</si>
  <si>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</si>
  <si>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</si>
  <si>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</si>
  <si>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</si>
  <si>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</si>
  <si>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</si>
  <si>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</si>
  <si>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</si>
  <si>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</si>
  <si>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</si>
  <si>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</si>
  <si>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</si>
  <si>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</si>
  <si>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</si>
  <si>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</si>
  <si>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</si>
  <si>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</si>
  <si>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</si>
  <si>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</si>
  <si>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</si>
  <si>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</si>
  <si>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</si>
  <si>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</si>
  <si>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</si>
  <si>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</si>
  <si>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</si>
  <si>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</si>
  <si>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</si>
  <si>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</si>
  <si>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</si>
  <si>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</si>
  <si>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</si>
  <si>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</si>
  <si>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</si>
  <si>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</si>
  <si>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</si>
  <si>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</si>
  <si>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</si>
  <si>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</si>
  <si>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</si>
  <si>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</si>
  <si>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</si>
  <si>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</si>
  <si>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</si>
  <si>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</si>
  <si>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</si>
  <si>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</si>
  <si>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</si>
  <si>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</si>
  <si>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</si>
  <si>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</si>
  <si>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</si>
  <si>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</si>
  <si>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</si>
  <si>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</si>
  <si>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</si>
  <si>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</si>
  <si>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</si>
  <si>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</si>
  <si>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</si>
  <si>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</si>
  <si>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</si>
  <si>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</si>
  <si>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</si>
  <si>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</si>
  <si>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</si>
  <si>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</si>
  <si>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</si>
  <si>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</si>
  <si>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</si>
  <si>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</si>
  <si>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</si>
  <si>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</si>
  <si>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</si>
  <si>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</si>
  <si>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</si>
  <si>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</si>
  <si>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</si>
  <si>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</si>
  <si>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</si>
  <si>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</si>
  <si>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</si>
  <si>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</si>
  <si>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</si>
  <si>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</si>
  <si>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</si>
  <si>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</si>
  <si>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</si>
  <si>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</si>
  <si>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</si>
  <si>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</si>
  <si>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</si>
  <si>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</si>
  <si>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</si>
  <si>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</si>
  <si>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</si>
  <si>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</si>
  <si>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</si>
  <si>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</si>
  <si>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</si>
  <si>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</si>
  <si>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</si>
  <si>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</si>
  <si>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</si>
  <si>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</si>
  <si>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</si>
  <si>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</si>
  <si>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</si>
  <si>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</si>
  <si>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</si>
  <si>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</si>
  <si>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</si>
  <si>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</si>
  <si>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</si>
  <si>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</si>
  <si>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</si>
  <si>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</si>
  <si>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</si>
  <si>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</si>
  <si>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</si>
  <si>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</si>
  <si>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</si>
  <si>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</si>
  <si>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</si>
  <si>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</si>
  <si>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</si>
  <si>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</si>
  <si>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</si>
  <si>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</si>
  <si>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</si>
  <si>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</si>
  <si>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</si>
  <si>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</si>
  <si>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</si>
  <si>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</si>
  <si>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</si>
  <si>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</si>
  <si>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</si>
  <si>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</si>
  <si>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</si>
  <si>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</si>
  <si>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</si>
  <si>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</si>
  <si>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</si>
  <si>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</si>
  <si>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</si>
  <si>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</si>
  <si>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</si>
  <si>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</si>
  <si>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r>
      <rPr>
        <vertAlign val="superscript"/>
        <sz val="11"/>
        <rFont val="Arial CE"/>
        <charset val="238"/>
      </rPr>
      <t xml:space="preserve">  *)</t>
    </r>
    <r>
      <rPr>
        <sz val="11"/>
        <rFont val="Arial CE"/>
        <family val="2"/>
        <charset val="238"/>
      </rPr>
      <t xml:space="preserve"> wskaźnik powyżej 1000</t>
    </r>
  </si>
  <si>
    <r>
      <t xml:space="preserve">  </t>
    </r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</si>
  <si>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t>ZA  STYCZEŃ - MAJ 2018 ROKU</t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</si>
  <si>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</si>
  <si>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</si>
  <si>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</si>
  <si>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</si>
  <si>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</si>
  <si>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</si>
  <si>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czerwiec 3.297.359 tys.zł</t>
    </r>
  </si>
  <si>
    <r>
      <t>Danych Osobowych</t>
    </r>
    <r>
      <rPr>
        <vertAlign val="superscript"/>
        <sz val="12"/>
        <rFont val="Arial"/>
        <family val="2"/>
        <charset val="238"/>
      </rPr>
      <t xml:space="preserve"> **)</t>
    </r>
  </si>
  <si>
    <t xml:space="preserve">    o ochronie danych osobowych (Dz. U. poz. 1000).</t>
  </si>
  <si>
    <r>
      <rPr>
        <vertAlign val="superscript"/>
        <sz val="11"/>
        <rFont val="Arial CE"/>
        <charset val="238"/>
      </rPr>
      <t>**)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</si>
  <si>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>Warszawa, lipiec  2018 r.</t>
  </si>
  <si>
    <r>
      <t xml:space="preserve">10 - Prezes Urzędu Ochrony Danych Osobowych </t>
    </r>
    <r>
      <rPr>
        <vertAlign val="superscript"/>
        <sz val="12"/>
        <rFont val="Arial"/>
        <family val="2"/>
        <charset val="238"/>
      </rPr>
      <t>**)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</si>
  <si>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</si>
  <si>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</si>
  <si>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</si>
  <si>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</si>
  <si>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</si>
  <si>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</si>
  <si>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</si>
  <si>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</si>
  <si>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</si>
  <si>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</si>
  <si>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</si>
  <si>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</si>
  <si>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</si>
  <si>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</si>
  <si>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</si>
  <si>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</si>
  <si>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</si>
  <si>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</si>
  <si>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</si>
  <si>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</si>
  <si>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</si>
  <si>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</si>
  <si>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</si>
  <si>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</si>
  <si>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</si>
  <si>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</si>
  <si>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</si>
  <si>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</si>
  <si>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</si>
  <si>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</si>
  <si>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</si>
  <si>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</si>
  <si>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</si>
  <si>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</si>
  <si>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</si>
  <si>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</si>
  <si>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</si>
  <si>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</si>
  <si>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</si>
  <si>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</si>
  <si>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</si>
  <si>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</si>
  <si>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</si>
  <si>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</si>
  <si>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</si>
  <si>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</si>
  <si>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</si>
  <si>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</si>
  <si>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</si>
  <si>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</si>
  <si>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</si>
  <si>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</si>
  <si>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</si>
  <si>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</si>
  <si>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</si>
  <si>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</si>
  <si>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</si>
  <si>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`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</si>
  <si>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</si>
  <si>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</si>
  <si>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</si>
  <si>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</si>
  <si>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4:3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</si>
  <si>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</si>
  <si>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</si>
  <si>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</si>
  <si>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</si>
  <si>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</si>
  <si>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</si>
  <si>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</si>
  <si>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</si>
  <si>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</si>
  <si>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</si>
  <si>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</si>
  <si>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</si>
  <si>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</si>
  <si>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</si>
  <si>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</si>
  <si>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</si>
  <si>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</si>
  <si>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</si>
  <si>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</si>
  <si>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</si>
  <si>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</si>
  <si>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</si>
  <si>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</si>
  <si>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</si>
  <si>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</si>
  <si>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</si>
  <si>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31-05-2018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</si>
  <si>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</si>
  <si>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</si>
  <si>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</si>
  <si>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</si>
  <si>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</si>
  <si>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</si>
  <si>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</si>
  <si>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</si>
  <si>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</si>
  <si>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</si>
  <si>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</si>
  <si>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</si>
  <si>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</si>
  <si>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</si>
  <si>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</si>
  <si>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</si>
  <si>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</si>
  <si>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</si>
  <si>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</si>
  <si>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</si>
  <si>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</si>
  <si>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</si>
  <si>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</si>
  <si>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</si>
  <si>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</si>
  <si>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9 725 027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</si>
  <si>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</si>
  <si>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</si>
  <si>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</si>
  <si>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</si>
  <si>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</si>
  <si>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</si>
  <si>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</si>
  <si>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</si>
  <si>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</si>
  <si>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</si>
  <si>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</si>
  <si>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</si>
  <si>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</si>
  <si>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 xml:space="preserve">            oraz innych tytułów płatne do końca 2018 r. w kwocie  9 725 027  tys. zł. Pozostałe zobowiazania płatne w latach następnych.</t>
  </si>
  <si>
    <r>
      <rPr>
        <vertAlign val="superscript"/>
        <sz val="11"/>
        <rFont val="Arial CE"/>
        <charset val="238"/>
      </rPr>
      <t xml:space="preserve">     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</si>
  <si>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   o ochronie danych osobowych (Dz. U. poz. 1000).</t>
  </si>
  <si>
    <r>
      <t xml:space="preserve">     </t>
    </r>
    <r>
      <rPr>
        <vertAlign val="superscript"/>
        <sz val="11"/>
        <rFont val="Arial CE"/>
        <charset val="238"/>
      </rPr>
      <t xml:space="preserve">  1) </t>
    </r>
    <r>
      <rPr>
        <sz val="11"/>
        <rFont val="Arial CE"/>
        <family val="2"/>
        <charset val="238"/>
      </rPr>
      <t xml:space="preserve">zobowiązania  z tytułu odsetek, dyskonta i opłat od kredytów otrzymanych, wyemitowanych  obligacji Skarbu Państwa i transakcji swap </t>
    </r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</si>
  <si>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</si>
  <si>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</si>
  <si>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</si>
  <si>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</si>
  <si>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</si>
  <si>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</si>
  <si>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</si>
  <si>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</si>
  <si>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</si>
  <si>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</si>
  <si>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</si>
  <si>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</si>
  <si>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</si>
  <si>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</si>
  <si>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</si>
  <si>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</si>
  <si>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</si>
  <si>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</si>
  <si>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</si>
  <si>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</si>
  <si>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</si>
  <si>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</si>
  <si>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</si>
  <si>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</si>
  <si>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ZESTAWIENIE  OGÓLNE  Z  WYKONANIA  BUDŻETU  ŚRODKÓW  EUROPEJSKICH</t>
  </si>
  <si>
    <t xml:space="preserve">Ustawa </t>
  </si>
  <si>
    <t xml:space="preserve"> I - IV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</si>
  <si>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</si>
  <si>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</si>
  <si>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</si>
  <si>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</si>
  <si>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I-V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</si>
  <si>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</si>
  <si>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</si>
  <si>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</si>
  <si>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</si>
  <si>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</si>
  <si>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</si>
  <si>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</si>
  <si>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</si>
  <si>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</si>
  <si>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</si>
  <si>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</si>
  <si>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</si>
  <si>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</si>
  <si>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</si>
  <si>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</si>
  <si>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</si>
  <si>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</si>
  <si>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</si>
  <si>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</si>
  <si>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</si>
  <si>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</si>
  <si>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</si>
  <si>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</si>
  <si>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</si>
  <si>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</si>
  <si>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</si>
  <si>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Regionalny Program Operacyjny dla Województwa Dolnośląskiego na lata 2007 - 2013</t>
  </si>
  <si>
    <t>Małopolski Regionalny Program Operacyjny na lata 2007 - 2013</t>
  </si>
  <si>
    <t>Ogółem perspektywa finansowa UE 2007 - 2013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</si>
  <si>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</si>
  <si>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</si>
  <si>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</si>
  <si>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</si>
  <si>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</si>
  <si>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</si>
  <si>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</si>
  <si>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</si>
  <si>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</si>
  <si>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</si>
  <si>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Budżet po zmianach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</si>
  <si>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</si>
  <si>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</si>
  <si>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</si>
  <si>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</si>
  <si>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</si>
  <si>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</si>
  <si>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</si>
  <si>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</si>
  <si>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</si>
  <si>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</si>
  <si>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</si>
  <si>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</si>
  <si>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</si>
  <si>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</si>
  <si>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</si>
  <si>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</si>
  <si>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</si>
  <si>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</si>
  <si>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>Regionalny Program Operacyjny dla Województwa Dolnośląskiego 2007-2013</t>
  </si>
  <si>
    <t>Regionalny Program Operacyjny Województwa Dolnośląskiego na lata 2014-2020</t>
  </si>
  <si>
    <t>Małopolski Regionalny Program Operacyjny na lata 2007-2013</t>
  </si>
  <si>
    <t>Regionalny Program Operacyjny Województwa Pomorskiego na lata 2007-2013</t>
  </si>
  <si>
    <t>Program Operacyjny Infrastruktura i Środowisko 2007 - 2013</t>
  </si>
  <si>
    <t>Norweski Mechanizm Finansowy 2009-2014</t>
  </si>
  <si>
    <t>Mechanizm Finansowy EOG 2009-2014</t>
  </si>
  <si>
    <t>Mechanizm Finansowy EOG III Perspektywa Finansowa</t>
  </si>
  <si>
    <t>Norweski Mechanizm Finansowy III Perspektywa Finansowa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</si>
  <si>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</si>
  <si>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</si>
  <si>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</si>
  <si>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</si>
  <si>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</si>
  <si>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</si>
  <si>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</si>
  <si>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</si>
  <si>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</si>
  <si>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</si>
  <si>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</si>
  <si>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</si>
  <si>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</si>
  <si>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</si>
  <si>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</si>
  <si>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</si>
  <si>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</si>
  <si>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</si>
  <si>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</si>
  <si>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Program Operacyjny Zrównoważony Rozwój Sektora Rybołówstwa i Nadbrzeżnych Obszarów Rybackich 2007 - 2013</t>
  </si>
  <si>
    <t>Program Operacyjny Rybactwo i Morze 2014-2020</t>
  </si>
  <si>
    <t>Mechanizm Finansowy Europejskiego Obszaru Gospodarczego 2009-2014</t>
  </si>
  <si>
    <t>Program Operacyjny Kapitał Ludzki 2007 - 2013</t>
  </si>
  <si>
    <t>Regionalny Program Operacyjny Województwa Zachodniopomorskiego na lata 2014 - 2020</t>
  </si>
  <si>
    <t>Regionalny Program Operacyjny Województwa Zachodniopomorskiego na lata 2007 - 2013</t>
  </si>
  <si>
    <t>Wielkopolski Regionalny Program Operacyjny na lata 2007 - 2013</t>
  </si>
  <si>
    <t>Regionalny Program Operacyjny Warmia i Mazury na lata 2007 - 2013</t>
  </si>
  <si>
    <t>Regionalny Program Operacyjny  Województwa Świętokrzyskiego na lata 2014 - 2020</t>
  </si>
  <si>
    <t>Regionalny Program Operacyjny  Województwa Świętokrzyskiego na lata 2007 - 2013</t>
  </si>
  <si>
    <t>Regionalny Program Operacyjny  Województwa Śląskiego na lata 2014 - 2020</t>
  </si>
  <si>
    <t>Regionalny Program Operacyjny  Województwa Śląskiego na lata 2007 - 2013</t>
  </si>
  <si>
    <t>Regionalny Program Operacyjny Województwa Pomorskiego na lata  2014 - 2020</t>
  </si>
  <si>
    <t>Regionalny Program Operacyjny dla Województwa Pomorskiego na lata 2007 - 2013</t>
  </si>
  <si>
    <t>Regionalny Program Operacyjny Województwa Podlaskiego na lata 2007 - 2013</t>
  </si>
  <si>
    <t>Regionalny Program Operacyjny Województwa Opolskiego na lata 2007 - 2013</t>
  </si>
  <si>
    <t>Regionalny Program Operacyjny  Województwa Mazowieckiego na lata 2014-2020</t>
  </si>
  <si>
    <t>Regionalny Program Operacyjny  Województwa Mazowieckiego na lata 2007 - 2013</t>
  </si>
  <si>
    <t>Regionalny Program Operacyjny Województwa Łódzkiego na lata 2007 - 2013</t>
  </si>
  <si>
    <t>Lubuski Regionalny Program Operacyjny na lata 2007 - 2013</t>
  </si>
  <si>
    <t>Regionalny Program Operacyjny  Województwa Lubelskiego na lata 2014 - 2020</t>
  </si>
  <si>
    <t>Regionalny Program Operacyjny  Województwa Lubelskiego na lata 2007 - 2013</t>
  </si>
  <si>
    <t>Regionalny Program Operacyjny  Województwa Kujawsko - Pomorskiego na lata 2014 - 2020</t>
  </si>
  <si>
    <t>Regionalny Program Operacyjny  Województwa Kujawsko - Pomorskiego na lata 2007 - 2013</t>
  </si>
  <si>
    <t>Regionalny Program Operacyjny Województwa Dolnośląskiego na lata 2014 - 2020</t>
  </si>
  <si>
    <t>Program Operacyjny Innowacyjna Gospodarka 2007 - 2013</t>
  </si>
  <si>
    <t>dział</t>
  </si>
  <si>
    <t xml:space="preserve">część </t>
  </si>
  <si>
    <t>Nadpłacone zwroty wydatków zwrócone przez Ministra Finansów w bieżącym roku 
i dotyczące zwrotów z lat ubiegłych</t>
  </si>
  <si>
    <t>Zwroty wydatków dotyczące płatności z poprzednich lat budżetowych za okres I-V 2018r.</t>
  </si>
  <si>
    <t>Klasyfikacja budżetowa</t>
  </si>
  <si>
    <t>Nazwa programu</t>
  </si>
  <si>
    <t>w zł</t>
  </si>
  <si>
    <t>ZWROTY WYDATKÓW DOTYCZĄCE PŁATNOŚCI Z POPRZEDNICH LAT BUDŻETOWYCH</t>
  </si>
  <si>
    <t>Tablica 20</t>
  </si>
  <si>
    <t xml:space="preserve">Tablica 6 </t>
  </si>
  <si>
    <t>WYDATKI   BUDŻETU   PAŃSTWA</t>
  </si>
  <si>
    <t>6:3</t>
  </si>
  <si>
    <t>w tysiącach złotych</t>
  </si>
  <si>
    <t>P1</t>
  </si>
  <si>
    <t>WYDATKI OGÓŁEM</t>
  </si>
  <si>
    <t>P2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</si>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</sst>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0&quot; &quot;;;&quot;--- &quot;"/>
    <numFmt numFmtId="175" formatCode="#,##0.0"/>
    <numFmt numFmtId="176" formatCode="#,###&quot; &quot;;&quot;-&quot;#,###&quot; &quot;;&quot;- &quot;"/>
    <numFmt numFmtId="177" formatCode="#,##0&quot; &quot;;;&quot;- &quot;"/>
    <numFmt numFmtId="178" formatCode="#\ ##0&quot; &quot;;;&quot;-&quot;"/>
    <numFmt numFmtId="179" formatCode="0&quot; &quot;;;&quot;- &quot;"/>
    <numFmt numFmtId="180" formatCode="#\ ###\ ##0&quot; &quot;;;&quot;-&quot;"/>
    <numFmt numFmtId="181" formatCode="\ #,###,"/>
    <numFmt numFmtId="182" formatCode="#,###,"/>
    <numFmt numFmtId="183" formatCode="_-* #,##0.0\ _z_ł_-;\-* #,##0.0\ _z_ł_-;_-* &quot;-&quot;?\ _z_ł_-;_-@_-"/>
    <numFmt numFmtId="184" formatCode="000"/>
  </numFmts>
  <fonts count="1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4"/>
      <name val="Arial CE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4"/>
      <name val="Arial CE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sz val="12"/>
      <color theme="0"/>
      <name val="Arial"/>
      <family val="2"/>
      <charset val="238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b/>
      <sz val="12"/>
      <color theme="0"/>
      <name val="Arial"/>
      <family val="2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7" borderId="1" applyNumberFormat="0" applyAlignment="0" applyProtection="0"/>
    <xf numFmtId="0" fontId="14" fillId="7" borderId="1" applyNumberFormat="0" applyAlignment="0" applyProtection="0"/>
    <xf numFmtId="0" fontId="13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3" fillId="7" borderId="1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6" fillId="20" borderId="3" applyNumberFormat="0" applyAlignment="0" applyProtection="0"/>
    <xf numFmtId="0" fontId="15" fillId="20" borderId="3" applyNumberFormat="0" applyAlignment="0" applyProtection="0"/>
    <xf numFmtId="0" fontId="18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17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4" fillId="7" borderId="1" applyNumberFormat="0" applyAlignment="0" applyProtection="0"/>
    <xf numFmtId="0" fontId="24" fillId="0" borderId="7" applyNumberFormat="0" applyFill="0" applyAlignment="0" applyProtection="0"/>
    <xf numFmtId="0" fontId="25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4" fillId="0" borderId="7" applyNumberFormat="0" applyFill="0" applyAlignment="0" applyProtection="0"/>
    <xf numFmtId="0" fontId="26" fillId="21" borderId="2" applyNumberFormat="0" applyAlignment="0" applyProtection="0"/>
    <xf numFmtId="0" fontId="12" fillId="21" borderId="2" applyNumberFormat="0" applyAlignment="0" applyProtection="0"/>
    <xf numFmtId="0" fontId="26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26" fillId="21" borderId="2" applyNumberFormat="0" applyAlignment="0" applyProtection="0"/>
    <xf numFmtId="0" fontId="25" fillId="0" borderId="7" applyNumberFormat="0" applyFill="0" applyAlignment="0" applyProtection="0"/>
    <xf numFmtId="0" fontId="27" fillId="0" borderId="4" applyNumberFormat="0" applyFill="0" applyAlignment="0" applyProtection="0"/>
    <xf numFmtId="0" fontId="21" fillId="0" borderId="4" applyNumberFormat="0" applyFill="0" applyAlignment="0" applyProtection="0"/>
    <xf numFmtId="0" fontId="27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2" fillId="0" borderId="5" applyNumberFormat="0" applyFill="0" applyAlignment="0" applyProtection="0"/>
    <xf numFmtId="0" fontId="28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3" fillId="0" borderId="6" applyNumberFormat="0" applyFill="0" applyAlignment="0" applyProtection="0"/>
    <xf numFmtId="0" fontId="29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165" fontId="32" fillId="0" borderId="0"/>
    <xf numFmtId="165" fontId="32" fillId="0" borderId="0"/>
    <xf numFmtId="165" fontId="32" fillId="0" borderId="0"/>
    <xf numFmtId="165" fontId="32" fillId="0" borderId="0"/>
    <xf numFmtId="165" fontId="32" fillId="0" borderId="0"/>
    <xf numFmtId="165" fontId="32" fillId="0" borderId="0"/>
    <xf numFmtId="165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2" fillId="0" borderId="0"/>
    <xf numFmtId="0" fontId="6" fillId="0" borderId="0"/>
    <xf numFmtId="0" fontId="6" fillId="0" borderId="0"/>
    <xf numFmtId="165" fontId="32" fillId="0" borderId="0"/>
    <xf numFmtId="165" fontId="32" fillId="0" borderId="0"/>
    <xf numFmtId="165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19" fillId="0" borderId="0"/>
    <xf numFmtId="0" fontId="7" fillId="0" borderId="0"/>
    <xf numFmtId="167" fontId="32" fillId="0" borderId="0"/>
    <xf numFmtId="0" fontId="7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34" fillId="0" borderId="0"/>
    <xf numFmtId="0" fontId="19" fillId="0" borderId="0"/>
    <xf numFmtId="0" fontId="5" fillId="0" borderId="0"/>
    <xf numFmtId="0" fontId="34" fillId="0" borderId="0"/>
    <xf numFmtId="0" fontId="5" fillId="0" borderId="0"/>
    <xf numFmtId="0" fontId="6" fillId="0" borderId="0"/>
    <xf numFmtId="165" fontId="32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5" fontId="32" fillId="0" borderId="0"/>
    <xf numFmtId="165" fontId="32" fillId="0" borderId="0"/>
    <xf numFmtId="165" fontId="32" fillId="0" borderId="0"/>
    <xf numFmtId="165" fontId="32" fillId="0" borderId="0" applyFill="0"/>
    <xf numFmtId="0" fontId="5" fillId="0" borderId="0"/>
    <xf numFmtId="165" fontId="32" fillId="0" borderId="0" applyFill="0"/>
    <xf numFmtId="165" fontId="32" fillId="0" borderId="0" applyFill="0"/>
    <xf numFmtId="165" fontId="32" fillId="0" borderId="0"/>
    <xf numFmtId="0" fontId="33" fillId="23" borderId="8" applyNumberFormat="0" applyFont="0" applyAlignment="0" applyProtection="0"/>
    <xf numFmtId="0" fontId="33" fillId="23" borderId="8" applyNumberFormat="0" applyFont="0" applyAlignment="0" applyProtection="0"/>
    <xf numFmtId="0" fontId="33" fillId="23" borderId="8" applyNumberFormat="0" applyFont="0" applyAlignment="0" applyProtection="0"/>
    <xf numFmtId="0" fontId="35" fillId="20" borderId="1" applyNumberFormat="0" applyAlignment="0" applyProtection="0"/>
    <xf numFmtId="0" fontId="11" fillId="20" borderId="1" applyNumberFormat="0" applyAlignment="0" applyProtection="0"/>
    <xf numFmtId="0" fontId="35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5" fillId="20" borderId="1" applyNumberFormat="0" applyAlignment="0" applyProtection="0"/>
    <xf numFmtId="0" fontId="16" fillId="20" borderId="3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7" fillId="0" borderId="9" applyNumberFormat="0" applyFill="0" applyAlignment="0" applyProtection="0"/>
    <xf numFmtId="0" fontId="38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7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5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44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43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165" fontId="32" fillId="0" borderId="0"/>
    <xf numFmtId="0" fontId="87" fillId="0" borderId="0"/>
    <xf numFmtId="9" fontId="7" fillId="0" borderId="0" applyFont="0" applyFill="0" applyBorder="0" applyAlignment="0" applyProtection="0"/>
    <xf numFmtId="0" fontId="4" fillId="0" borderId="0"/>
    <xf numFmtId="0" fontId="87" fillId="0" borderId="0"/>
    <xf numFmtId="0" fontId="5" fillId="0" borderId="0"/>
    <xf numFmtId="0" fontId="88" fillId="0" borderId="0"/>
    <xf numFmtId="0" fontId="33" fillId="0" borderId="0"/>
    <xf numFmtId="0" fontId="3" fillId="0" borderId="0"/>
    <xf numFmtId="9" fontId="3" fillId="0" borderId="0" applyFont="0" applyFill="0" applyBorder="0" applyAlignment="0" applyProtection="0"/>
    <xf numFmtId="0" fontId="9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93" fillId="0" borderId="0"/>
    <xf numFmtId="165" fontId="32" fillId="0" borderId="0"/>
    <xf numFmtId="165" fontId="32" fillId="0" borderId="0"/>
    <xf numFmtId="0" fontId="19" fillId="0" borderId="0"/>
    <xf numFmtId="0" fontId="5" fillId="0" borderId="0"/>
    <xf numFmtId="176" fontId="32" fillId="0" borderId="0"/>
    <xf numFmtId="0" fontId="34" fillId="0" borderId="0"/>
    <xf numFmtId="176" fontId="32" fillId="0" borderId="0"/>
    <xf numFmtId="176" fontId="32" fillId="0" borderId="0"/>
    <xf numFmtId="0" fontId="34" fillId="0" borderId="0"/>
    <xf numFmtId="0" fontId="108" fillId="0" borderId="0"/>
    <xf numFmtId="0" fontId="34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1757">
    <xf numFmtId="0" fontId="0" fillId="0" borderId="0" xfId="0"/>
    <xf numFmtId="0" fontId="44" fillId="0" borderId="0" xfId="343" applyFont="1" applyFill="1" applyAlignment="1">
      <alignment vertical="center"/>
    </xf>
    <xf numFmtId="0" fontId="45" fillId="0" borderId="0" xfId="343" applyFont="1" applyFill="1" applyAlignment="1">
      <alignment vertical="center"/>
    </xf>
    <xf numFmtId="0" fontId="44" fillId="0" borderId="0" xfId="343" applyFont="1" applyFill="1" applyAlignment="1" applyProtection="1">
      <alignment horizontal="centerContinuous" vertical="center"/>
      <protection locked="0"/>
    </xf>
    <xf numFmtId="0" fontId="45" fillId="0" borderId="0" xfId="343" applyFont="1" applyFill="1" applyAlignment="1">
      <alignment horizontal="centerContinuous" vertical="center"/>
    </xf>
    <xf numFmtId="168" fontId="45" fillId="0" borderId="0" xfId="343" applyNumberFormat="1" applyFont="1" applyFill="1" applyAlignment="1">
      <alignment horizontal="centerContinuous" vertical="center"/>
    </xf>
    <xf numFmtId="168" fontId="44" fillId="0" borderId="0" xfId="343" applyNumberFormat="1" applyFont="1" applyFill="1" applyAlignment="1">
      <alignment vertical="center"/>
    </xf>
    <xf numFmtId="168" fontId="44" fillId="0" borderId="0" xfId="343" applyNumberFormat="1" applyFont="1" applyFill="1" applyAlignment="1">
      <alignment horizontal="left" vertical="center"/>
    </xf>
    <xf numFmtId="0" fontId="44" fillId="0" borderId="0" xfId="343" applyFont="1" applyFill="1" applyAlignment="1">
      <alignment horizontal="left" vertical="center"/>
    </xf>
    <xf numFmtId="0" fontId="47" fillId="0" borderId="0" xfId="343" applyFont="1" applyFill="1" applyAlignment="1">
      <alignment horizontal="right" vertical="center"/>
    </xf>
    <xf numFmtId="0" fontId="50" fillId="0" borderId="10" xfId="343" applyFont="1" applyFill="1" applyBorder="1" applyAlignment="1">
      <alignment vertical="center"/>
    </xf>
    <xf numFmtId="0" fontId="50" fillId="0" borderId="11" xfId="343" applyFont="1" applyFill="1" applyBorder="1" applyAlignment="1">
      <alignment vertical="center"/>
    </xf>
    <xf numFmtId="0" fontId="47" fillId="0" borderId="11" xfId="343" applyFont="1" applyFill="1" applyBorder="1" applyAlignment="1">
      <alignment vertical="center"/>
    </xf>
    <xf numFmtId="0" fontId="51" fillId="0" borderId="12" xfId="343" applyFont="1" applyFill="1" applyBorder="1" applyAlignment="1">
      <alignment vertical="center"/>
    </xf>
    <xf numFmtId="0" fontId="51" fillId="0" borderId="13" xfId="343" applyFont="1" applyFill="1" applyBorder="1" applyAlignment="1">
      <alignment horizontal="left" vertical="center"/>
    </xf>
    <xf numFmtId="0" fontId="51" fillId="0" borderId="13" xfId="343" applyFont="1" applyFill="1" applyBorder="1" applyAlignment="1">
      <alignment horizontal="centerContinuous" vertical="center"/>
    </xf>
    <xf numFmtId="0" fontId="51" fillId="0" borderId="14" xfId="343" applyFont="1" applyFill="1" applyBorder="1" applyAlignment="1">
      <alignment horizontal="centerContinuous" vertical="center"/>
    </xf>
    <xf numFmtId="165" fontId="44" fillId="0" borderId="15" xfId="342" applyFont="1" applyFill="1" applyBorder="1" applyAlignment="1">
      <alignment horizontal="left" vertical="center"/>
    </xf>
    <xf numFmtId="165" fontId="44" fillId="0" borderId="12" xfId="342" applyFont="1" applyFill="1" applyBorder="1" applyAlignment="1">
      <alignment horizontal="left" vertical="center"/>
    </xf>
    <xf numFmtId="165" fontId="44" fillId="0" borderId="16" xfId="342" applyFont="1" applyFill="1" applyBorder="1" applyAlignment="1">
      <alignment horizontal="left" vertical="center"/>
    </xf>
    <xf numFmtId="165" fontId="44" fillId="0" borderId="17" xfId="342" applyFont="1" applyFill="1" applyBorder="1" applyAlignment="1">
      <alignment horizontal="left" vertical="center"/>
    </xf>
    <xf numFmtId="165" fontId="44" fillId="0" borderId="0" xfId="342" applyFont="1" applyFill="1" applyAlignment="1">
      <alignment vertical="center"/>
    </xf>
    <xf numFmtId="0" fontId="45" fillId="0" borderId="18" xfId="343" applyFont="1" applyFill="1" applyBorder="1" applyAlignment="1">
      <alignment vertical="center"/>
    </xf>
    <xf numFmtId="0" fontId="45" fillId="0" borderId="0" xfId="343" applyFont="1" applyFill="1" applyBorder="1" applyAlignment="1">
      <alignment vertical="center"/>
    </xf>
    <xf numFmtId="165" fontId="52" fillId="0" borderId="0" xfId="342" applyFont="1" applyFill="1" applyBorder="1" applyAlignment="1" applyProtection="1">
      <alignment horizontal="left" vertical="center"/>
      <protection locked="0"/>
    </xf>
    <xf numFmtId="0" fontId="51" fillId="0" borderId="0" xfId="343" applyFont="1" applyFill="1" applyBorder="1" applyAlignment="1">
      <alignment vertical="center"/>
    </xf>
    <xf numFmtId="0" fontId="51" fillId="0" borderId="19" xfId="343" applyFont="1" applyFill="1" applyBorder="1" applyAlignment="1">
      <alignment horizontal="left" vertical="center"/>
    </xf>
    <xf numFmtId="0" fontId="47" fillId="0" borderId="19" xfId="343" applyFont="1" applyFill="1" applyBorder="1" applyAlignment="1">
      <alignment horizontal="center" vertical="center"/>
    </xf>
    <xf numFmtId="0" fontId="47" fillId="0" borderId="0" xfId="343" applyFont="1" applyFill="1" applyBorder="1" applyAlignment="1">
      <alignment horizontal="center" vertical="center"/>
    </xf>
    <xf numFmtId="165" fontId="47" fillId="0" borderId="20" xfId="342" applyFont="1" applyFill="1" applyBorder="1" applyAlignment="1">
      <alignment horizontal="centerContinuous" vertical="top"/>
    </xf>
    <xf numFmtId="165" fontId="47" fillId="0" borderId="0" xfId="342" applyFont="1" applyFill="1" applyAlignment="1">
      <alignment horizontal="center" vertical="center"/>
    </xf>
    <xf numFmtId="165" fontId="47" fillId="0" borderId="21" xfId="342" applyFont="1" applyFill="1" applyBorder="1" applyAlignment="1">
      <alignment horizontal="center" vertical="center"/>
    </xf>
    <xf numFmtId="165" fontId="47" fillId="0" borderId="21" xfId="342" applyFont="1" applyFill="1" applyBorder="1" applyAlignment="1">
      <alignment horizontal="centerContinuous" vertical="top"/>
    </xf>
    <xf numFmtId="165" fontId="45" fillId="0" borderId="0" xfId="342" applyFont="1" applyFill="1" applyAlignment="1">
      <alignment vertical="center"/>
    </xf>
    <xf numFmtId="0" fontId="52" fillId="0" borderId="0" xfId="343" applyFont="1" applyFill="1" applyBorder="1" applyAlignment="1" applyProtection="1">
      <alignment horizontal="left" vertical="center"/>
      <protection locked="0"/>
    </xf>
    <xf numFmtId="0" fontId="51" fillId="0" borderId="0" xfId="343" applyFont="1" applyFill="1" applyAlignment="1">
      <alignment vertical="center"/>
    </xf>
    <xf numFmtId="0" fontId="47" fillId="0" borderId="19" xfId="343" applyFont="1" applyFill="1" applyBorder="1" applyAlignment="1">
      <alignment horizontal="center" vertical="top"/>
    </xf>
    <xf numFmtId="165" fontId="47" fillId="0" borderId="20" xfId="342" applyFont="1" applyFill="1" applyBorder="1" applyAlignment="1">
      <alignment horizontal="centerContinuous" vertical="center"/>
    </xf>
    <xf numFmtId="165" fontId="47" fillId="0" borderId="21" xfId="342" applyFont="1" applyFill="1" applyBorder="1" applyAlignment="1">
      <alignment horizontal="center" vertical="top"/>
    </xf>
    <xf numFmtId="0" fontId="47" fillId="0" borderId="21" xfId="343" applyFont="1" applyFill="1" applyBorder="1" applyAlignment="1">
      <alignment horizontal="left" vertical="center"/>
    </xf>
    <xf numFmtId="0" fontId="47" fillId="0" borderId="0" xfId="343" applyFont="1" applyFill="1" applyBorder="1" applyAlignment="1">
      <alignment horizontal="centerContinuous" vertical="center"/>
    </xf>
    <xf numFmtId="0" fontId="51" fillId="0" borderId="22" xfId="343" applyFont="1" applyFill="1" applyBorder="1" applyAlignment="1">
      <alignment vertical="center"/>
    </xf>
    <xf numFmtId="0" fontId="51" fillId="0" borderId="23" xfId="343" applyFont="1" applyFill="1" applyBorder="1" applyAlignment="1">
      <alignment vertical="center"/>
    </xf>
    <xf numFmtId="0" fontId="51" fillId="0" borderId="0" xfId="343" applyFont="1" applyFill="1" applyBorder="1" applyAlignment="1">
      <alignment horizontal="centerContinuous" vertical="center"/>
    </xf>
    <xf numFmtId="165" fontId="47" fillId="0" borderId="23" xfId="342" applyFont="1" applyFill="1" applyBorder="1" applyAlignment="1">
      <alignment vertical="center"/>
    </xf>
    <xf numFmtId="165" fontId="47" fillId="0" borderId="24" xfId="342" applyFont="1" applyFill="1" applyBorder="1" applyAlignment="1">
      <alignment vertical="center"/>
    </xf>
    <xf numFmtId="165" fontId="47" fillId="0" borderId="25" xfId="342" applyFont="1" applyFill="1" applyBorder="1" applyAlignment="1">
      <alignment vertical="center"/>
    </xf>
    <xf numFmtId="165" fontId="47" fillId="0" borderId="22" xfId="342" applyFont="1" applyFill="1" applyBorder="1" applyAlignment="1">
      <alignment vertical="center"/>
    </xf>
    <xf numFmtId="165" fontId="47" fillId="0" borderId="26" xfId="342" applyFont="1" applyFill="1" applyBorder="1" applyAlignment="1">
      <alignment vertical="center"/>
    </xf>
    <xf numFmtId="0" fontId="45" fillId="0" borderId="27" xfId="343" applyFont="1" applyFill="1" applyBorder="1" applyAlignment="1">
      <alignment vertical="center"/>
    </xf>
    <xf numFmtId="0" fontId="45" fillId="0" borderId="28" xfId="343" applyFont="1" applyFill="1" applyBorder="1" applyAlignment="1">
      <alignment vertical="center"/>
    </xf>
    <xf numFmtId="0" fontId="53" fillId="0" borderId="28" xfId="343" applyFont="1" applyFill="1" applyBorder="1" applyAlignment="1">
      <alignment horizontal="centerContinuous" vertical="center"/>
    </xf>
    <xf numFmtId="0" fontId="53" fillId="0" borderId="29" xfId="343" applyFont="1" applyFill="1" applyBorder="1" applyAlignment="1">
      <alignment horizontal="centerContinuous" vertical="center"/>
    </xf>
    <xf numFmtId="0" fontId="53" fillId="0" borderId="27" xfId="343" applyFont="1" applyFill="1" applyBorder="1" applyAlignment="1">
      <alignment horizontal="center" vertical="center"/>
    </xf>
    <xf numFmtId="165" fontId="49" fillId="0" borderId="30" xfId="342" applyFont="1" applyFill="1" applyBorder="1" applyAlignment="1">
      <alignment horizontal="center" vertical="center"/>
    </xf>
    <xf numFmtId="165" fontId="49" fillId="0" borderId="31" xfId="342" applyFont="1" applyFill="1" applyBorder="1" applyAlignment="1">
      <alignment horizontal="center" vertical="center"/>
    </xf>
    <xf numFmtId="165" fontId="49" fillId="0" borderId="32" xfId="342" applyFont="1" applyFill="1" applyBorder="1" applyAlignment="1">
      <alignment horizontal="center" vertical="center"/>
    </xf>
    <xf numFmtId="165" fontId="49" fillId="0" borderId="33" xfId="342" applyFont="1" applyFill="1" applyBorder="1" applyAlignment="1">
      <alignment horizontal="center" vertical="center"/>
    </xf>
    <xf numFmtId="165" fontId="49" fillId="0" borderId="34" xfId="342" applyFont="1" applyFill="1" applyBorder="1" applyAlignment="1">
      <alignment horizontal="center" vertical="center"/>
    </xf>
    <xf numFmtId="0" fontId="44" fillId="0" borderId="0" xfId="343" applyFont="1" applyFill="1" applyBorder="1" applyAlignment="1" applyProtection="1">
      <alignment horizontal="left"/>
    </xf>
    <xf numFmtId="0" fontId="47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5" fillId="0" borderId="0" xfId="343" applyFont="1" applyFill="1"/>
    <xf numFmtId="0" fontId="44" fillId="0" borderId="0" xfId="343" quotePrefix="1" applyFont="1" applyFill="1" applyBorder="1" applyAlignment="1" applyProtection="1">
      <alignment horizontal="left"/>
    </xf>
    <xf numFmtId="0" fontId="47" fillId="0" borderId="35" xfId="343" applyFont="1" applyFill="1" applyBorder="1" applyAlignment="1">
      <alignment horizontal="centerContinuous" vertical="center"/>
    </xf>
    <xf numFmtId="165" fontId="55" fillId="0" borderId="0" xfId="342" applyFont="1" applyFill="1" applyBorder="1" applyAlignment="1" applyProtection="1">
      <alignment horizontal="right"/>
    </xf>
    <xf numFmtId="0" fontId="45" fillId="0" borderId="36" xfId="343" applyFont="1" applyFill="1" applyBorder="1" applyAlignment="1">
      <alignment vertical="center"/>
    </xf>
    <xf numFmtId="0" fontId="45" fillId="0" borderId="29" xfId="343" applyFont="1" applyFill="1" applyBorder="1" applyAlignment="1">
      <alignment vertical="center"/>
    </xf>
    <xf numFmtId="0" fontId="44" fillId="0" borderId="29" xfId="343" quotePrefix="1" applyFont="1" applyFill="1" applyBorder="1" applyAlignment="1" applyProtection="1">
      <alignment horizontal="left"/>
    </xf>
    <xf numFmtId="0" fontId="45" fillId="0" borderId="18" xfId="343" quotePrefix="1" applyFont="1" applyFill="1" applyBorder="1" applyAlignment="1">
      <alignment horizontal="right"/>
    </xf>
    <xf numFmtId="0" fontId="45" fillId="0" borderId="0" xfId="343" applyFont="1" applyFill="1" applyBorder="1" applyAlignment="1"/>
    <xf numFmtId="1" fontId="45" fillId="0" borderId="0" xfId="343" applyNumberFormat="1" applyFont="1" applyFill="1" applyBorder="1"/>
    <xf numFmtId="0" fontId="50" fillId="0" borderId="14" xfId="343" applyFont="1" applyFill="1" applyBorder="1" applyAlignment="1">
      <alignment horizontal="centerContinuous"/>
    </xf>
    <xf numFmtId="172" fontId="56" fillId="0" borderId="0" xfId="343" applyNumberFormat="1" applyFont="1" applyFill="1" applyBorder="1" applyAlignment="1" applyProtection="1">
      <alignment vertical="center"/>
    </xf>
    <xf numFmtId="0" fontId="45" fillId="0" borderId="18" xfId="343" applyFont="1" applyFill="1" applyBorder="1" applyAlignment="1">
      <alignment horizontal="right"/>
    </xf>
    <xf numFmtId="0" fontId="50" fillId="0" borderId="35" xfId="343" applyFont="1" applyFill="1" applyBorder="1" applyAlignment="1">
      <alignment horizontal="centerContinuous"/>
    </xf>
    <xf numFmtId="0" fontId="45" fillId="0" borderId="36" xfId="343" applyFont="1" applyFill="1" applyBorder="1" applyAlignment="1">
      <alignment horizontal="right"/>
    </xf>
    <xf numFmtId="0" fontId="45" fillId="0" borderId="29" xfId="343" applyFont="1" applyFill="1" applyBorder="1" applyAlignment="1"/>
    <xf numFmtId="1" fontId="45" fillId="0" borderId="29" xfId="343" applyNumberFormat="1" applyFont="1" applyFill="1" applyBorder="1"/>
    <xf numFmtId="0" fontId="50" fillId="0" borderId="37" xfId="343" applyFont="1" applyFill="1" applyBorder="1" applyAlignment="1">
      <alignment horizontal="centerContinuous"/>
    </xf>
    <xf numFmtId="0" fontId="50" fillId="0" borderId="38" xfId="343" applyFont="1" applyFill="1" applyBorder="1" applyAlignment="1">
      <alignment horizontal="centerContinuous"/>
    </xf>
    <xf numFmtId="0" fontId="50" fillId="0" borderId="39" xfId="343" applyFont="1" applyFill="1" applyBorder="1" applyAlignment="1">
      <alignment horizontal="centerContinuous"/>
    </xf>
    <xf numFmtId="0" fontId="50" fillId="0" borderId="40" xfId="343" applyFont="1" applyFill="1" applyBorder="1" applyAlignment="1">
      <alignment horizontal="centerContinuous"/>
    </xf>
    <xf numFmtId="0" fontId="50" fillId="0" borderId="41" xfId="343" applyFont="1" applyFill="1" applyBorder="1" applyAlignment="1">
      <alignment horizontal="centerContinuous"/>
    </xf>
    <xf numFmtId="0" fontId="45" fillId="0" borderId="0" xfId="343" quotePrefix="1" applyFont="1" applyFill="1" applyBorder="1" applyAlignment="1"/>
    <xf numFmtId="0" fontId="46" fillId="0" borderId="0" xfId="343" applyFont="1" applyFill="1" applyBorder="1" applyAlignment="1"/>
    <xf numFmtId="0" fontId="46" fillId="0" borderId="18" xfId="343" applyFont="1" applyFill="1" applyBorder="1" applyAlignment="1">
      <alignment horizontal="right"/>
    </xf>
    <xf numFmtId="0" fontId="45" fillId="0" borderId="18" xfId="343" quotePrefix="1" applyNumberFormat="1" applyFont="1" applyFill="1" applyBorder="1" applyAlignment="1">
      <alignment horizontal="right"/>
    </xf>
    <xf numFmtId="0" fontId="45" fillId="0" borderId="18" xfId="343" quotePrefix="1" applyFont="1" applyFill="1" applyBorder="1" applyAlignment="1"/>
    <xf numFmtId="0" fontId="45" fillId="0" borderId="11" xfId="343" applyFont="1" applyFill="1" applyBorder="1" applyAlignment="1"/>
    <xf numFmtId="0" fontId="45" fillId="0" borderId="0" xfId="343" applyFont="1" applyFill="1" applyBorder="1" applyAlignment="1">
      <alignment horizontal="right"/>
    </xf>
    <xf numFmtId="0" fontId="50" fillId="0" borderId="0" xfId="343" applyFont="1" applyFill="1" applyBorder="1" applyAlignment="1">
      <alignment horizontal="centerContinuous"/>
    </xf>
    <xf numFmtId="170" fontId="56" fillId="0" borderId="0" xfId="343" applyNumberFormat="1" applyFont="1" applyFill="1" applyBorder="1" applyAlignment="1" applyProtection="1">
      <alignment vertical="center"/>
    </xf>
    <xf numFmtId="0" fontId="45" fillId="0" borderId="0" xfId="0" applyFont="1"/>
    <xf numFmtId="165" fontId="59" fillId="0" borderId="0" xfId="339" quotePrefix="1" applyFont="1" applyBorder="1" applyAlignment="1" applyProtection="1">
      <alignment horizontal="left"/>
    </xf>
    <xf numFmtId="165" fontId="44" fillId="0" borderId="0" xfId="340" applyFont="1" applyAlignment="1" applyProtection="1">
      <alignment horizontal="left"/>
    </xf>
    <xf numFmtId="165" fontId="45" fillId="0" borderId="0" xfId="340" applyFont="1"/>
    <xf numFmtId="165" fontId="62" fillId="0" borderId="0" xfId="340" applyFont="1"/>
    <xf numFmtId="165" fontId="63" fillId="0" borderId="0" xfId="340" applyFont="1"/>
    <xf numFmtId="165" fontId="64" fillId="0" borderId="0" xfId="340" applyFont="1"/>
    <xf numFmtId="165" fontId="62" fillId="0" borderId="0" xfId="340" applyFont="1" applyAlignment="1">
      <alignment horizontal="centerContinuous"/>
    </xf>
    <xf numFmtId="165" fontId="65" fillId="0" borderId="0" xfId="340" applyFont="1" applyAlignment="1" applyProtection="1">
      <alignment horizontal="centerContinuous"/>
    </xf>
    <xf numFmtId="165" fontId="64" fillId="0" borderId="0" xfId="340" applyFont="1" applyAlignment="1">
      <alignment horizontal="centerContinuous"/>
    </xf>
    <xf numFmtId="165" fontId="64" fillId="0" borderId="29" xfId="340" applyFont="1" applyBorder="1"/>
    <xf numFmtId="165" fontId="47" fillId="0" borderId="0" xfId="340" applyFont="1" applyAlignment="1" applyProtection="1">
      <alignment horizontal="right"/>
    </xf>
    <xf numFmtId="165" fontId="65" fillId="0" borderId="0" xfId="340" applyFont="1" applyAlignment="1" applyProtection="1">
      <alignment horizontal="right"/>
    </xf>
    <xf numFmtId="165" fontId="64" fillId="0" borderId="15" xfId="340" applyFont="1" applyBorder="1"/>
    <xf numFmtId="165" fontId="47" fillId="0" borderId="15" xfId="340" applyFont="1" applyBorder="1" applyAlignment="1">
      <alignment horizontal="center"/>
    </xf>
    <xf numFmtId="165" fontId="66" fillId="0" borderId="0" xfId="340" applyFont="1" applyBorder="1" applyAlignment="1" applyProtection="1">
      <alignment horizontal="center" vertical="center"/>
    </xf>
    <xf numFmtId="165" fontId="47" fillId="0" borderId="20" xfId="340" applyFont="1" applyBorder="1" applyAlignment="1">
      <alignment horizontal="center"/>
    </xf>
    <xf numFmtId="165" fontId="47" fillId="0" borderId="20" xfId="340" applyFont="1" applyBorder="1" applyAlignment="1" applyProtection="1">
      <alignment horizontal="center" vertical="center"/>
    </xf>
    <xf numFmtId="165" fontId="66" fillId="0" borderId="0" xfId="340" applyFont="1" applyBorder="1" applyAlignment="1">
      <alignment vertical="center"/>
    </xf>
    <xf numFmtId="165" fontId="64" fillId="0" borderId="23" xfId="340" applyFont="1" applyBorder="1"/>
    <xf numFmtId="165" fontId="47" fillId="0" borderId="23" xfId="340" applyFont="1" applyBorder="1" applyAlignment="1" applyProtection="1">
      <alignment horizontal="center" vertical="center"/>
    </xf>
    <xf numFmtId="165" fontId="66" fillId="0" borderId="0" xfId="340" quotePrefix="1" applyFont="1" applyBorder="1" applyAlignment="1" applyProtection="1">
      <alignment horizontal="center" vertical="center"/>
    </xf>
    <xf numFmtId="165" fontId="68" fillId="0" borderId="23" xfId="340" applyFont="1" applyBorder="1" applyAlignment="1">
      <alignment horizontal="center" vertical="center"/>
    </xf>
    <xf numFmtId="165" fontId="68" fillId="0" borderId="42" xfId="340" quotePrefix="1" applyFont="1" applyBorder="1" applyAlignment="1" applyProtection="1">
      <alignment horizontal="center" vertical="center"/>
    </xf>
    <xf numFmtId="165" fontId="68" fillId="0" borderId="0" xfId="340" quotePrefix="1" applyFont="1" applyBorder="1" applyAlignment="1" applyProtection="1">
      <alignment horizontal="center" vertical="center"/>
    </xf>
    <xf numFmtId="165" fontId="64" fillId="0" borderId="0" xfId="340" applyFont="1" applyAlignment="1">
      <alignment horizontal="center" vertical="center"/>
    </xf>
    <xf numFmtId="165" fontId="44" fillId="0" borderId="20" xfId="340" applyFont="1" applyBorder="1"/>
    <xf numFmtId="170" fontId="65" fillId="0" borderId="0" xfId="340" applyNumberFormat="1" applyFont="1" applyBorder="1" applyProtection="1"/>
    <xf numFmtId="1" fontId="45" fillId="0" borderId="20" xfId="340" applyNumberFormat="1" applyFont="1" applyBorder="1"/>
    <xf numFmtId="170" fontId="64" fillId="0" borderId="0" xfId="340" applyNumberFormat="1" applyFont="1" applyBorder="1" applyProtection="1"/>
    <xf numFmtId="165" fontId="70" fillId="0" borderId="0" xfId="340" applyFont="1"/>
    <xf numFmtId="165" fontId="64" fillId="0" borderId="0" xfId="340" applyFont="1" applyBorder="1"/>
    <xf numFmtId="170" fontId="64" fillId="0" borderId="0" xfId="340" applyNumberFormat="1" applyFont="1" applyBorder="1" applyAlignment="1" applyProtection="1">
      <alignment horizontal="left"/>
    </xf>
    <xf numFmtId="4" fontId="64" fillId="0" borderId="0" xfId="340" applyNumberFormat="1" applyFont="1"/>
    <xf numFmtId="1" fontId="63" fillId="0" borderId="0" xfId="340" applyNumberFormat="1" applyFont="1"/>
    <xf numFmtId="165" fontId="72" fillId="0" borderId="0" xfId="340" applyFont="1" applyBorder="1"/>
    <xf numFmtId="169" fontId="72" fillId="0" borderId="0" xfId="340" applyNumberFormat="1" applyFont="1" applyBorder="1" applyAlignment="1" applyProtection="1"/>
    <xf numFmtId="165" fontId="44" fillId="0" borderId="0" xfId="341" applyFont="1" applyAlignment="1" applyProtection="1">
      <alignment horizontal="left"/>
    </xf>
    <xf numFmtId="165" fontId="45" fillId="0" borderId="0" xfId="341" applyFont="1"/>
    <xf numFmtId="165" fontId="44" fillId="0" borderId="0" xfId="341" applyFont="1" applyAlignment="1" applyProtection="1">
      <alignment horizontal="centerContinuous"/>
    </xf>
    <xf numFmtId="165" fontId="45" fillId="0" borderId="0" xfId="341" applyFont="1" applyAlignment="1">
      <alignment horizontal="centerContinuous"/>
    </xf>
    <xf numFmtId="165" fontId="47" fillId="0" borderId="0" xfId="341" applyFont="1" applyAlignment="1" applyProtection="1">
      <alignment horizontal="right"/>
    </xf>
    <xf numFmtId="165" fontId="50" fillId="0" borderId="15" xfId="341" applyFont="1" applyBorder="1"/>
    <xf numFmtId="165" fontId="47" fillId="0" borderId="39" xfId="341" applyFont="1" applyBorder="1" applyAlignment="1">
      <alignment horizontal="center"/>
    </xf>
    <xf numFmtId="165" fontId="47" fillId="0" borderId="43" xfId="341" applyFont="1" applyBorder="1" applyAlignment="1">
      <alignment vertical="center"/>
    </xf>
    <xf numFmtId="165" fontId="47" fillId="0" borderId="39" xfId="341" applyFont="1" applyBorder="1" applyAlignment="1" applyProtection="1">
      <alignment horizontal="center" vertical="center"/>
    </xf>
    <xf numFmtId="165" fontId="47" fillId="0" borderId="20" xfId="341" applyFont="1" applyBorder="1" applyAlignment="1">
      <alignment horizontal="center"/>
    </xf>
    <xf numFmtId="165" fontId="47" fillId="0" borderId="38" xfId="341" applyFont="1" applyBorder="1" applyAlignment="1" applyProtection="1">
      <alignment horizontal="center" vertical="center"/>
    </xf>
    <xf numFmtId="165" fontId="47" fillId="0" borderId="35" xfId="341" applyFont="1" applyBorder="1" applyAlignment="1" applyProtection="1">
      <alignment horizontal="centerContinuous" vertical="center"/>
    </xf>
    <xf numFmtId="165" fontId="47" fillId="0" borderId="44" xfId="341" applyFont="1" applyBorder="1" applyAlignment="1" applyProtection="1">
      <alignment horizontal="center" vertical="center"/>
    </xf>
    <xf numFmtId="165" fontId="50" fillId="0" borderId="23" xfId="341" applyFont="1" applyBorder="1"/>
    <xf numFmtId="165" fontId="47" fillId="0" borderId="40" xfId="341" applyFont="1" applyBorder="1" applyAlignment="1">
      <alignment horizontal="center"/>
    </xf>
    <xf numFmtId="165" fontId="47" fillId="0" borderId="22" xfId="341" applyFont="1" applyBorder="1" applyAlignment="1">
      <alignment vertical="center"/>
    </xf>
    <xf numFmtId="165" fontId="47" fillId="0" borderId="40" xfId="341" quotePrefix="1" applyFont="1" applyBorder="1" applyAlignment="1" applyProtection="1">
      <alignment horizontal="center" vertical="center"/>
    </xf>
    <xf numFmtId="165" fontId="49" fillId="0" borderId="23" xfId="341" applyFont="1" applyBorder="1" applyAlignment="1">
      <alignment horizontal="center" vertical="center"/>
    </xf>
    <xf numFmtId="165" fontId="49" fillId="0" borderId="40" xfId="341" quotePrefix="1" applyFont="1" applyBorder="1" applyAlignment="1" applyProtection="1">
      <alignment horizontal="center" vertical="center"/>
    </xf>
    <xf numFmtId="165" fontId="49" fillId="0" borderId="22" xfId="341" applyFont="1" applyBorder="1" applyAlignment="1" applyProtection="1">
      <alignment horizontal="center" vertical="center"/>
    </xf>
    <xf numFmtId="165" fontId="49" fillId="0" borderId="22" xfId="341" quotePrefix="1" applyFont="1" applyBorder="1" applyAlignment="1" applyProtection="1">
      <alignment horizontal="center" vertical="center"/>
    </xf>
    <xf numFmtId="165" fontId="45" fillId="0" borderId="0" xfId="341" applyFont="1" applyAlignment="1">
      <alignment horizontal="center" vertical="center"/>
    </xf>
    <xf numFmtId="165" fontId="44" fillId="0" borderId="15" xfId="341" applyFont="1" applyBorder="1" applyAlignment="1" applyProtection="1">
      <alignment horizontal="left"/>
    </xf>
    <xf numFmtId="1" fontId="45" fillId="0" borderId="20" xfId="341" applyNumberFormat="1" applyFont="1" applyBorder="1"/>
    <xf numFmtId="1" fontId="45" fillId="0" borderId="23" xfId="341" applyNumberFormat="1" applyFont="1" applyBorder="1"/>
    <xf numFmtId="165" fontId="44" fillId="0" borderId="0" xfId="342" applyFont="1" applyFill="1" applyAlignment="1">
      <alignment horizontal="left" vertical="center"/>
    </xf>
    <xf numFmtId="165" fontId="44" fillId="0" borderId="0" xfId="345" applyFont="1" applyFill="1" applyAlignment="1">
      <alignment horizontal="left" vertical="center"/>
    </xf>
    <xf numFmtId="165" fontId="44" fillId="0" borderId="0" xfId="345" applyFont="1" applyFill="1" applyAlignment="1">
      <alignment vertical="center"/>
    </xf>
    <xf numFmtId="165" fontId="45" fillId="0" borderId="0" xfId="345" applyFont="1" applyFill="1" applyAlignment="1">
      <alignment vertical="center"/>
    </xf>
    <xf numFmtId="165" fontId="44" fillId="0" borderId="0" xfId="345" applyFont="1" applyFill="1" applyAlignment="1" applyProtection="1">
      <alignment horizontal="centerContinuous" vertical="center"/>
      <protection locked="0"/>
    </xf>
    <xf numFmtId="165" fontId="44" fillId="0" borderId="0" xfId="345" applyFont="1" applyFill="1" applyAlignment="1">
      <alignment horizontal="centerContinuous" vertical="center"/>
    </xf>
    <xf numFmtId="165" fontId="44" fillId="0" borderId="0" xfId="345" applyFont="1" applyFill="1" applyBorder="1" applyAlignment="1">
      <alignment vertical="center"/>
    </xf>
    <xf numFmtId="165" fontId="47" fillId="0" borderId="0" xfId="345" applyFont="1" applyFill="1" applyAlignment="1">
      <alignment horizontal="right" vertical="center"/>
    </xf>
    <xf numFmtId="165" fontId="44" fillId="0" borderId="10" xfId="345" applyFont="1" applyFill="1" applyBorder="1" applyAlignment="1">
      <alignment vertical="center"/>
    </xf>
    <xf numFmtId="165" fontId="51" fillId="0" borderId="11" xfId="345" applyFont="1" applyFill="1" applyBorder="1" applyAlignment="1">
      <alignment vertical="center"/>
    </xf>
    <xf numFmtId="165" fontId="47" fillId="0" borderId="11" xfId="345" applyFont="1" applyFill="1" applyBorder="1" applyAlignment="1">
      <alignment vertical="center"/>
    </xf>
    <xf numFmtId="165" fontId="44" fillId="0" borderId="12" xfId="342" applyFont="1" applyFill="1" applyBorder="1" applyAlignment="1">
      <alignment horizontal="centerContinuous" vertical="center"/>
    </xf>
    <xf numFmtId="165" fontId="51" fillId="0" borderId="0" xfId="345" applyFont="1" applyFill="1" applyBorder="1" applyAlignment="1">
      <alignment horizontal="left" vertical="center"/>
    </xf>
    <xf numFmtId="165" fontId="51" fillId="0" borderId="18" xfId="345" applyFont="1" applyFill="1" applyBorder="1" applyAlignment="1">
      <alignment vertical="center"/>
    </xf>
    <xf numFmtId="165" fontId="51" fillId="0" borderId="0" xfId="345" applyFont="1" applyFill="1" applyBorder="1" applyAlignment="1">
      <alignment vertical="center"/>
    </xf>
    <xf numFmtId="165" fontId="52" fillId="0" borderId="0" xfId="345" applyFont="1" applyFill="1" applyBorder="1" applyAlignment="1" applyProtection="1">
      <alignment horizontal="left" vertical="center"/>
      <protection locked="0"/>
    </xf>
    <xf numFmtId="165" fontId="44" fillId="0" borderId="21" xfId="342" applyFont="1" applyFill="1" applyBorder="1" applyAlignment="1">
      <alignment horizontal="left" vertical="center"/>
    </xf>
    <xf numFmtId="165" fontId="47" fillId="0" borderId="0" xfId="342" applyFont="1" applyFill="1" applyAlignment="1">
      <alignment horizontal="centerContinuous" vertical="center"/>
    </xf>
    <xf numFmtId="165" fontId="44" fillId="0" borderId="18" xfId="345" applyFont="1" applyFill="1" applyBorder="1" applyAlignment="1">
      <alignment horizontal="center" vertical="center"/>
    </xf>
    <xf numFmtId="165" fontId="44" fillId="0" borderId="0" xfId="345" applyFont="1" applyFill="1" applyBorder="1" applyAlignment="1">
      <alignment horizontal="center" vertical="center"/>
    </xf>
    <xf numFmtId="165" fontId="51" fillId="0" borderId="18" xfId="345" applyFont="1" applyFill="1" applyBorder="1" applyAlignment="1">
      <alignment horizontal="left" vertical="center"/>
    </xf>
    <xf numFmtId="165" fontId="47" fillId="0" borderId="21" xfId="342" applyFont="1" applyFill="1" applyBorder="1" applyAlignment="1">
      <alignment horizontal="left" vertical="center"/>
    </xf>
    <xf numFmtId="165" fontId="51" fillId="0" borderId="35" xfId="345" applyFont="1" applyFill="1" applyBorder="1" applyAlignment="1">
      <alignment vertical="center"/>
    </xf>
    <xf numFmtId="165" fontId="47" fillId="0" borderId="24" xfId="342" applyFont="1" applyFill="1" applyBorder="1" applyAlignment="1">
      <alignment horizontal="centerContinuous" vertical="center"/>
    </xf>
    <xf numFmtId="165" fontId="49" fillId="0" borderId="27" xfId="344" applyFont="1" applyFill="1" applyBorder="1" applyAlignment="1">
      <alignment horizontal="centerContinuous" vertical="center"/>
    </xf>
    <xf numFmtId="165" fontId="49" fillId="0" borderId="28" xfId="344" applyFont="1" applyFill="1" applyBorder="1" applyAlignment="1">
      <alignment horizontal="centerContinuous" vertical="center"/>
    </xf>
    <xf numFmtId="165" fontId="49" fillId="0" borderId="45" xfId="344" applyFont="1" applyFill="1" applyBorder="1" applyAlignment="1">
      <alignment horizontal="centerContinuous" vertical="center"/>
    </xf>
    <xf numFmtId="165" fontId="49" fillId="0" borderId="34" xfId="342" applyFont="1" applyFill="1" applyBorder="1" applyAlignment="1">
      <alignment horizontal="centerContinuous" vertical="center"/>
    </xf>
    <xf numFmtId="165" fontId="44" fillId="0" borderId="18" xfId="345" applyFont="1" applyFill="1" applyBorder="1" applyAlignment="1" applyProtection="1">
      <alignment horizontal="left"/>
    </xf>
    <xf numFmtId="165" fontId="44" fillId="0" borderId="0" xfId="345" applyFont="1" applyFill="1" applyBorder="1" applyAlignment="1" applyProtection="1">
      <alignment horizontal="left"/>
    </xf>
    <xf numFmtId="165" fontId="47" fillId="0" borderId="35" xfId="345" applyFont="1" applyFill="1" applyBorder="1" applyAlignment="1">
      <alignment horizontal="centerContinuous" vertical="center"/>
    </xf>
    <xf numFmtId="165" fontId="45" fillId="0" borderId="0" xfId="345" applyFont="1" applyFill="1"/>
    <xf numFmtId="165" fontId="44" fillId="0" borderId="18" xfId="345" quotePrefix="1" applyFont="1" applyFill="1" applyBorder="1" applyAlignment="1" applyProtection="1">
      <alignment horizontal="left"/>
    </xf>
    <xf numFmtId="165" fontId="44" fillId="0" borderId="0" xfId="345" quotePrefix="1" applyFont="1" applyFill="1" applyBorder="1" applyAlignment="1" applyProtection="1">
      <alignment horizontal="left"/>
    </xf>
    <xf numFmtId="165" fontId="47" fillId="0" borderId="0" xfId="342" applyFont="1" applyFill="1" applyBorder="1" applyAlignment="1" applyProtection="1">
      <alignment horizontal="right"/>
    </xf>
    <xf numFmtId="165" fontId="44" fillId="0" borderId="36" xfId="345" quotePrefix="1" applyFont="1" applyFill="1" applyBorder="1" applyAlignment="1" applyProtection="1">
      <alignment horizontal="left"/>
    </xf>
    <xf numFmtId="165" fontId="44" fillId="0" borderId="29" xfId="345" quotePrefix="1" applyFont="1" applyFill="1" applyBorder="1" applyAlignment="1" applyProtection="1">
      <alignment horizontal="left"/>
    </xf>
    <xf numFmtId="165" fontId="44" fillId="0" borderId="29" xfId="345" applyFont="1" applyFill="1" applyBorder="1" applyAlignment="1" applyProtection="1">
      <alignment horizontal="left"/>
    </xf>
    <xf numFmtId="165" fontId="47" fillId="0" borderId="37" xfId="345" applyFont="1" applyFill="1" applyBorder="1" applyAlignment="1">
      <alignment horizontal="centerContinuous" vertical="center"/>
    </xf>
    <xf numFmtId="165" fontId="45" fillId="0" borderId="18" xfId="345" quotePrefix="1" applyFont="1" applyFill="1" applyBorder="1" applyAlignment="1" applyProtection="1">
      <alignment horizontal="left"/>
    </xf>
    <xf numFmtId="165" fontId="45" fillId="0" borderId="0" xfId="345" quotePrefix="1" applyFont="1" applyFill="1" applyBorder="1" applyAlignment="1" applyProtection="1">
      <alignment horizontal="left"/>
    </xf>
    <xf numFmtId="1" fontId="45" fillId="0" borderId="0" xfId="345" applyNumberFormat="1" applyFont="1" applyFill="1" applyBorder="1"/>
    <xf numFmtId="165" fontId="50" fillId="0" borderId="38" xfId="345" applyFont="1" applyFill="1" applyBorder="1" applyAlignment="1">
      <alignment horizontal="centerContinuous"/>
    </xf>
    <xf numFmtId="165" fontId="45" fillId="0" borderId="36" xfId="345" quotePrefix="1" applyFont="1" applyFill="1" applyBorder="1" applyAlignment="1" applyProtection="1">
      <alignment horizontal="left"/>
    </xf>
    <xf numFmtId="165" fontId="45" fillId="0" borderId="29" xfId="345" quotePrefix="1" applyFont="1" applyFill="1" applyBorder="1" applyAlignment="1" applyProtection="1">
      <alignment horizontal="left"/>
    </xf>
    <xf numFmtId="165" fontId="50" fillId="0" borderId="40" xfId="345" applyFont="1" applyFill="1" applyBorder="1" applyAlignment="1">
      <alignment horizontal="centerContinuous"/>
    </xf>
    <xf numFmtId="165" fontId="45" fillId="0" borderId="0" xfId="345" applyFont="1" applyFill="1" applyBorder="1" applyAlignment="1">
      <alignment vertical="center"/>
    </xf>
    <xf numFmtId="1" fontId="45" fillId="0" borderId="11" xfId="345" applyNumberFormat="1" applyFont="1" applyFill="1" applyBorder="1"/>
    <xf numFmtId="165" fontId="50" fillId="0" borderId="39" xfId="345" applyFont="1" applyFill="1" applyBorder="1" applyAlignment="1">
      <alignment horizontal="centerContinuous"/>
    </xf>
    <xf numFmtId="165" fontId="45" fillId="0" borderId="18" xfId="345" applyFont="1" applyFill="1" applyBorder="1" applyAlignment="1" applyProtection="1">
      <alignment horizontal="left"/>
    </xf>
    <xf numFmtId="165" fontId="50" fillId="0" borderId="41" xfId="345" applyFont="1" applyFill="1" applyBorder="1" applyAlignment="1">
      <alignment horizontal="centerContinuous"/>
    </xf>
    <xf numFmtId="1" fontId="45" fillId="0" borderId="29" xfId="345" applyNumberFormat="1" applyFont="1" applyFill="1" applyBorder="1"/>
    <xf numFmtId="165" fontId="45" fillId="0" borderId="10" xfId="345" quotePrefix="1" applyFont="1" applyFill="1" applyBorder="1" applyAlignment="1" applyProtection="1">
      <alignment horizontal="left"/>
    </xf>
    <xf numFmtId="165" fontId="45" fillId="0" borderId="11" xfId="345" quotePrefix="1" applyFont="1" applyFill="1" applyBorder="1" applyAlignment="1" applyProtection="1">
      <alignment horizontal="left"/>
    </xf>
    <xf numFmtId="165" fontId="50" fillId="0" borderId="46" xfId="345" applyFont="1" applyFill="1" applyBorder="1" applyAlignment="1">
      <alignment horizontal="centerContinuous"/>
    </xf>
    <xf numFmtId="165" fontId="45" fillId="0" borderId="36" xfId="345" applyFont="1" applyFill="1" applyBorder="1" applyAlignment="1" applyProtection="1">
      <alignment horizontal="left"/>
    </xf>
    <xf numFmtId="165" fontId="45" fillId="0" borderId="29" xfId="345" applyFont="1" applyFill="1" applyBorder="1" applyAlignment="1" applyProtection="1">
      <alignment horizontal="left"/>
    </xf>
    <xf numFmtId="165" fontId="45" fillId="0" borderId="0" xfId="345" quotePrefix="1" applyFont="1" applyFill="1" applyBorder="1" applyAlignment="1" applyProtection="1">
      <alignment horizontal="left"/>
      <protection locked="0"/>
    </xf>
    <xf numFmtId="165" fontId="45" fillId="0" borderId="0" xfId="345" applyFont="1" applyFill="1" applyBorder="1" applyAlignment="1" applyProtection="1">
      <alignment horizontal="left"/>
      <protection locked="0"/>
    </xf>
    <xf numFmtId="165" fontId="45" fillId="0" borderId="29" xfId="345" quotePrefix="1" applyFont="1" applyFill="1" applyBorder="1" applyAlignment="1" applyProtection="1">
      <alignment horizontal="left"/>
      <protection locked="0"/>
    </xf>
    <xf numFmtId="165" fontId="50" fillId="0" borderId="0" xfId="345" applyFont="1" applyFill="1" applyBorder="1" applyAlignment="1">
      <alignment horizontal="centerContinuous"/>
    </xf>
    <xf numFmtId="170" fontId="56" fillId="0" borderId="0" xfId="342" applyNumberFormat="1" applyFont="1" applyFill="1" applyBorder="1" applyAlignment="1" applyProtection="1">
      <alignment horizontal="right" vertical="center"/>
    </xf>
    <xf numFmtId="165" fontId="58" fillId="0" borderId="0" xfId="345" applyFont="1" applyFill="1" applyAlignment="1">
      <alignment vertical="center"/>
    </xf>
    <xf numFmtId="165" fontId="76" fillId="0" borderId="0" xfId="345" applyFont="1" applyFill="1" applyAlignment="1">
      <alignment vertical="center"/>
    </xf>
    <xf numFmtId="165" fontId="77" fillId="0" borderId="0" xfId="345" applyFont="1" applyFill="1" applyAlignment="1">
      <alignment vertical="center"/>
    </xf>
    <xf numFmtId="1" fontId="45" fillId="0" borderId="20" xfId="346" applyNumberFormat="1" applyFont="1" applyBorder="1"/>
    <xf numFmtId="165" fontId="44" fillId="0" borderId="0" xfId="342" applyFont="1" applyFill="1" applyAlignment="1" applyProtection="1">
      <alignment horizontal="centerContinuous" vertical="center"/>
      <protection locked="0"/>
    </xf>
    <xf numFmtId="165" fontId="44" fillId="0" borderId="0" xfId="342" applyFont="1" applyFill="1" applyAlignment="1">
      <alignment horizontal="centerContinuous" vertical="center"/>
    </xf>
    <xf numFmtId="165" fontId="44" fillId="0" borderId="29" xfId="342" applyFont="1" applyFill="1" applyBorder="1" applyAlignment="1">
      <alignment vertical="center"/>
    </xf>
    <xf numFmtId="165" fontId="47" fillId="0" borderId="0" xfId="342" applyFont="1" applyFill="1" applyAlignment="1">
      <alignment horizontal="right" vertical="center"/>
    </xf>
    <xf numFmtId="165" fontId="44" fillId="0" borderId="47" xfId="342" applyFont="1" applyFill="1" applyBorder="1" applyAlignment="1">
      <alignment vertical="center"/>
    </xf>
    <xf numFmtId="165" fontId="47" fillId="0" borderId="0" xfId="342" applyFont="1" applyFill="1" applyBorder="1" applyAlignment="1">
      <alignment vertical="center"/>
    </xf>
    <xf numFmtId="165" fontId="44" fillId="0" borderId="12" xfId="342" applyFont="1" applyFill="1" applyBorder="1" applyAlignment="1">
      <alignment vertical="center"/>
    </xf>
    <xf numFmtId="165" fontId="44" fillId="0" borderId="18" xfId="342" applyFont="1" applyFill="1" applyBorder="1" applyAlignment="1">
      <alignment vertical="center"/>
    </xf>
    <xf numFmtId="165" fontId="44" fillId="0" borderId="0" xfId="342" applyFont="1" applyFill="1" applyBorder="1" applyAlignment="1">
      <alignment vertical="center"/>
    </xf>
    <xf numFmtId="165" fontId="44" fillId="0" borderId="18" xfId="342" applyFont="1" applyFill="1" applyBorder="1" applyAlignment="1">
      <alignment horizontal="center" vertical="center"/>
    </xf>
    <xf numFmtId="165" fontId="44" fillId="0" borderId="0" xfId="342" applyFont="1" applyFill="1" applyBorder="1" applyAlignment="1">
      <alignment horizontal="center" vertical="center"/>
    </xf>
    <xf numFmtId="165" fontId="44" fillId="0" borderId="18" xfId="342" applyFont="1" applyFill="1" applyBorder="1" applyAlignment="1">
      <alignment horizontal="left" vertical="center"/>
    </xf>
    <xf numFmtId="165" fontId="44" fillId="0" borderId="0" xfId="342" applyFont="1" applyFill="1" applyBorder="1" applyAlignment="1">
      <alignment horizontal="left" vertical="center"/>
    </xf>
    <xf numFmtId="165" fontId="44" fillId="0" borderId="35" xfId="342" applyFont="1" applyFill="1" applyBorder="1" applyAlignment="1">
      <alignment vertical="center"/>
    </xf>
    <xf numFmtId="165" fontId="47" fillId="0" borderId="0" xfId="342" applyFont="1" applyFill="1" applyBorder="1" applyAlignment="1">
      <alignment horizontal="centerContinuous" vertical="center"/>
    </xf>
    <xf numFmtId="165" fontId="47" fillId="0" borderId="20" xfId="342" applyFont="1" applyFill="1" applyBorder="1" applyAlignment="1">
      <alignment vertical="center"/>
    </xf>
    <xf numFmtId="165" fontId="47" fillId="0" borderId="21" xfId="342" applyFont="1" applyFill="1" applyBorder="1" applyAlignment="1">
      <alignment vertical="center"/>
    </xf>
    <xf numFmtId="165" fontId="47" fillId="0" borderId="35" xfId="342" applyFont="1" applyFill="1" applyBorder="1" applyAlignment="1">
      <alignment vertical="center"/>
    </xf>
    <xf numFmtId="165" fontId="49" fillId="0" borderId="27" xfId="342" applyFont="1" applyFill="1" applyBorder="1" applyAlignment="1">
      <alignment horizontal="centerContinuous" vertical="center"/>
    </xf>
    <xf numFmtId="165" fontId="49" fillId="0" borderId="28" xfId="342" applyFont="1" applyFill="1" applyBorder="1" applyAlignment="1">
      <alignment horizontal="centerContinuous" vertical="center"/>
    </xf>
    <xf numFmtId="165" fontId="49" fillId="0" borderId="42" xfId="342" applyFont="1" applyFill="1" applyBorder="1" applyAlignment="1">
      <alignment horizontal="centerContinuous" vertical="center"/>
    </xf>
    <xf numFmtId="165" fontId="49" fillId="0" borderId="48" xfId="342" applyFont="1" applyFill="1" applyBorder="1" applyAlignment="1">
      <alignment horizontal="center" vertical="center"/>
    </xf>
    <xf numFmtId="165" fontId="49" fillId="0" borderId="28" xfId="342" applyFont="1" applyFill="1" applyBorder="1" applyAlignment="1">
      <alignment horizontal="center" vertical="center"/>
    </xf>
    <xf numFmtId="165" fontId="49" fillId="0" borderId="49" xfId="342" applyFont="1" applyFill="1" applyBorder="1" applyAlignment="1">
      <alignment horizontal="center" vertical="center"/>
    </xf>
    <xf numFmtId="165" fontId="49" fillId="0" borderId="42" xfId="342" applyFont="1" applyFill="1" applyBorder="1" applyAlignment="1">
      <alignment horizontal="center" vertical="center"/>
    </xf>
    <xf numFmtId="165" fontId="49" fillId="0" borderId="50" xfId="342" applyFont="1" applyFill="1" applyBorder="1" applyAlignment="1">
      <alignment horizontal="center" vertical="center"/>
    </xf>
    <xf numFmtId="165" fontId="45" fillId="0" borderId="0" xfId="342" applyFont="1" applyFill="1" applyAlignment="1">
      <alignment horizontal="center" vertical="center"/>
    </xf>
    <xf numFmtId="165" fontId="44" fillId="0" borderId="10" xfId="342" applyFont="1" applyFill="1" applyBorder="1"/>
    <xf numFmtId="165" fontId="44" fillId="0" borderId="11" xfId="342" applyFont="1" applyFill="1" applyBorder="1"/>
    <xf numFmtId="165" fontId="44" fillId="0" borderId="11" xfId="342" applyFont="1" applyFill="1" applyBorder="1" applyAlignment="1" applyProtection="1">
      <alignment horizontal="left"/>
    </xf>
    <xf numFmtId="165" fontId="47" fillId="0" borderId="14" xfId="342" applyFont="1" applyFill="1" applyBorder="1" applyAlignment="1">
      <alignment horizontal="centerContinuous" vertical="center"/>
    </xf>
    <xf numFmtId="165" fontId="44" fillId="0" borderId="18" xfId="342" applyFont="1" applyFill="1" applyBorder="1"/>
    <xf numFmtId="165" fontId="44" fillId="0" borderId="0" xfId="342" applyFont="1" applyFill="1" applyBorder="1"/>
    <xf numFmtId="165" fontId="44" fillId="0" borderId="0" xfId="342" applyFont="1" applyFill="1" applyBorder="1" applyAlignment="1" applyProtection="1">
      <alignment horizontal="left"/>
    </xf>
    <xf numFmtId="165" fontId="44" fillId="0" borderId="36" xfId="342" applyFont="1" applyFill="1" applyBorder="1"/>
    <xf numFmtId="165" fontId="44" fillId="0" borderId="29" xfId="342" applyFont="1" applyFill="1" applyBorder="1"/>
    <xf numFmtId="165" fontId="44" fillId="0" borderId="29" xfId="342" applyFont="1" applyFill="1" applyBorder="1" applyAlignment="1" applyProtection="1">
      <alignment horizontal="left"/>
    </xf>
    <xf numFmtId="165" fontId="45" fillId="0" borderId="18" xfId="342" quotePrefix="1" applyFont="1" applyFill="1" applyBorder="1" applyAlignment="1" applyProtection="1">
      <alignment horizontal="left"/>
    </xf>
    <xf numFmtId="165" fontId="45" fillId="0" borderId="0" xfId="342" quotePrefix="1" applyFont="1" applyFill="1" applyBorder="1" applyAlignment="1" applyProtection="1">
      <alignment horizontal="left"/>
    </xf>
    <xf numFmtId="165" fontId="45" fillId="0" borderId="0" xfId="342" applyFont="1" applyFill="1" applyBorder="1" applyAlignment="1" applyProtection="1">
      <alignment horizontal="left"/>
    </xf>
    <xf numFmtId="165" fontId="50" fillId="0" borderId="12" xfId="342" applyFont="1" applyFill="1" applyBorder="1" applyAlignment="1">
      <alignment horizontal="centerContinuous" vertical="center"/>
    </xf>
    <xf numFmtId="165" fontId="45" fillId="0" borderId="18" xfId="342" applyFont="1" applyFill="1" applyBorder="1" applyAlignment="1" applyProtection="1">
      <alignment horizontal="left"/>
    </xf>
    <xf numFmtId="165" fontId="50" fillId="0" borderId="0" xfId="342" applyFont="1" applyFill="1" applyBorder="1" applyAlignment="1">
      <alignment horizontal="centerContinuous" vertical="center"/>
    </xf>
    <xf numFmtId="165" fontId="45" fillId="0" borderId="36" xfId="342" applyFont="1" applyFill="1" applyBorder="1" applyAlignment="1" applyProtection="1">
      <alignment horizontal="left"/>
    </xf>
    <xf numFmtId="165" fontId="45" fillId="0" borderId="29" xfId="342" applyFont="1" applyFill="1" applyBorder="1" applyAlignment="1" applyProtection="1">
      <alignment horizontal="left"/>
    </xf>
    <xf numFmtId="165" fontId="50" fillId="0" borderId="29" xfId="342" applyFont="1" applyFill="1" applyBorder="1" applyAlignment="1">
      <alignment horizontal="centerContinuous" vertical="center"/>
    </xf>
    <xf numFmtId="165" fontId="45" fillId="0" borderId="0" xfId="342" applyFont="1" applyFill="1" applyBorder="1" applyAlignment="1">
      <alignment vertical="center"/>
    </xf>
    <xf numFmtId="165" fontId="50" fillId="0" borderId="24" xfId="342" applyFont="1" applyFill="1" applyBorder="1" applyAlignment="1">
      <alignment horizontal="centerContinuous" vertical="center"/>
    </xf>
    <xf numFmtId="165" fontId="50" fillId="0" borderId="37" xfId="342" applyFont="1" applyFill="1" applyBorder="1" applyAlignment="1">
      <alignment horizontal="centerContinuous" vertical="center"/>
    </xf>
    <xf numFmtId="165" fontId="56" fillId="0" borderId="10" xfId="342" quotePrefix="1" applyFont="1" applyFill="1" applyBorder="1" applyAlignment="1" applyProtection="1">
      <alignment horizontal="left"/>
    </xf>
    <xf numFmtId="165" fontId="45" fillId="0" borderId="11" xfId="342" quotePrefix="1" applyFont="1" applyFill="1" applyBorder="1" applyAlignment="1" applyProtection="1">
      <alignment horizontal="left"/>
    </xf>
    <xf numFmtId="1" fontId="45" fillId="0" borderId="11" xfId="342" applyNumberFormat="1" applyFont="1" applyFill="1" applyBorder="1"/>
    <xf numFmtId="165" fontId="50" fillId="0" borderId="11" xfId="342" applyFont="1" applyFill="1" applyBorder="1" applyAlignment="1">
      <alignment horizontal="centerContinuous" vertical="center"/>
    </xf>
    <xf numFmtId="165" fontId="50" fillId="0" borderId="14" xfId="342" applyFont="1" applyFill="1" applyBorder="1" applyAlignment="1">
      <alignment horizontal="centerContinuous" vertical="center"/>
    </xf>
    <xf numFmtId="165" fontId="45" fillId="0" borderId="10" xfId="342" quotePrefix="1" applyFont="1" applyFill="1" applyBorder="1" applyAlignment="1" applyProtection="1">
      <alignment horizontal="left"/>
    </xf>
    <xf numFmtId="165" fontId="45" fillId="0" borderId="11" xfId="342" applyFont="1" applyFill="1" applyBorder="1" applyAlignment="1" applyProtection="1">
      <alignment horizontal="left"/>
    </xf>
    <xf numFmtId="165" fontId="45" fillId="0" borderId="36" xfId="342" quotePrefix="1" applyFont="1" applyFill="1" applyBorder="1" applyAlignment="1" applyProtection="1">
      <alignment horizontal="left"/>
    </xf>
    <xf numFmtId="170" fontId="56" fillId="0" borderId="0" xfId="342" applyNumberFormat="1" applyFont="1" applyFill="1" applyBorder="1" applyAlignment="1" applyProtection="1">
      <alignment vertical="center"/>
    </xf>
    <xf numFmtId="165" fontId="58" fillId="0" borderId="0" xfId="342" applyFont="1" applyFill="1" applyAlignment="1">
      <alignment vertical="center"/>
    </xf>
    <xf numFmtId="165" fontId="56" fillId="0" borderId="0" xfId="342" applyFont="1" applyFill="1" applyAlignment="1">
      <alignment vertical="center"/>
    </xf>
    <xf numFmtId="165" fontId="59" fillId="0" borderId="0" xfId="342" applyFont="1" applyFill="1" applyAlignment="1">
      <alignment vertical="center"/>
    </xf>
    <xf numFmtId="1" fontId="45" fillId="0" borderId="10" xfId="343" applyNumberFormat="1" applyFont="1" applyFill="1" applyBorder="1"/>
    <xf numFmtId="0" fontId="57" fillId="0" borderId="0" xfId="0" applyNumberFormat="1" applyFont="1" applyAlignment="1">
      <alignment vertical="center"/>
    </xf>
    <xf numFmtId="0" fontId="6" fillId="24" borderId="0" xfId="299" applyFont="1" applyFill="1" applyBorder="1" applyAlignment="1">
      <alignment vertical="top" wrapText="1"/>
    </xf>
    <xf numFmtId="0" fontId="45" fillId="0" borderId="10" xfId="343" quotePrefix="1" applyFont="1" applyFill="1" applyBorder="1" applyAlignment="1">
      <alignment horizontal="right"/>
    </xf>
    <xf numFmtId="1" fontId="45" fillId="0" borderId="11" xfId="340" applyNumberFormat="1" applyFont="1" applyBorder="1"/>
    <xf numFmtId="165" fontId="49" fillId="0" borderId="51" xfId="342" applyFont="1" applyFill="1" applyBorder="1" applyAlignment="1">
      <alignment horizontal="center" vertical="center"/>
    </xf>
    <xf numFmtId="170" fontId="56" fillId="0" borderId="0" xfId="343" applyNumberFormat="1" applyFont="1" applyFill="1" applyBorder="1" applyAlignment="1" applyProtection="1">
      <alignment horizontal="right" vertical="center"/>
    </xf>
    <xf numFmtId="170" fontId="56" fillId="0" borderId="29" xfId="343" applyNumberFormat="1" applyFont="1" applyFill="1" applyBorder="1" applyAlignment="1" applyProtection="1">
      <alignment horizontal="right" vertical="center"/>
    </xf>
    <xf numFmtId="165" fontId="44" fillId="0" borderId="0" xfId="339" applyFont="1" applyAlignment="1" applyProtection="1">
      <alignment horizontal="left"/>
    </xf>
    <xf numFmtId="0" fontId="44" fillId="0" borderId="0" xfId="449" applyFont="1" applyAlignment="1"/>
    <xf numFmtId="3" fontId="45" fillId="0" borderId="0" xfId="449" applyNumberFormat="1" applyFont="1" applyAlignment="1"/>
    <xf numFmtId="3" fontId="45" fillId="0" borderId="0" xfId="449" applyNumberFormat="1" applyFont="1"/>
    <xf numFmtId="0" fontId="33" fillId="0" borderId="0" xfId="449" applyFont="1"/>
    <xf numFmtId="0" fontId="45" fillId="0" borderId="0" xfId="449" quotePrefix="1" applyFont="1" applyAlignment="1"/>
    <xf numFmtId="0" fontId="44" fillId="0" borderId="0" xfId="449" applyFont="1" applyAlignment="1">
      <alignment horizontal="centerContinuous" vertical="center"/>
    </xf>
    <xf numFmtId="0" fontId="45" fillId="0" borderId="0" xfId="449" quotePrefix="1" applyFont="1" applyAlignment="1">
      <alignment horizontal="centerContinuous"/>
    </xf>
    <xf numFmtId="3" fontId="45" fillId="0" borderId="0" xfId="449" applyNumberFormat="1" applyFont="1" applyAlignment="1">
      <alignment horizontal="centerContinuous"/>
    </xf>
    <xf numFmtId="0" fontId="45" fillId="0" borderId="0" xfId="449" applyFont="1"/>
    <xf numFmtId="3" fontId="45" fillId="0" borderId="29" xfId="449" applyNumberFormat="1" applyFont="1" applyBorder="1"/>
    <xf numFmtId="3" fontId="44" fillId="0" borderId="0" xfId="449" applyNumberFormat="1" applyFont="1" applyAlignment="1">
      <alignment horizontal="centerContinuous"/>
    </xf>
    <xf numFmtId="3" fontId="47" fillId="0" borderId="0" xfId="449" applyNumberFormat="1" applyFont="1" applyAlignment="1">
      <alignment horizontal="centerContinuous"/>
    </xf>
    <xf numFmtId="0" fontId="50" fillId="0" borderId="15" xfId="449" applyFont="1" applyBorder="1"/>
    <xf numFmtId="0" fontId="47" fillId="0" borderId="15" xfId="449" applyFont="1" applyBorder="1" applyAlignment="1">
      <alignment horizontal="centerContinuous" vertical="top"/>
    </xf>
    <xf numFmtId="3" fontId="47" fillId="0" borderId="29" xfId="449" applyNumberFormat="1" applyFont="1" applyBorder="1" applyAlignment="1">
      <alignment horizontal="centerContinuous" vertical="top"/>
    </xf>
    <xf numFmtId="3" fontId="47" fillId="0" borderId="28" xfId="449" applyNumberFormat="1" applyFont="1" applyBorder="1" applyAlignment="1">
      <alignment horizontal="centerContinuous"/>
    </xf>
    <xf numFmtId="3" fontId="47" fillId="0" borderId="45" xfId="449" applyNumberFormat="1" applyFont="1" applyBorder="1" applyAlignment="1">
      <alignment horizontal="centerContinuous"/>
    </xf>
    <xf numFmtId="3" fontId="47" fillId="0" borderId="28" xfId="449" applyNumberFormat="1" applyFont="1" applyBorder="1" applyAlignment="1">
      <alignment horizontal="centerContinuous" vertical="top"/>
    </xf>
    <xf numFmtId="0" fontId="47" fillId="0" borderId="20" xfId="449" applyFont="1" applyBorder="1" applyAlignment="1">
      <alignment horizontal="center"/>
    </xf>
    <xf numFmtId="0" fontId="47" fillId="0" borderId="20" xfId="449" applyFont="1" applyBorder="1" applyAlignment="1">
      <alignment horizontal="centerContinuous"/>
    </xf>
    <xf numFmtId="3" fontId="47" fillId="0" borderId="35" xfId="449" applyNumberFormat="1" applyFont="1" applyBorder="1" applyAlignment="1">
      <alignment horizontal="center"/>
    </xf>
    <xf numFmtId="3" fontId="47" fillId="0" borderId="35" xfId="449" quotePrefix="1" applyNumberFormat="1" applyFont="1" applyBorder="1" applyAlignment="1">
      <alignment horizontal="center"/>
    </xf>
    <xf numFmtId="0" fontId="47" fillId="0" borderId="23" xfId="449" applyFont="1" applyBorder="1"/>
    <xf numFmtId="0" fontId="47" fillId="0" borderId="23" xfId="449" applyFont="1" applyBorder="1" applyAlignment="1">
      <alignment horizontal="centerContinuous"/>
    </xf>
    <xf numFmtId="0" fontId="51" fillId="0" borderId="0" xfId="449" applyFont="1"/>
    <xf numFmtId="0" fontId="49" fillId="0" borderId="23" xfId="449" quotePrefix="1" applyFont="1" applyBorder="1" applyAlignment="1">
      <alignment horizontal="center" vertical="center"/>
    </xf>
    <xf numFmtId="0" fontId="49" fillId="0" borderId="42" xfId="449" quotePrefix="1" applyFont="1" applyBorder="1" applyAlignment="1">
      <alignment horizontal="center" vertical="center"/>
    </xf>
    <xf numFmtId="3" fontId="49" fillId="0" borderId="45" xfId="449" quotePrefix="1" applyNumberFormat="1" applyFont="1" applyBorder="1" applyAlignment="1">
      <alignment horizontal="center" vertical="center"/>
    </xf>
    <xf numFmtId="0" fontId="33" fillId="0" borderId="0" xfId="449" applyFont="1" applyAlignment="1">
      <alignment horizontal="center" vertical="center"/>
    </xf>
    <xf numFmtId="0" fontId="44" fillId="0" borderId="23" xfId="449" applyFont="1" applyBorder="1"/>
    <xf numFmtId="0" fontId="44" fillId="0" borderId="42" xfId="449" applyFont="1" applyBorder="1"/>
    <xf numFmtId="3" fontId="51" fillId="0" borderId="0" xfId="449" applyNumberFormat="1" applyFont="1" applyBorder="1"/>
    <xf numFmtId="0" fontId="44" fillId="0" borderId="15" xfId="449" applyFont="1" applyBorder="1"/>
    <xf numFmtId="0" fontId="44" fillId="0" borderId="23" xfId="449" quotePrefix="1" applyFont="1" applyBorder="1"/>
    <xf numFmtId="0" fontId="44" fillId="0" borderId="20" xfId="449" applyFont="1" applyBorder="1"/>
    <xf numFmtId="0" fontId="45" fillId="0" borderId="20" xfId="449" quotePrefix="1" applyFont="1" applyBorder="1"/>
    <xf numFmtId="0" fontId="50" fillId="0" borderId="20" xfId="449" quotePrefix="1" applyFont="1" applyBorder="1"/>
    <xf numFmtId="0" fontId="45" fillId="0" borderId="23" xfId="449" applyFont="1" applyBorder="1"/>
    <xf numFmtId="165" fontId="51" fillId="0" borderId="0" xfId="339" applyFont="1" applyAlignment="1" applyProtection="1">
      <alignment horizontal="left"/>
    </xf>
    <xf numFmtId="165" fontId="33" fillId="0" borderId="0" xfId="339" applyFont="1"/>
    <xf numFmtId="165" fontId="44" fillId="0" borderId="0" xfId="339" applyFont="1" applyAlignment="1" applyProtection="1">
      <alignment horizontal="centerContinuous"/>
    </xf>
    <xf numFmtId="165" fontId="51" fillId="0" borderId="0" xfId="339" applyFont="1" applyAlignment="1" applyProtection="1">
      <alignment horizontal="centerContinuous"/>
    </xf>
    <xf numFmtId="165" fontId="47" fillId="0" borderId="0" xfId="339" applyFont="1" applyAlignment="1" applyProtection="1">
      <alignment horizontal="right"/>
    </xf>
    <xf numFmtId="165" fontId="45" fillId="0" borderId="16" xfId="339" applyFont="1" applyBorder="1"/>
    <xf numFmtId="165" fontId="47" fillId="0" borderId="21" xfId="339" applyFont="1" applyBorder="1" applyAlignment="1" applyProtection="1">
      <alignment horizontal="center"/>
    </xf>
    <xf numFmtId="165" fontId="47" fillId="0" borderId="17" xfId="339" applyFont="1" applyBorder="1" applyAlignment="1" applyProtection="1">
      <alignment horizontal="center"/>
    </xf>
    <xf numFmtId="165" fontId="47" fillId="0" borderId="20" xfId="339" applyFont="1" applyBorder="1" applyAlignment="1" applyProtection="1">
      <alignment horizontal="center"/>
    </xf>
    <xf numFmtId="165" fontId="47" fillId="0" borderId="35" xfId="339" applyFont="1" applyBorder="1" applyAlignment="1" applyProtection="1">
      <alignment horizontal="center"/>
    </xf>
    <xf numFmtId="165" fontId="47" fillId="0" borderId="53" xfId="339" applyFont="1" applyBorder="1" applyAlignment="1" applyProtection="1">
      <alignment horizontal="left"/>
    </xf>
    <xf numFmtId="165" fontId="47" fillId="0" borderId="35" xfId="339" applyFont="1" applyBorder="1" applyAlignment="1" applyProtection="1">
      <alignment horizontal="left"/>
    </xf>
    <xf numFmtId="165" fontId="47" fillId="0" borderId="15" xfId="339" applyFont="1" applyBorder="1" applyAlignment="1" applyProtection="1">
      <alignment horizontal="left"/>
    </xf>
    <xf numFmtId="165" fontId="44" fillId="0" borderId="25" xfId="339" applyFont="1" applyBorder="1"/>
    <xf numFmtId="165" fontId="47" fillId="0" borderId="26" xfId="339" applyFont="1" applyBorder="1" applyAlignment="1">
      <alignment horizontal="center"/>
    </xf>
    <xf numFmtId="0" fontId="47" fillId="0" borderId="22" xfId="0" applyFont="1" applyBorder="1" applyAlignment="1" applyProtection="1">
      <alignment horizontal="center"/>
    </xf>
    <xf numFmtId="165" fontId="47" fillId="0" borderId="57" xfId="339" quotePrefix="1" applyNumberFormat="1" applyFont="1" applyBorder="1" applyAlignment="1" applyProtection="1">
      <alignment horizontal="center"/>
    </xf>
    <xf numFmtId="0" fontId="47" fillId="0" borderId="22" xfId="339" quotePrefix="1" applyNumberFormat="1" applyFont="1" applyBorder="1" applyAlignment="1" applyProtection="1">
      <alignment horizontal="center"/>
    </xf>
    <xf numFmtId="165" fontId="47" fillId="0" borderId="23" xfId="339" quotePrefix="1" applyFont="1" applyBorder="1" applyAlignment="1" applyProtection="1">
      <alignment horizontal="center"/>
    </xf>
    <xf numFmtId="165" fontId="49" fillId="0" borderId="58" xfId="339" applyFont="1" applyBorder="1" applyAlignment="1" applyProtection="1">
      <alignment horizontal="center" vertical="center"/>
    </xf>
    <xf numFmtId="165" fontId="49" fillId="0" borderId="40" xfId="339" applyFont="1" applyBorder="1" applyAlignment="1" applyProtection="1">
      <alignment horizontal="center" vertical="center"/>
    </xf>
    <xf numFmtId="165" fontId="49" fillId="0" borderId="26" xfId="339" applyFont="1" applyBorder="1" applyAlignment="1" applyProtection="1">
      <alignment horizontal="center" vertical="center"/>
    </xf>
    <xf numFmtId="165" fontId="49" fillId="0" borderId="22" xfId="339" applyFont="1" applyBorder="1" applyAlignment="1" applyProtection="1">
      <alignment horizontal="center" vertical="center"/>
    </xf>
    <xf numFmtId="165" fontId="49" fillId="0" borderId="0" xfId="339" applyFont="1"/>
    <xf numFmtId="165" fontId="45" fillId="0" borderId="21" xfId="339" quotePrefix="1" applyFont="1" applyBorder="1" applyAlignment="1" applyProtection="1">
      <alignment horizontal="left"/>
    </xf>
    <xf numFmtId="167" fontId="45" fillId="0" borderId="20" xfId="339" applyNumberFormat="1" applyFont="1" applyFill="1" applyBorder="1" applyProtection="1"/>
    <xf numFmtId="165" fontId="45" fillId="0" borderId="25" xfId="339" applyFont="1" applyBorder="1"/>
    <xf numFmtId="165" fontId="33" fillId="0" borderId="0" xfId="339" applyFont="1" applyBorder="1"/>
    <xf numFmtId="167" fontId="33" fillId="0" borderId="0" xfId="339" applyNumberFormat="1" applyFont="1" applyBorder="1" applyProtection="1"/>
    <xf numFmtId="10" fontId="33" fillId="0" borderId="0" xfId="339" applyNumberFormat="1" applyFont="1" applyBorder="1" applyProtection="1"/>
    <xf numFmtId="165" fontId="44" fillId="0" borderId="0" xfId="339" applyFont="1"/>
    <xf numFmtId="169" fontId="56" fillId="25" borderId="20" xfId="340" applyNumberFormat="1" applyFont="1" applyFill="1" applyBorder="1" applyAlignment="1" applyProtection="1"/>
    <xf numFmtId="169" fontId="56" fillId="25" borderId="23" xfId="340" applyNumberFormat="1" applyFont="1" applyFill="1" applyBorder="1" applyAlignment="1" applyProtection="1"/>
    <xf numFmtId="168" fontId="54" fillId="25" borderId="0" xfId="341" applyNumberFormat="1" applyFont="1" applyFill="1" applyBorder="1" applyAlignment="1" applyProtection="1"/>
    <xf numFmtId="168" fontId="56" fillId="25" borderId="18" xfId="341" applyNumberFormat="1" applyFont="1" applyFill="1" applyBorder="1" applyAlignment="1" applyProtection="1"/>
    <xf numFmtId="168" fontId="56" fillId="25" borderId="36" xfId="341" applyNumberFormat="1" applyFont="1" applyFill="1" applyBorder="1" applyAlignment="1" applyProtection="1"/>
    <xf numFmtId="172" fontId="56" fillId="0" borderId="11" xfId="342" applyNumberFormat="1" applyFont="1" applyFill="1" applyBorder="1" applyAlignment="1" applyProtection="1">
      <alignment vertical="center"/>
    </xf>
    <xf numFmtId="172" fontId="56" fillId="0" borderId="14" xfId="342" applyNumberFormat="1" applyFont="1" applyFill="1" applyBorder="1" applyAlignment="1" applyProtection="1">
      <alignment vertical="center"/>
    </xf>
    <xf numFmtId="172" fontId="56" fillId="0" borderId="11" xfId="343" applyNumberFormat="1" applyFont="1" applyFill="1" applyBorder="1" applyAlignment="1" applyProtection="1">
      <alignment vertical="center"/>
    </xf>
    <xf numFmtId="172" fontId="56" fillId="0" borderId="14" xfId="343" applyNumberFormat="1" applyFont="1" applyFill="1" applyBorder="1" applyAlignment="1" applyProtection="1">
      <alignment vertical="center"/>
    </xf>
    <xf numFmtId="172" fontId="56" fillId="0" borderId="11" xfId="345" applyNumberFormat="1" applyFont="1" applyFill="1" applyBorder="1" applyAlignment="1" applyProtection="1">
      <alignment vertical="center"/>
    </xf>
    <xf numFmtId="172" fontId="56" fillId="0" borderId="14" xfId="345" applyNumberFormat="1" applyFont="1" applyFill="1" applyBorder="1" applyAlignment="1" applyProtection="1">
      <alignment vertical="center"/>
    </xf>
    <xf numFmtId="0" fontId="81" fillId="0" borderId="0" xfId="0" applyFont="1" applyAlignment="1"/>
    <xf numFmtId="0" fontId="69" fillId="0" borderId="0" xfId="0" applyFont="1"/>
    <xf numFmtId="0" fontId="84" fillId="0" borderId="0" xfId="0" applyFont="1"/>
    <xf numFmtId="165" fontId="44" fillId="0" borderId="0" xfId="451" applyFont="1" applyAlignment="1">
      <alignment horizontal="centerContinuous"/>
    </xf>
    <xf numFmtId="165" fontId="45" fillId="0" borderId="0" xfId="451" applyFont="1" applyAlignment="1">
      <alignment horizontal="centerContinuous"/>
    </xf>
    <xf numFmtId="165" fontId="45" fillId="0" borderId="0" xfId="451" applyFont="1" applyAlignment="1"/>
    <xf numFmtId="165" fontId="45" fillId="0" borderId="0" xfId="451" applyFont="1"/>
    <xf numFmtId="165" fontId="45" fillId="0" borderId="0" xfId="451" applyFont="1" applyAlignment="1" applyProtection="1">
      <alignment horizontal="centerContinuous"/>
    </xf>
    <xf numFmtId="165" fontId="45" fillId="0" borderId="0" xfId="451" applyFont="1" applyAlignment="1">
      <alignment horizontal="right"/>
    </xf>
    <xf numFmtId="165" fontId="45" fillId="0" borderId="0" xfId="451" applyFont="1" applyAlignment="1" applyProtection="1">
      <alignment horizontal="right"/>
    </xf>
    <xf numFmtId="165" fontId="44" fillId="0" borderId="0" xfId="451" applyFont="1" applyAlignment="1" applyProtection="1">
      <alignment horizontal="left"/>
    </xf>
    <xf numFmtId="165" fontId="45" fillId="0" borderId="0" xfId="451" applyFont="1" applyAlignment="1" applyProtection="1">
      <alignment horizontal="left"/>
    </xf>
    <xf numFmtId="0" fontId="45" fillId="0" borderId="0" xfId="0" applyFont="1" applyAlignment="1" applyProtection="1">
      <alignment horizontal="right"/>
    </xf>
    <xf numFmtId="0" fontId="45" fillId="0" borderId="0" xfId="0" applyFont="1" applyAlignment="1" applyProtection="1">
      <alignment horizontal="left"/>
    </xf>
    <xf numFmtId="165" fontId="44" fillId="0" borderId="0" xfId="451" applyFont="1"/>
    <xf numFmtId="0" fontId="65" fillId="0" borderId="0" xfId="0" applyFont="1" applyAlignment="1" applyProtection="1">
      <alignment horizontal="left"/>
    </xf>
    <xf numFmtId="0" fontId="64" fillId="0" borderId="0" xfId="0" applyFont="1"/>
    <xf numFmtId="165" fontId="45" fillId="0" borderId="0" xfId="451" applyFont="1" applyFill="1"/>
    <xf numFmtId="0" fontId="45" fillId="0" borderId="0" xfId="0" applyFont="1" applyFill="1" applyAlignment="1" applyProtection="1">
      <alignment horizontal="right"/>
    </xf>
    <xf numFmtId="0" fontId="65" fillId="0" borderId="0" xfId="0" applyFont="1"/>
    <xf numFmtId="0" fontId="64" fillId="0" borderId="0" xfId="0" applyFont="1" applyAlignment="1" applyProtection="1">
      <alignment horizontal="left"/>
    </xf>
    <xf numFmtId="165" fontId="64" fillId="0" borderId="0" xfId="451" applyFont="1"/>
    <xf numFmtId="0" fontId="64" fillId="0" borderId="0" xfId="0" applyFont="1" applyAlignment="1" applyProtection="1">
      <alignment horizontal="right"/>
    </xf>
    <xf numFmtId="0" fontId="65" fillId="0" borderId="0" xfId="0" applyFont="1" applyFill="1" applyAlignment="1" applyProtection="1">
      <alignment horizontal="left"/>
    </xf>
    <xf numFmtId="0" fontId="50" fillId="0" borderId="0" xfId="0" applyFont="1" applyAlignment="1"/>
    <xf numFmtId="172" fontId="86" fillId="0" borderId="0" xfId="343" applyNumberFormat="1" applyFont="1" applyFill="1" applyBorder="1" applyAlignment="1" applyProtection="1">
      <alignment vertical="center"/>
    </xf>
    <xf numFmtId="0" fontId="50" fillId="0" borderId="0" xfId="343" applyFont="1" applyFill="1" applyAlignment="1">
      <alignment vertical="center"/>
    </xf>
    <xf numFmtId="172" fontId="54" fillId="0" borderId="10" xfId="343" applyNumberFormat="1" applyFont="1" applyFill="1" applyBorder="1" applyAlignment="1" applyProtection="1">
      <alignment vertical="center"/>
    </xf>
    <xf numFmtId="168" fontId="44" fillId="0" borderId="0" xfId="343" applyNumberFormat="1" applyFont="1" applyFill="1" applyBorder="1" applyAlignment="1" applyProtection="1">
      <alignment vertical="center"/>
    </xf>
    <xf numFmtId="168" fontId="44" fillId="0" borderId="14" xfId="343" applyNumberFormat="1" applyFont="1" applyFill="1" applyBorder="1" applyAlignment="1" applyProtection="1">
      <alignment vertical="center"/>
    </xf>
    <xf numFmtId="172" fontId="54" fillId="0" borderId="0" xfId="343" applyNumberFormat="1" applyFont="1" applyFill="1" applyBorder="1" applyAlignment="1" applyProtection="1">
      <alignment vertical="center"/>
    </xf>
    <xf numFmtId="168" fontId="44" fillId="0" borderId="35" xfId="343" applyNumberFormat="1" applyFont="1" applyFill="1" applyBorder="1" applyAlignment="1" applyProtection="1">
      <alignment vertical="center"/>
    </xf>
    <xf numFmtId="170" fontId="54" fillId="0" borderId="0" xfId="343" applyNumberFormat="1" applyFont="1" applyFill="1" applyBorder="1" applyAlignment="1" applyProtection="1">
      <alignment horizontal="right" vertical="center"/>
    </xf>
    <xf numFmtId="170" fontId="54" fillId="0" borderId="35" xfId="343" applyNumberFormat="1" applyFont="1" applyFill="1" applyBorder="1" applyAlignment="1" applyProtection="1">
      <alignment horizontal="right" vertical="center"/>
    </xf>
    <xf numFmtId="170" fontId="54" fillId="0" borderId="29" xfId="343" applyNumberFormat="1" applyFont="1" applyFill="1" applyBorder="1" applyAlignment="1" applyProtection="1">
      <alignment horizontal="right" vertical="center"/>
    </xf>
    <xf numFmtId="170" fontId="54" fillId="0" borderId="37" xfId="343" applyNumberFormat="1" applyFont="1" applyFill="1" applyBorder="1" applyAlignment="1" applyProtection="1">
      <alignment horizontal="right" vertical="center"/>
    </xf>
    <xf numFmtId="172" fontId="56" fillId="0" borderId="35" xfId="343" applyNumberFormat="1" applyFont="1" applyFill="1" applyBorder="1" applyAlignment="1" applyProtection="1">
      <alignment vertical="center"/>
    </xf>
    <xf numFmtId="170" fontId="56" fillId="0" borderId="35" xfId="343" applyNumberFormat="1" applyFont="1" applyFill="1" applyBorder="1" applyAlignment="1" applyProtection="1">
      <alignment horizontal="right" vertical="center"/>
    </xf>
    <xf numFmtId="170" fontId="56" fillId="0" borderId="37" xfId="343" applyNumberFormat="1" applyFont="1" applyFill="1" applyBorder="1" applyAlignment="1" applyProtection="1">
      <alignment horizontal="right" vertical="center"/>
    </xf>
    <xf numFmtId="170" fontId="56" fillId="0" borderId="36" xfId="343" applyNumberFormat="1" applyFont="1" applyFill="1" applyBorder="1" applyAlignment="1" applyProtection="1">
      <alignment horizontal="right" vertical="center"/>
    </xf>
    <xf numFmtId="172" fontId="56" fillId="0" borderId="10" xfId="343" applyNumberFormat="1" applyFont="1" applyFill="1" applyBorder="1" applyAlignment="1" applyProtection="1">
      <alignment vertical="center"/>
    </xf>
    <xf numFmtId="171" fontId="54" fillId="0" borderId="0" xfId="342" applyNumberFormat="1" applyFont="1" applyFill="1" applyBorder="1" applyAlignment="1" applyProtection="1">
      <alignment vertical="center"/>
    </xf>
    <xf numFmtId="171" fontId="54" fillId="0" borderId="14" xfId="342" applyNumberFormat="1" applyFont="1" applyFill="1" applyBorder="1" applyAlignment="1" applyProtection="1">
      <alignment vertical="center"/>
    </xf>
    <xf numFmtId="171" fontId="54" fillId="0" borderId="18" xfId="342" applyNumberFormat="1" applyFont="1" applyFill="1" applyBorder="1" applyAlignment="1" applyProtection="1">
      <alignment vertical="center"/>
    </xf>
    <xf numFmtId="172" fontId="54" fillId="0" borderId="0" xfId="342" applyNumberFormat="1" applyFont="1" applyFill="1" applyBorder="1" applyAlignment="1" applyProtection="1">
      <alignment vertical="center"/>
    </xf>
    <xf numFmtId="172" fontId="54" fillId="0" borderId="35" xfId="342" applyNumberFormat="1" applyFont="1" applyFill="1" applyBorder="1" applyAlignment="1" applyProtection="1">
      <alignment vertical="center"/>
    </xf>
    <xf numFmtId="172" fontId="54" fillId="0" borderId="18" xfId="342" applyNumberFormat="1" applyFont="1" applyFill="1" applyBorder="1" applyAlignment="1" applyProtection="1">
      <alignment vertical="center"/>
    </xf>
    <xf numFmtId="170" fontId="54" fillId="0" borderId="18" xfId="342" applyNumberFormat="1" applyFont="1" applyFill="1" applyBorder="1" applyAlignment="1" applyProtection="1">
      <alignment horizontal="right" vertical="center"/>
    </xf>
    <xf numFmtId="170" fontId="54" fillId="0" borderId="0" xfId="342" applyNumberFormat="1" applyFont="1" applyFill="1" applyBorder="1" applyAlignment="1" applyProtection="1">
      <alignment horizontal="right" vertical="center"/>
    </xf>
    <xf numFmtId="170" fontId="54" fillId="0" borderId="35" xfId="342" applyNumberFormat="1" applyFont="1" applyFill="1" applyBorder="1" applyAlignment="1" applyProtection="1">
      <alignment horizontal="right" vertical="center"/>
    </xf>
    <xf numFmtId="170" fontId="54" fillId="0" borderId="36" xfId="342" applyNumberFormat="1" applyFont="1" applyFill="1" applyBorder="1" applyAlignment="1" applyProtection="1">
      <alignment horizontal="right" vertical="center"/>
    </xf>
    <xf numFmtId="170" fontId="54" fillId="0" borderId="29" xfId="342" applyNumberFormat="1" applyFont="1" applyFill="1" applyBorder="1" applyAlignment="1" applyProtection="1">
      <alignment horizontal="right" vertical="center"/>
    </xf>
    <xf numFmtId="170" fontId="54" fillId="0" borderId="37" xfId="342" applyNumberFormat="1" applyFont="1" applyFill="1" applyBorder="1" applyAlignment="1" applyProtection="1">
      <alignment horizontal="right" vertical="center"/>
    </xf>
    <xf numFmtId="171" fontId="56" fillId="0" borderId="10" xfId="342" applyNumberFormat="1" applyFont="1" applyFill="1" applyBorder="1" applyAlignment="1" applyProtection="1">
      <alignment vertical="center"/>
    </xf>
    <xf numFmtId="171" fontId="56" fillId="0" borderId="18" xfId="342" applyNumberFormat="1" applyFont="1" applyFill="1" applyBorder="1" applyAlignment="1" applyProtection="1">
      <alignment vertical="center"/>
    </xf>
    <xf numFmtId="171" fontId="56" fillId="0" borderId="0" xfId="342" applyNumberFormat="1" applyFont="1" applyFill="1" applyBorder="1" applyAlignment="1" applyProtection="1">
      <alignment vertical="center"/>
    </xf>
    <xf numFmtId="171" fontId="56" fillId="0" borderId="35" xfId="342" applyNumberFormat="1" applyFont="1" applyFill="1" applyBorder="1" applyAlignment="1" applyProtection="1">
      <alignment vertical="center"/>
    </xf>
    <xf numFmtId="172" fontId="56" fillId="0" borderId="0" xfId="342" applyNumberFormat="1" applyFont="1" applyFill="1" applyBorder="1" applyAlignment="1" applyProtection="1">
      <alignment vertical="center"/>
    </xf>
    <xf numFmtId="172" fontId="56" fillId="0" borderId="35" xfId="342" applyNumberFormat="1" applyFont="1" applyFill="1" applyBorder="1" applyAlignment="1" applyProtection="1">
      <alignment vertical="center"/>
    </xf>
    <xf numFmtId="170" fontId="56" fillId="0" borderId="18" xfId="342" applyNumberFormat="1" applyFont="1" applyFill="1" applyBorder="1" applyAlignment="1" applyProtection="1">
      <alignment horizontal="right" vertical="center"/>
    </xf>
    <xf numFmtId="170" fontId="56" fillId="0" borderId="35" xfId="342" applyNumberFormat="1" applyFont="1" applyFill="1" applyBorder="1" applyAlignment="1" applyProtection="1">
      <alignment horizontal="right" vertical="center"/>
    </xf>
    <xf numFmtId="170" fontId="56" fillId="0" borderId="36" xfId="342" applyNumberFormat="1" applyFont="1" applyFill="1" applyBorder="1" applyAlignment="1" applyProtection="1">
      <alignment horizontal="right" vertical="center"/>
    </xf>
    <xf numFmtId="170" fontId="56" fillId="0" borderId="29" xfId="342" applyNumberFormat="1" applyFont="1" applyFill="1" applyBorder="1" applyAlignment="1" applyProtection="1">
      <alignment horizontal="right" vertical="center"/>
    </xf>
    <xf numFmtId="170" fontId="56" fillId="0" borderId="37" xfId="342" applyNumberFormat="1" applyFont="1" applyFill="1" applyBorder="1" applyAlignment="1" applyProtection="1">
      <alignment horizontal="right" vertical="center"/>
    </xf>
    <xf numFmtId="167" fontId="45" fillId="0" borderId="0" xfId="449" applyNumberFormat="1" applyFont="1" applyFill="1" applyBorder="1"/>
    <xf numFmtId="0" fontId="33" fillId="0" borderId="0" xfId="449" applyFont="1" applyFill="1" applyBorder="1"/>
    <xf numFmtId="0" fontId="33" fillId="0" borderId="0" xfId="449" applyFont="1" applyBorder="1"/>
    <xf numFmtId="172" fontId="54" fillId="0" borderId="0" xfId="345" applyNumberFormat="1" applyFont="1" applyFill="1" applyBorder="1" applyAlignment="1" applyProtection="1">
      <alignment vertical="center"/>
    </xf>
    <xf numFmtId="172" fontId="54" fillId="0" borderId="14" xfId="345" applyNumberFormat="1" applyFont="1" applyFill="1" applyBorder="1" applyAlignment="1" applyProtection="1">
      <alignment vertical="center"/>
    </xf>
    <xf numFmtId="172" fontId="54" fillId="0" borderId="0" xfId="345" applyNumberFormat="1" applyFont="1" applyFill="1" applyBorder="1" applyAlignment="1" applyProtection="1"/>
    <xf numFmtId="172" fontId="54" fillId="0" borderId="35" xfId="345" applyNumberFormat="1" applyFont="1" applyFill="1" applyBorder="1" applyAlignment="1" applyProtection="1">
      <alignment vertical="center"/>
    </xf>
    <xf numFmtId="170" fontId="65" fillId="0" borderId="0" xfId="0" applyNumberFormat="1" applyFont="1" applyFill="1" applyBorder="1" applyAlignment="1" applyProtection="1">
      <alignment horizontal="right"/>
    </xf>
    <xf numFmtId="172" fontId="56" fillId="0" borderId="0" xfId="345" applyNumberFormat="1" applyFont="1" applyFill="1" applyBorder="1" applyAlignment="1" applyProtection="1">
      <alignment vertical="center"/>
    </xf>
    <xf numFmtId="172" fontId="56" fillId="0" borderId="0" xfId="345" applyNumberFormat="1" applyFont="1" applyFill="1" applyBorder="1" applyAlignment="1" applyProtection="1"/>
    <xf numFmtId="172" fontId="56" fillId="0" borderId="35" xfId="345" applyNumberFormat="1" applyFont="1" applyFill="1" applyBorder="1" applyAlignment="1" applyProtection="1"/>
    <xf numFmtId="170" fontId="64" fillId="0" borderId="0" xfId="0" applyNumberFormat="1" applyFont="1" applyFill="1" applyBorder="1" applyAlignment="1" applyProtection="1">
      <alignment horizontal="right"/>
    </xf>
    <xf numFmtId="172" fontId="56" fillId="0" borderId="52" xfId="345" applyNumberFormat="1" applyFont="1" applyFill="1" applyBorder="1" applyAlignment="1" applyProtection="1"/>
    <xf numFmtId="172" fontId="56" fillId="0" borderId="19" xfId="345" applyNumberFormat="1" applyFont="1" applyFill="1" applyBorder="1" applyAlignment="1" applyProtection="1"/>
    <xf numFmtId="172" fontId="56" fillId="0" borderId="0" xfId="345" applyNumberFormat="1" applyFont="1" applyFill="1" applyAlignment="1" applyProtection="1"/>
    <xf numFmtId="171" fontId="54" fillId="0" borderId="10" xfId="342" applyNumberFormat="1" applyFont="1" applyFill="1" applyBorder="1" applyAlignment="1" applyProtection="1">
      <alignment vertical="center"/>
    </xf>
    <xf numFmtId="171" fontId="54" fillId="0" borderId="11" xfId="342" applyNumberFormat="1" applyFont="1" applyFill="1" applyBorder="1" applyAlignment="1" applyProtection="1">
      <alignment vertical="center"/>
    </xf>
    <xf numFmtId="169" fontId="56" fillId="0" borderId="20" xfId="340" applyNumberFormat="1" applyFont="1" applyFill="1" applyBorder="1" applyAlignment="1" applyProtection="1"/>
    <xf numFmtId="165" fontId="64" fillId="0" borderId="0" xfId="340" applyFont="1" applyFill="1" applyBorder="1"/>
    <xf numFmtId="168" fontId="54" fillId="0" borderId="0" xfId="341" applyNumberFormat="1" applyFont="1" applyFill="1" applyBorder="1" applyAlignment="1" applyProtection="1"/>
    <xf numFmtId="170" fontId="73" fillId="0" borderId="43" xfId="340" applyNumberFormat="1" applyFont="1" applyFill="1" applyBorder="1" applyAlignment="1" applyProtection="1">
      <alignment horizontal="right"/>
    </xf>
    <xf numFmtId="168" fontId="56" fillId="0" borderId="0" xfId="341" applyNumberFormat="1" applyFont="1" applyFill="1" applyBorder="1" applyAlignment="1" applyProtection="1"/>
    <xf numFmtId="170" fontId="74" fillId="0" borderId="35" xfId="340" applyNumberFormat="1" applyFont="1" applyFill="1" applyBorder="1" applyAlignment="1" applyProtection="1">
      <alignment horizontal="right"/>
    </xf>
    <xf numFmtId="168" fontId="56" fillId="0" borderId="29" xfId="341" applyNumberFormat="1" applyFont="1" applyFill="1" applyBorder="1" applyAlignment="1" applyProtection="1"/>
    <xf numFmtId="170" fontId="74" fillId="0" borderId="37" xfId="340" applyNumberFormat="1" applyFont="1" applyFill="1" applyBorder="1" applyAlignment="1" applyProtection="1">
      <alignment horizontal="right"/>
    </xf>
    <xf numFmtId="167" fontId="44" fillId="0" borderId="23" xfId="449" applyNumberFormat="1" applyFont="1" applyFill="1" applyBorder="1"/>
    <xf numFmtId="167" fontId="44" fillId="0" borderId="37" xfId="449" applyNumberFormat="1" applyFont="1" applyFill="1" applyBorder="1"/>
    <xf numFmtId="166" fontId="44" fillId="0" borderId="37" xfId="449" applyNumberFormat="1" applyFont="1" applyFill="1" applyBorder="1"/>
    <xf numFmtId="167" fontId="44" fillId="0" borderId="42" xfId="449" applyNumberFormat="1" applyFont="1" applyFill="1" applyBorder="1"/>
    <xf numFmtId="167" fontId="44" fillId="0" borderId="15" xfId="449" applyNumberFormat="1" applyFont="1" applyFill="1" applyBorder="1"/>
    <xf numFmtId="167" fontId="44" fillId="0" borderId="14" xfId="449" applyNumberFormat="1" applyFont="1" applyFill="1" applyBorder="1"/>
    <xf numFmtId="166" fontId="44" fillId="0" borderId="14" xfId="449" applyNumberFormat="1" applyFont="1" applyFill="1" applyBorder="1"/>
    <xf numFmtId="167" fontId="44" fillId="0" borderId="20" xfId="449" applyNumberFormat="1" applyFont="1" applyFill="1" applyBorder="1"/>
    <xf numFmtId="166" fontId="44" fillId="0" borderId="15" xfId="449" applyNumberFormat="1" applyFont="1" applyFill="1" applyBorder="1"/>
    <xf numFmtId="3" fontId="80" fillId="0" borderId="53" xfId="0" applyNumberFormat="1" applyFont="1" applyFill="1" applyBorder="1" applyProtection="1"/>
    <xf numFmtId="167" fontId="45" fillId="0" borderId="35" xfId="449" applyNumberFormat="1" applyFont="1" applyFill="1" applyBorder="1"/>
    <xf numFmtId="166" fontId="45" fillId="0" borderId="35" xfId="449" applyNumberFormat="1" applyFont="1" applyFill="1" applyBorder="1"/>
    <xf numFmtId="167" fontId="45" fillId="0" borderId="20" xfId="449" applyNumberFormat="1" applyFont="1" applyFill="1" applyBorder="1"/>
    <xf numFmtId="3" fontId="45" fillId="0" borderId="23" xfId="449" applyNumberFormat="1" applyFont="1" applyFill="1" applyBorder="1"/>
    <xf numFmtId="3" fontId="45" fillId="0" borderId="37" xfId="449" applyNumberFormat="1" applyFont="1" applyFill="1" applyBorder="1"/>
    <xf numFmtId="166" fontId="45" fillId="0" borderId="37" xfId="449" applyNumberFormat="1" applyFont="1" applyFill="1" applyBorder="1"/>
    <xf numFmtId="167" fontId="45" fillId="0" borderId="10" xfId="450" applyNumberFormat="1" applyFont="1" applyBorder="1" applyAlignment="1" applyProtection="1"/>
    <xf numFmtId="167" fontId="45" fillId="0" borderId="35" xfId="450" applyNumberFormat="1" applyFont="1" applyFill="1" applyBorder="1" applyProtection="1"/>
    <xf numFmtId="166" fontId="45" fillId="0" borderId="38" xfId="339" applyNumberFormat="1" applyFont="1" applyFill="1" applyBorder="1" applyProtection="1"/>
    <xf numFmtId="166" fontId="45" fillId="0" borderId="35" xfId="339" applyNumberFormat="1" applyFont="1" applyFill="1" applyBorder="1" applyProtection="1"/>
    <xf numFmtId="165" fontId="33" fillId="0" borderId="0" xfId="339" applyFont="1" applyFill="1" applyBorder="1"/>
    <xf numFmtId="167" fontId="45" fillId="0" borderId="15" xfId="450" applyNumberFormat="1" applyFont="1" applyFill="1" applyBorder="1" applyProtection="1"/>
    <xf numFmtId="167" fontId="45" fillId="0" borderId="43" xfId="450" applyNumberFormat="1" applyFont="1" applyFill="1" applyBorder="1" applyProtection="1"/>
    <xf numFmtId="167" fontId="45" fillId="0" borderId="20" xfId="450" applyNumberFormat="1" applyFont="1" applyFill="1" applyBorder="1" applyProtection="1"/>
    <xf numFmtId="167" fontId="45" fillId="0" borderId="35" xfId="339" applyNumberFormat="1" applyFont="1" applyFill="1" applyBorder="1" applyProtection="1"/>
    <xf numFmtId="167" fontId="45" fillId="0" borderId="22" xfId="0" applyNumberFormat="1" applyFont="1" applyFill="1" applyBorder="1" applyProtection="1"/>
    <xf numFmtId="167" fontId="45" fillId="0" borderId="26" xfId="339" applyNumberFormat="1" applyFont="1" applyFill="1" applyBorder="1" applyProtection="1"/>
    <xf numFmtId="167" fontId="45" fillId="0" borderId="40" xfId="339" applyNumberFormat="1" applyFont="1" applyFill="1" applyBorder="1" applyProtection="1"/>
    <xf numFmtId="10" fontId="45" fillId="0" borderId="23" xfId="339" applyNumberFormat="1" applyFont="1" applyFill="1" applyBorder="1" applyProtection="1"/>
    <xf numFmtId="10" fontId="45" fillId="0" borderId="22" xfId="339" applyNumberFormat="1" applyFont="1" applyFill="1" applyBorder="1" applyProtection="1"/>
    <xf numFmtId="10" fontId="58" fillId="0" borderId="22" xfId="339" applyNumberFormat="1" applyFont="1" applyFill="1" applyBorder="1" applyProtection="1"/>
    <xf numFmtId="166" fontId="45" fillId="0" borderId="20" xfId="339" applyNumberFormat="1" applyFont="1" applyFill="1" applyBorder="1" applyProtection="1"/>
    <xf numFmtId="0" fontId="45" fillId="0" borderId="0" xfId="0" applyFont="1" applyAlignment="1">
      <alignment horizontal="left"/>
    </xf>
    <xf numFmtId="0" fontId="45" fillId="0" borderId="0" xfId="0" quotePrefix="1" applyFont="1" applyAlignment="1">
      <alignment horizontal="left"/>
    </xf>
    <xf numFmtId="165" fontId="89" fillId="0" borderId="0" xfId="340" quotePrefix="1" applyFont="1"/>
    <xf numFmtId="165" fontId="85" fillId="24" borderId="0" xfId="339" quotePrefix="1" applyFont="1" applyFill="1" applyBorder="1" applyAlignment="1" applyProtection="1">
      <alignment horizontal="left"/>
    </xf>
    <xf numFmtId="166" fontId="45" fillId="0" borderId="35" xfId="339" applyNumberFormat="1" applyFont="1" applyFill="1" applyBorder="1" applyAlignment="1" applyProtection="1">
      <alignment horizontal="right"/>
    </xf>
    <xf numFmtId="167" fontId="33" fillId="0" borderId="0" xfId="449" applyNumberFormat="1" applyFont="1"/>
    <xf numFmtId="165" fontId="47" fillId="0" borderId="18" xfId="340" applyFont="1" applyBorder="1" applyAlignment="1" applyProtection="1">
      <alignment horizontal="center" vertical="center"/>
    </xf>
    <xf numFmtId="165" fontId="47" fillId="0" borderId="10" xfId="340" applyFont="1" applyBorder="1" applyAlignment="1">
      <alignment vertical="center"/>
    </xf>
    <xf numFmtId="169" fontId="54" fillId="0" borderId="0" xfId="340" applyNumberFormat="1" applyFont="1" applyFill="1" applyBorder="1" applyAlignment="1" applyProtection="1"/>
    <xf numFmtId="169" fontId="56" fillId="0" borderId="0" xfId="340" applyNumberFormat="1" applyFont="1" applyFill="1" applyBorder="1" applyAlignment="1" applyProtection="1"/>
    <xf numFmtId="168" fontId="56" fillId="0" borderId="0" xfId="340" applyNumberFormat="1" applyFont="1" applyFill="1" applyBorder="1" applyAlignment="1" applyProtection="1"/>
    <xf numFmtId="172" fontId="56" fillId="0" borderId="0" xfId="340" applyNumberFormat="1" applyFont="1" applyFill="1" applyBorder="1" applyAlignment="1" applyProtection="1"/>
    <xf numFmtId="165" fontId="47" fillId="0" borderId="18" xfId="340" applyFont="1" applyBorder="1" applyAlignment="1">
      <alignment vertical="center"/>
    </xf>
    <xf numFmtId="169" fontId="54" fillId="25" borderId="15" xfId="340" applyNumberFormat="1" applyFont="1" applyFill="1" applyBorder="1" applyAlignment="1" applyProtection="1"/>
    <xf numFmtId="169" fontId="72" fillId="0" borderId="36" xfId="340" applyNumberFormat="1" applyFont="1" applyFill="1" applyBorder="1" applyAlignment="1" applyProtection="1"/>
    <xf numFmtId="165" fontId="50" fillId="0" borderId="0" xfId="339" quotePrefix="1" applyFont="1" applyBorder="1" applyAlignment="1" applyProtection="1">
      <alignment horizontal="left"/>
    </xf>
    <xf numFmtId="165" fontId="68" fillId="0" borderId="27" xfId="340" applyFont="1" applyBorder="1" applyAlignment="1" applyProtection="1">
      <alignment horizontal="center" vertical="center"/>
    </xf>
    <xf numFmtId="166" fontId="44" fillId="0" borderId="10" xfId="449" applyNumberFormat="1" applyFont="1" applyFill="1" applyBorder="1"/>
    <xf numFmtId="166" fontId="44" fillId="0" borderId="35" xfId="449" applyNumberFormat="1" applyFont="1" applyFill="1" applyBorder="1"/>
    <xf numFmtId="166" fontId="86" fillId="0" borderId="35" xfId="339" applyNumberFormat="1" applyFont="1" applyFill="1" applyBorder="1" applyAlignment="1" applyProtection="1">
      <alignment horizontal="right"/>
    </xf>
    <xf numFmtId="170" fontId="91" fillId="0" borderId="0" xfId="342" applyNumberFormat="1" applyFont="1" applyFill="1" applyBorder="1" applyAlignment="1" applyProtection="1">
      <alignment horizontal="right" vertical="center"/>
    </xf>
    <xf numFmtId="170" fontId="91" fillId="0" borderId="0" xfId="343" applyNumberFormat="1" applyFont="1" applyFill="1" applyBorder="1" applyAlignment="1" applyProtection="1">
      <alignment horizontal="right" vertical="center"/>
    </xf>
    <xf numFmtId="1" fontId="45" fillId="0" borderId="20" xfId="340" applyNumberFormat="1" applyFont="1" applyFill="1" applyBorder="1"/>
    <xf numFmtId="165" fontId="47" fillId="0" borderId="59" xfId="340" quotePrefix="1" applyFont="1" applyBorder="1" applyAlignment="1" applyProtection="1">
      <alignment horizontal="center" vertical="center"/>
    </xf>
    <xf numFmtId="165" fontId="68" fillId="0" borderId="26" xfId="340" quotePrefix="1" applyFont="1" applyBorder="1" applyAlignment="1" applyProtection="1">
      <alignment horizontal="center" vertical="center"/>
    </xf>
    <xf numFmtId="170" fontId="54" fillId="0" borderId="17" xfId="340" applyNumberFormat="1" applyFont="1" applyFill="1" applyBorder="1" applyAlignment="1" applyProtection="1">
      <alignment horizontal="right"/>
    </xf>
    <xf numFmtId="170" fontId="56" fillId="0" borderId="20" xfId="340" applyNumberFormat="1" applyFont="1" applyFill="1" applyBorder="1" applyAlignment="1" applyProtection="1">
      <alignment horizontal="right"/>
    </xf>
    <xf numFmtId="170" fontId="91" fillId="0" borderId="20" xfId="340" applyNumberFormat="1" applyFont="1" applyFill="1" applyBorder="1" applyAlignment="1" applyProtection="1">
      <alignment horizontal="right"/>
    </xf>
    <xf numFmtId="170" fontId="73" fillId="0" borderId="23" xfId="340" applyNumberFormat="1" applyFont="1" applyFill="1" applyBorder="1" applyAlignment="1" applyProtection="1">
      <alignment horizontal="right"/>
    </xf>
    <xf numFmtId="165" fontId="47" fillId="0" borderId="60" xfId="340" applyFont="1" applyBorder="1" applyAlignment="1" applyProtection="1">
      <alignment horizontal="center" vertical="center"/>
    </xf>
    <xf numFmtId="165" fontId="47" fillId="0" borderId="44" xfId="340" applyFont="1" applyBorder="1" applyAlignment="1">
      <alignment horizontal="center" vertical="center"/>
    </xf>
    <xf numFmtId="165" fontId="44" fillId="0" borderId="0" xfId="466" applyFont="1" applyAlignment="1">
      <alignment horizontal="left"/>
    </xf>
    <xf numFmtId="165" fontId="50" fillId="0" borderId="0" xfId="467" applyFont="1"/>
    <xf numFmtId="165" fontId="50" fillId="0" borderId="0" xfId="467" applyFont="1" applyBorder="1"/>
    <xf numFmtId="165" fontId="47" fillId="0" borderId="0" xfId="467" applyFont="1" applyAlignment="1">
      <alignment horizontal="centerContinuous"/>
    </xf>
    <xf numFmtId="165" fontId="50" fillId="0" borderId="0" xfId="467" applyFont="1" applyAlignment="1">
      <alignment horizontal="centerContinuous"/>
    </xf>
    <xf numFmtId="165" fontId="44" fillId="0" borderId="0" xfId="467" applyFont="1" applyAlignment="1" applyProtection="1">
      <alignment horizontal="right"/>
    </xf>
    <xf numFmtId="165" fontId="50" fillId="0" borderId="47" xfId="467" applyFont="1" applyBorder="1"/>
    <xf numFmtId="165" fontId="47" fillId="0" borderId="12" xfId="467" applyFont="1" applyBorder="1"/>
    <xf numFmtId="165" fontId="47" fillId="0" borderId="15" xfId="467" applyFont="1" applyBorder="1" applyAlignment="1" applyProtection="1">
      <alignment horizontal="center"/>
    </xf>
    <xf numFmtId="165" fontId="47" fillId="0" borderId="17" xfId="467" applyFont="1" applyBorder="1" applyAlignment="1" applyProtection="1">
      <alignment horizontal="center"/>
    </xf>
    <xf numFmtId="165" fontId="47" fillId="0" borderId="12" xfId="467" applyFont="1" applyBorder="1" applyAlignment="1" applyProtection="1">
      <alignment horizontal="centerContinuous"/>
    </xf>
    <xf numFmtId="165" fontId="50" fillId="0" borderId="18" xfId="467" applyFont="1" applyBorder="1"/>
    <xf numFmtId="165" fontId="47" fillId="0" borderId="0" xfId="467" applyFont="1" applyBorder="1" applyAlignment="1" applyProtection="1">
      <alignment horizontal="centerContinuous"/>
    </xf>
    <xf numFmtId="165" fontId="47" fillId="0" borderId="20" xfId="467" applyFont="1" applyBorder="1" applyAlignment="1" applyProtection="1">
      <alignment horizontal="center"/>
    </xf>
    <xf numFmtId="165" fontId="50" fillId="0" borderId="61" xfId="467" applyFont="1" applyBorder="1"/>
    <xf numFmtId="165" fontId="47" fillId="0" borderId="24" xfId="467" applyFont="1" applyBorder="1"/>
    <xf numFmtId="165" fontId="47" fillId="0" borderId="24" xfId="467" applyFont="1" applyBorder="1" applyAlignment="1" applyProtection="1">
      <alignment horizontal="centerContinuous"/>
    </xf>
    <xf numFmtId="165" fontId="49" fillId="0" borderId="42" xfId="467" applyFont="1" applyBorder="1" applyAlignment="1" applyProtection="1">
      <alignment horizontal="center" vertical="center"/>
    </xf>
    <xf numFmtId="165" fontId="49" fillId="0" borderId="45" xfId="467" applyFont="1" applyBorder="1" applyAlignment="1" applyProtection="1">
      <alignment horizontal="center" vertical="center"/>
    </xf>
    <xf numFmtId="165" fontId="49" fillId="0" borderId="0" xfId="467" applyFont="1" applyBorder="1" applyAlignment="1">
      <alignment horizontal="centerContinuous"/>
    </xf>
    <xf numFmtId="167" fontId="44" fillId="0" borderId="20" xfId="467" applyNumberFormat="1" applyFont="1" applyBorder="1" applyAlignment="1" applyProtection="1">
      <alignment horizontal="right"/>
    </xf>
    <xf numFmtId="167" fontId="44" fillId="0" borderId="20" xfId="467" applyNumberFormat="1" applyFont="1" applyFill="1" applyBorder="1" applyAlignment="1" applyProtection="1">
      <alignment horizontal="right"/>
    </xf>
    <xf numFmtId="167" fontId="44" fillId="0" borderId="0" xfId="467" applyNumberFormat="1" applyFont="1" applyFill="1" applyBorder="1" applyAlignment="1" applyProtection="1">
      <alignment horizontal="right"/>
    </xf>
    <xf numFmtId="167" fontId="45" fillId="0" borderId="20" xfId="467" applyNumberFormat="1" applyFont="1" applyBorder="1" applyAlignment="1" applyProtection="1">
      <alignment horizontal="right"/>
    </xf>
    <xf numFmtId="167" fontId="45" fillId="0" borderId="20" xfId="467" applyNumberFormat="1" applyFont="1" applyFill="1" applyBorder="1" applyAlignment="1" applyProtection="1">
      <alignment horizontal="right"/>
    </xf>
    <xf numFmtId="167" fontId="45" fillId="0" borderId="0" xfId="467" applyNumberFormat="1" applyFont="1" applyFill="1" applyBorder="1" applyAlignment="1" applyProtection="1">
      <alignment horizontal="right"/>
    </xf>
    <xf numFmtId="167" fontId="94" fillId="0" borderId="20" xfId="467" applyNumberFormat="1" applyFont="1" applyFill="1" applyBorder="1" applyAlignment="1" applyProtection="1">
      <alignment horizontal="right"/>
    </xf>
    <xf numFmtId="165" fontId="45" fillId="0" borderId="19" xfId="467" quotePrefix="1" applyFont="1" applyBorder="1" applyAlignment="1" applyProtection="1">
      <alignment horizontal="left"/>
    </xf>
    <xf numFmtId="165" fontId="45" fillId="0" borderId="0" xfId="467" quotePrefix="1" applyFont="1" applyBorder="1" applyAlignment="1" applyProtection="1">
      <alignment horizontal="left"/>
    </xf>
    <xf numFmtId="167" fontId="45" fillId="25" borderId="23" xfId="467" applyNumberFormat="1" applyFont="1" applyFill="1" applyBorder="1" applyAlignment="1" applyProtection="1">
      <alignment horizontal="right"/>
    </xf>
    <xf numFmtId="167" fontId="45" fillId="0" borderId="29" xfId="467" applyNumberFormat="1" applyFont="1" applyFill="1" applyBorder="1" applyAlignment="1" applyProtection="1">
      <alignment horizontal="right"/>
    </xf>
    <xf numFmtId="167" fontId="45" fillId="0" borderId="29" xfId="467" applyNumberFormat="1" applyFont="1" applyFill="1" applyBorder="1" applyProtection="1"/>
    <xf numFmtId="167" fontId="45" fillId="0" borderId="26" xfId="467" applyNumberFormat="1" applyFont="1" applyFill="1" applyBorder="1" applyAlignment="1" applyProtection="1">
      <alignment horizontal="right"/>
    </xf>
    <xf numFmtId="165" fontId="50" fillId="0" borderId="0" xfId="467" applyFont="1" applyBorder="1" applyAlignment="1" applyProtection="1">
      <alignment horizontal="left"/>
    </xf>
    <xf numFmtId="167" fontId="50" fillId="0" borderId="0" xfId="467" applyNumberFormat="1" applyFont="1" applyBorder="1" applyAlignment="1" applyProtection="1">
      <alignment horizontal="left"/>
    </xf>
    <xf numFmtId="167" fontId="50" fillId="0" borderId="0" xfId="467" applyNumberFormat="1" applyFont="1" applyBorder="1" applyProtection="1"/>
    <xf numFmtId="165" fontId="50" fillId="0" borderId="0" xfId="467" quotePrefix="1" applyFont="1" applyBorder="1" applyAlignment="1" applyProtection="1">
      <alignment horizontal="left"/>
    </xf>
    <xf numFmtId="0" fontId="44" fillId="0" borderId="0" xfId="313" applyFont="1" applyFill="1"/>
    <xf numFmtId="0" fontId="45" fillId="0" borderId="0" xfId="313" applyFont="1" applyFill="1" applyBorder="1"/>
    <xf numFmtId="0" fontId="45" fillId="0" borderId="0" xfId="313" applyFont="1" applyFill="1"/>
    <xf numFmtId="0" fontId="19" fillId="0" borderId="0" xfId="313" applyFill="1"/>
    <xf numFmtId="0" fontId="33" fillId="0" borderId="0" xfId="313" applyFont="1" applyFill="1"/>
    <xf numFmtId="0" fontId="44" fillId="0" borderId="0" xfId="313" applyFont="1" applyFill="1" applyAlignment="1">
      <alignment horizontal="center"/>
    </xf>
    <xf numFmtId="0" fontId="45" fillId="0" borderId="0" xfId="313" applyFont="1" applyFill="1" applyBorder="1" applyAlignment="1">
      <alignment horizontal="center"/>
    </xf>
    <xf numFmtId="0" fontId="45" fillId="0" borderId="0" xfId="313" applyFont="1" applyFill="1" applyAlignment="1">
      <alignment horizontal="center"/>
    </xf>
    <xf numFmtId="0" fontId="33" fillId="0" borderId="0" xfId="313" applyFont="1" applyFill="1" applyBorder="1" applyAlignment="1">
      <alignment horizontal="center"/>
    </xf>
    <xf numFmtId="0" fontId="33" fillId="0" borderId="29" xfId="313" applyFont="1" applyFill="1" applyBorder="1"/>
    <xf numFmtId="3" fontId="95" fillId="0" borderId="0" xfId="313" applyNumberFormat="1" applyFont="1" applyFill="1" applyBorder="1" applyAlignment="1">
      <alignment vertical="center"/>
    </xf>
    <xf numFmtId="0" fontId="44" fillId="0" borderId="0" xfId="313" applyFont="1" applyFill="1" applyAlignment="1">
      <alignment horizontal="right" vertical="center"/>
    </xf>
    <xf numFmtId="0" fontId="45" fillId="0" borderId="15" xfId="313" applyFont="1" applyFill="1" applyBorder="1"/>
    <xf numFmtId="0" fontId="44" fillId="0" borderId="10" xfId="313" applyFont="1" applyFill="1" applyBorder="1" applyAlignment="1">
      <alignment horizontal="center"/>
    </xf>
    <xf numFmtId="0" fontId="44" fillId="0" borderId="35" xfId="313" applyFont="1" applyFill="1" applyBorder="1" applyAlignment="1">
      <alignment horizontal="center" vertical="center"/>
    </xf>
    <xf numFmtId="0" fontId="44" fillId="0" borderId="20" xfId="313" applyFont="1" applyFill="1" applyBorder="1" applyAlignment="1">
      <alignment horizontal="center"/>
    </xf>
    <xf numFmtId="0" fontId="44" fillId="0" borderId="18" xfId="313" applyFont="1" applyFill="1" applyBorder="1" applyAlignment="1">
      <alignment horizontal="center" vertical="center"/>
    </xf>
    <xf numFmtId="0" fontId="44" fillId="0" borderId="0" xfId="313" applyFont="1" applyFill="1" applyBorder="1" applyAlignment="1">
      <alignment horizontal="center"/>
    </xf>
    <xf numFmtId="0" fontId="44" fillId="0" borderId="35" xfId="313" applyFont="1" applyFill="1" applyBorder="1" applyAlignment="1">
      <alignment horizontal="center"/>
    </xf>
    <xf numFmtId="0" fontId="44" fillId="0" borderId="15" xfId="313" applyFont="1" applyFill="1" applyBorder="1" applyAlignment="1">
      <alignment horizontal="center"/>
    </xf>
    <xf numFmtId="0" fontId="44" fillId="0" borderId="14" xfId="313" applyFont="1" applyFill="1" applyBorder="1" applyAlignment="1">
      <alignment horizontal="center"/>
    </xf>
    <xf numFmtId="0" fontId="45" fillId="0" borderId="20" xfId="313" applyFont="1" applyFill="1" applyBorder="1"/>
    <xf numFmtId="0" fontId="44" fillId="0" borderId="36" xfId="313" applyFont="1" applyFill="1" applyBorder="1" applyAlignment="1">
      <alignment horizontal="center" vertical="center"/>
    </xf>
    <xf numFmtId="0" fontId="96" fillId="0" borderId="35" xfId="313" applyFont="1" applyFill="1" applyBorder="1" applyAlignment="1">
      <alignment horizontal="left" vertical="center"/>
    </xf>
    <xf numFmtId="0" fontId="44" fillId="0" borderId="36" xfId="313" quotePrefix="1" applyFont="1" applyFill="1" applyBorder="1" applyAlignment="1">
      <alignment horizontal="center" vertical="center"/>
    </xf>
    <xf numFmtId="0" fontId="44" fillId="0" borderId="37" xfId="313" quotePrefix="1" applyFont="1" applyFill="1" applyBorder="1" applyAlignment="1">
      <alignment horizontal="center" vertical="center"/>
    </xf>
    <xf numFmtId="0" fontId="44" fillId="0" borderId="37" xfId="313" applyFont="1" applyFill="1" applyBorder="1" applyAlignment="1">
      <alignment horizontal="center" vertical="center"/>
    </xf>
    <xf numFmtId="0" fontId="44" fillId="0" borderId="23" xfId="313" quotePrefix="1" applyFont="1" applyFill="1" applyBorder="1" applyAlignment="1">
      <alignment horizontal="center" vertical="center"/>
    </xf>
    <xf numFmtId="20" fontId="44" fillId="0" borderId="37" xfId="313" quotePrefix="1" applyNumberFormat="1" applyFont="1" applyFill="1" applyBorder="1" applyAlignment="1">
      <alignment horizontal="center" vertical="center"/>
    </xf>
    <xf numFmtId="0" fontId="49" fillId="0" borderId="42" xfId="313" applyFont="1" applyFill="1" applyBorder="1" applyAlignment="1">
      <alignment horizontal="center" vertical="center"/>
    </xf>
    <xf numFmtId="0" fontId="49" fillId="0" borderId="27" xfId="313" applyFont="1" applyFill="1" applyBorder="1" applyAlignment="1">
      <alignment horizontal="center" vertical="center"/>
    </xf>
    <xf numFmtId="0" fontId="49" fillId="0" borderId="45" xfId="313" applyFont="1" applyFill="1" applyBorder="1" applyAlignment="1">
      <alignment horizontal="center" vertical="center"/>
    </xf>
    <xf numFmtId="0" fontId="49" fillId="0" borderId="11" xfId="313" applyFont="1" applyFill="1" applyBorder="1" applyAlignment="1">
      <alignment horizontal="center" vertical="center"/>
    </xf>
    <xf numFmtId="0" fontId="33" fillId="0" borderId="0" xfId="313" applyFont="1" applyFill="1" applyAlignment="1">
      <alignment vertical="center"/>
    </xf>
    <xf numFmtId="0" fontId="45" fillId="0" borderId="0" xfId="313" applyFont="1" applyFill="1" applyAlignment="1">
      <alignment vertical="center"/>
    </xf>
    <xf numFmtId="0" fontId="44" fillId="0" borderId="20" xfId="313" applyFont="1" applyFill="1" applyBorder="1" applyAlignment="1">
      <alignment vertical="center"/>
    </xf>
    <xf numFmtId="3" fontId="44" fillId="0" borderId="10" xfId="313" applyNumberFormat="1" applyFont="1" applyFill="1" applyBorder="1" applyAlignment="1">
      <alignment vertical="center"/>
    </xf>
    <xf numFmtId="3" fontId="44" fillId="0" borderId="0" xfId="313" applyNumberFormat="1" applyFont="1" applyFill="1" applyBorder="1" applyAlignment="1">
      <alignment vertical="center"/>
    </xf>
    <xf numFmtId="3" fontId="44" fillId="0" borderId="14" xfId="313" applyNumberFormat="1" applyFont="1" applyFill="1" applyBorder="1" applyAlignment="1">
      <alignment vertical="center"/>
    </xf>
    <xf numFmtId="166" fontId="44" fillId="0" borderId="35" xfId="233" applyNumberFormat="1" applyFont="1" applyFill="1" applyBorder="1" applyAlignment="1">
      <alignment vertical="center"/>
    </xf>
    <xf numFmtId="0" fontId="19" fillId="0" borderId="0" xfId="313" applyFill="1" applyAlignment="1">
      <alignment vertical="center"/>
    </xf>
    <xf numFmtId="0" fontId="51" fillId="0" borderId="20" xfId="313" applyFont="1" applyFill="1" applyBorder="1" applyAlignment="1">
      <alignment vertical="center"/>
    </xf>
    <xf numFmtId="3" fontId="44" fillId="0" borderId="18" xfId="313" applyNumberFormat="1" applyFont="1" applyFill="1" applyBorder="1" applyAlignment="1">
      <alignment vertical="center"/>
    </xf>
    <xf numFmtId="3" fontId="44" fillId="0" borderId="35" xfId="313" applyNumberFormat="1" applyFont="1" applyFill="1" applyBorder="1" applyAlignment="1">
      <alignment vertical="center"/>
    </xf>
    <xf numFmtId="3" fontId="45" fillId="0" borderId="18" xfId="313" applyNumberFormat="1" applyFont="1" applyFill="1" applyBorder="1" applyAlignment="1">
      <alignment vertical="center"/>
    </xf>
    <xf numFmtId="174" fontId="44" fillId="0" borderId="35" xfId="313" applyNumberFormat="1" applyFont="1" applyFill="1" applyBorder="1" applyAlignment="1">
      <alignment vertical="center"/>
    </xf>
    <xf numFmtId="166" fontId="44" fillId="0" borderId="35" xfId="313" applyNumberFormat="1" applyFont="1" applyFill="1" applyBorder="1" applyAlignment="1">
      <alignment vertical="center"/>
    </xf>
    <xf numFmtId="0" fontId="45" fillId="0" borderId="20" xfId="313" applyFont="1" applyFill="1" applyBorder="1" applyAlignment="1">
      <alignment vertical="center"/>
    </xf>
    <xf numFmtId="3" fontId="45" fillId="0" borderId="35" xfId="313" applyNumberFormat="1" applyFont="1" applyFill="1" applyBorder="1" applyAlignment="1">
      <alignment vertical="center"/>
    </xf>
    <xf numFmtId="3" fontId="45" fillId="0" borderId="0" xfId="313" applyNumberFormat="1" applyFont="1" applyFill="1" applyBorder="1" applyAlignment="1">
      <alignment vertical="center"/>
    </xf>
    <xf numFmtId="174" fontId="45" fillId="0" borderId="35" xfId="313" applyNumberFormat="1" applyFont="1" applyFill="1" applyBorder="1" applyAlignment="1">
      <alignment vertical="center"/>
    </xf>
    <xf numFmtId="166" fontId="45" fillId="0" borderId="35" xfId="233" applyNumberFormat="1" applyFont="1" applyFill="1" applyBorder="1" applyAlignment="1">
      <alignment vertical="center"/>
    </xf>
    <xf numFmtId="0" fontId="33" fillId="0" borderId="20" xfId="313" applyFont="1" applyFill="1" applyBorder="1" applyAlignment="1">
      <alignment vertical="center"/>
    </xf>
    <xf numFmtId="166" fontId="45" fillId="0" borderId="35" xfId="313" applyNumberFormat="1" applyFont="1" applyFill="1" applyBorder="1" applyAlignment="1">
      <alignment vertical="center"/>
    </xf>
    <xf numFmtId="3" fontId="45" fillId="0" borderId="18" xfId="313" applyNumberFormat="1" applyFont="1" applyFill="1" applyBorder="1" applyAlignment="1">
      <alignment horizontal="right" vertical="center"/>
    </xf>
    <xf numFmtId="0" fontId="45" fillId="0" borderId="20" xfId="313" applyFont="1" applyFill="1" applyBorder="1" applyAlignment="1">
      <alignment horizontal="left" vertical="center"/>
    </xf>
    <xf numFmtId="3" fontId="46" fillId="0" borderId="35" xfId="313" applyNumberFormat="1" applyFont="1" applyFill="1" applyBorder="1" applyAlignment="1">
      <alignment vertical="center"/>
    </xf>
    <xf numFmtId="174" fontId="46" fillId="0" borderId="35" xfId="313" applyNumberFormat="1" applyFont="1" applyFill="1" applyBorder="1" applyAlignment="1">
      <alignment vertical="center"/>
    </xf>
    <xf numFmtId="0" fontId="45" fillId="0" borderId="20" xfId="313" quotePrefix="1" applyFont="1" applyFill="1" applyBorder="1" applyAlignment="1">
      <alignment vertical="center"/>
    </xf>
    <xf numFmtId="0" fontId="44" fillId="0" borderId="23" xfId="313" applyFont="1" applyFill="1" applyBorder="1" applyAlignment="1">
      <alignment vertical="center"/>
    </xf>
    <xf numFmtId="3" fontId="44" fillId="0" borderId="36" xfId="313" applyNumberFormat="1" applyFont="1" applyFill="1" applyBorder="1" applyAlignment="1">
      <alignment vertical="center"/>
    </xf>
    <xf numFmtId="0" fontId="44" fillId="0" borderId="37" xfId="313" applyFont="1" applyFill="1" applyBorder="1" applyAlignment="1">
      <alignment vertical="center"/>
    </xf>
    <xf numFmtId="2" fontId="44" fillId="0" borderId="37" xfId="313" applyNumberFormat="1" applyFont="1" applyFill="1" applyBorder="1" applyAlignment="1">
      <alignment vertical="center"/>
    </xf>
    <xf numFmtId="3" fontId="44" fillId="0" borderId="29" xfId="313" applyNumberFormat="1" applyFont="1" applyFill="1" applyBorder="1" applyAlignment="1">
      <alignment vertical="center"/>
    </xf>
    <xf numFmtId="2" fontId="44" fillId="0" borderId="29" xfId="313" applyNumberFormat="1" applyFont="1" applyFill="1" applyBorder="1" applyAlignment="1">
      <alignment vertical="center"/>
    </xf>
    <xf numFmtId="166" fontId="44" fillId="0" borderId="23" xfId="233" applyNumberFormat="1" applyFont="1" applyFill="1" applyBorder="1" applyAlignment="1">
      <alignment vertical="center"/>
    </xf>
    <xf numFmtId="0" fontId="33" fillId="0" borderId="0" xfId="449" applyFont="1" applyAlignment="1">
      <alignment horizontal="center"/>
    </xf>
    <xf numFmtId="3" fontId="44" fillId="0" borderId="0" xfId="449" applyNumberFormat="1" applyFont="1" applyAlignment="1">
      <alignment horizontal="right"/>
    </xf>
    <xf numFmtId="0" fontId="45" fillId="0" borderId="15" xfId="449" applyFont="1" applyBorder="1"/>
    <xf numFmtId="0" fontId="45" fillId="0" borderId="14" xfId="449" applyFont="1" applyBorder="1"/>
    <xf numFmtId="165" fontId="44" fillId="0" borderId="17" xfId="341" applyFont="1" applyBorder="1" applyAlignment="1">
      <alignment horizontal="center"/>
    </xf>
    <xf numFmtId="3" fontId="44" fillId="0" borderId="15" xfId="449" applyNumberFormat="1" applyFont="1" applyBorder="1" applyAlignment="1">
      <alignment horizontal="center"/>
    </xf>
    <xf numFmtId="0" fontId="44" fillId="0" borderId="35" xfId="449" applyFont="1" applyBorder="1" applyAlignment="1">
      <alignment horizontal="center"/>
    </xf>
    <xf numFmtId="165" fontId="44" fillId="0" borderId="20" xfId="341" applyFont="1" applyBorder="1" applyAlignment="1" applyProtection="1">
      <alignment horizontal="center" vertical="center"/>
    </xf>
    <xf numFmtId="3" fontId="44" fillId="0" borderId="20" xfId="449" applyNumberFormat="1" applyFont="1" applyBorder="1" applyAlignment="1">
      <alignment horizontal="center"/>
    </xf>
    <xf numFmtId="0" fontId="45" fillId="0" borderId="20" xfId="449" applyFont="1" applyBorder="1"/>
    <xf numFmtId="0" fontId="44" fillId="0" borderId="37" xfId="449" applyFont="1" applyBorder="1"/>
    <xf numFmtId="165" fontId="44" fillId="0" borderId="23" xfId="341" applyFont="1" applyBorder="1" applyAlignment="1">
      <alignment horizontal="center"/>
    </xf>
    <xf numFmtId="3" fontId="44" fillId="0" borderId="35" xfId="449" quotePrefix="1" applyNumberFormat="1" applyFont="1" applyBorder="1" applyAlignment="1">
      <alignment horizontal="center"/>
    </xf>
    <xf numFmtId="0" fontId="49" fillId="0" borderId="27" xfId="449" quotePrefix="1" applyFont="1" applyBorder="1" applyAlignment="1">
      <alignment horizontal="center" vertical="center"/>
    </xf>
    <xf numFmtId="3" fontId="49" fillId="0" borderId="42" xfId="449" quotePrefix="1" applyNumberFormat="1" applyFont="1" applyBorder="1" applyAlignment="1">
      <alignment horizontal="center" vertical="center"/>
    </xf>
    <xf numFmtId="0" fontId="44" fillId="0" borderId="15" xfId="449" applyFont="1" applyBorder="1" applyAlignment="1">
      <alignment horizontal="center"/>
    </xf>
    <xf numFmtId="0" fontId="44" fillId="0" borderId="15" xfId="449" quotePrefix="1" applyFont="1" applyBorder="1"/>
    <xf numFmtId="175" fontId="44" fillId="0" borderId="15" xfId="468" applyNumberFormat="1" applyFont="1" applyFill="1" applyBorder="1" applyAlignment="1"/>
    <xf numFmtId="166" fontId="44" fillId="0" borderId="14" xfId="449" applyNumberFormat="1" applyFont="1" applyBorder="1" applyAlignment="1"/>
    <xf numFmtId="4" fontId="33" fillId="0" borderId="0" xfId="449" applyNumberFormat="1" applyFont="1"/>
    <xf numFmtId="0" fontId="33" fillId="0" borderId="20" xfId="449" applyFont="1" applyBorder="1"/>
    <xf numFmtId="0" fontId="50" fillId="0" borderId="20" xfId="468" applyFont="1" applyBorder="1" applyAlignment="1">
      <alignment vertical="center"/>
    </xf>
    <xf numFmtId="175" fontId="44" fillId="0" borderId="18" xfId="449" applyNumberFormat="1" applyFont="1" applyBorder="1"/>
    <xf numFmtId="175" fontId="44" fillId="0" borderId="20" xfId="449" applyNumberFormat="1" applyFont="1" applyFill="1" applyBorder="1"/>
    <xf numFmtId="166" fontId="44" fillId="0" borderId="35" xfId="449" applyNumberFormat="1" applyFont="1" applyBorder="1"/>
    <xf numFmtId="0" fontId="51" fillId="0" borderId="20" xfId="449" applyFont="1" applyBorder="1"/>
    <xf numFmtId="0" fontId="44" fillId="0" borderId="20" xfId="468" quotePrefix="1" applyFont="1" applyBorder="1" applyAlignment="1">
      <alignment vertical="center"/>
    </xf>
    <xf numFmtId="175" fontId="44" fillId="0" borderId="0" xfId="449" applyNumberFormat="1" applyFont="1"/>
    <xf numFmtId="175" fontId="44" fillId="0" borderId="20" xfId="449" applyNumberFormat="1" applyFont="1" applyFill="1" applyBorder="1" applyAlignment="1"/>
    <xf numFmtId="166" fontId="44" fillId="0" borderId="35" xfId="449" applyNumberFormat="1" applyFont="1" applyBorder="1" applyAlignment="1"/>
    <xf numFmtId="4" fontId="51" fillId="0" borderId="0" xfId="449" applyNumberFormat="1" applyFont="1"/>
    <xf numFmtId="175" fontId="45" fillId="0" borderId="0" xfId="449" applyNumberFormat="1" applyFont="1"/>
    <xf numFmtId="175" fontId="45" fillId="0" borderId="20" xfId="449" applyNumberFormat="1" applyFont="1" applyFill="1" applyBorder="1" applyAlignment="1"/>
    <xf numFmtId="166" fontId="45" fillId="0" borderId="35" xfId="449" applyNumberFormat="1" applyFont="1" applyBorder="1" applyAlignment="1"/>
    <xf numFmtId="0" fontId="45" fillId="0" borderId="20" xfId="468" quotePrefix="1" applyFont="1" applyBorder="1" applyAlignment="1"/>
    <xf numFmtId="2" fontId="33" fillId="0" borderId="0" xfId="449" applyNumberFormat="1" applyFont="1"/>
    <xf numFmtId="0" fontId="45" fillId="0" borderId="20" xfId="468" quotePrefix="1" applyFont="1" applyBorder="1" applyAlignment="1">
      <alignment vertical="center"/>
    </xf>
    <xf numFmtId="4" fontId="97" fillId="0" borderId="0" xfId="449" applyNumberFormat="1" applyFont="1"/>
    <xf numFmtId="175" fontId="33" fillId="0" borderId="0" xfId="449" applyNumberFormat="1" applyFont="1"/>
    <xf numFmtId="0" fontId="44" fillId="0" borderId="20" xfId="449" applyFont="1" applyBorder="1" applyAlignment="1">
      <alignment horizontal="center"/>
    </xf>
    <xf numFmtId="0" fontId="44" fillId="0" borderId="20" xfId="449" quotePrefix="1" applyFont="1" applyBorder="1"/>
    <xf numFmtId="175" fontId="45" fillId="0" borderId="0" xfId="449" applyNumberFormat="1" applyFont="1" applyFill="1"/>
    <xf numFmtId="0" fontId="45" fillId="0" borderId="20" xfId="469" quotePrefix="1" applyFont="1" applyBorder="1" applyAlignment="1" applyProtection="1">
      <alignment horizontal="left" vertical="center"/>
      <protection locked="0" hidden="1"/>
    </xf>
    <xf numFmtId="0" fontId="45" fillId="0" borderId="20" xfId="469" quotePrefix="1" applyFont="1" applyBorder="1" applyAlignment="1" applyProtection="1">
      <alignment vertical="center"/>
      <protection locked="0" hidden="1"/>
    </xf>
    <xf numFmtId="0" fontId="33" fillId="0" borderId="23" xfId="449" applyFont="1" applyBorder="1"/>
    <xf numFmtId="0" fontId="45" fillId="0" borderId="23" xfId="469" quotePrefix="1" applyFont="1" applyBorder="1" applyAlignment="1" applyProtection="1">
      <alignment vertical="center"/>
      <protection locked="0" hidden="1"/>
    </xf>
    <xf numFmtId="175" fontId="45" fillId="0" borderId="29" xfId="449" applyNumberFormat="1" applyFont="1" applyFill="1" applyBorder="1"/>
    <xf numFmtId="175" fontId="45" fillId="0" borderId="23" xfId="449" applyNumberFormat="1" applyFont="1" applyFill="1" applyBorder="1" applyAlignment="1"/>
    <xf numFmtId="166" fontId="45" fillId="0" borderId="37" xfId="449" applyNumberFormat="1" applyFont="1" applyBorder="1" applyAlignment="1"/>
    <xf numFmtId="2" fontId="0" fillId="0" borderId="0" xfId="0" applyNumberFormat="1"/>
    <xf numFmtId="165" fontId="45" fillId="25" borderId="0" xfId="470" applyNumberFormat="1" applyFont="1" applyFill="1"/>
    <xf numFmtId="165" fontId="45" fillId="25" borderId="0" xfId="470" applyNumberFormat="1" applyFont="1" applyFill="1" applyBorder="1"/>
    <xf numFmtId="165" fontId="64" fillId="25" borderId="0" xfId="470" applyNumberFormat="1" applyFont="1" applyFill="1"/>
    <xf numFmtId="165" fontId="44" fillId="25" borderId="0" xfId="470" applyNumberFormat="1" applyFont="1" applyFill="1" applyAlignment="1" applyProtection="1">
      <alignment horizontal="centerContinuous"/>
    </xf>
    <xf numFmtId="165" fontId="45" fillId="25" borderId="0" xfId="470" applyNumberFormat="1" applyFont="1" applyFill="1" applyAlignment="1">
      <alignment horizontal="centerContinuous"/>
    </xf>
    <xf numFmtId="165" fontId="45" fillId="25" borderId="0" xfId="470" applyNumberFormat="1" applyFont="1" applyFill="1" applyBorder="1" applyAlignment="1">
      <alignment horizontal="centerContinuous"/>
    </xf>
    <xf numFmtId="165" fontId="45" fillId="25" borderId="29" xfId="470" applyNumberFormat="1" applyFont="1" applyFill="1" applyBorder="1"/>
    <xf numFmtId="165" fontId="47" fillId="25" borderId="29" xfId="470" applyNumberFormat="1" applyFont="1" applyFill="1" applyBorder="1" applyAlignment="1">
      <alignment horizontal="right"/>
    </xf>
    <xf numFmtId="165" fontId="45" fillId="25" borderId="10" xfId="470" applyNumberFormat="1" applyFont="1" applyFill="1" applyBorder="1"/>
    <xf numFmtId="165" fontId="45" fillId="25" borderId="14" xfId="470" applyNumberFormat="1" applyFont="1" applyFill="1" applyBorder="1"/>
    <xf numFmtId="165" fontId="45" fillId="25" borderId="18" xfId="470" applyNumberFormat="1" applyFont="1" applyFill="1" applyBorder="1"/>
    <xf numFmtId="165" fontId="44" fillId="25" borderId="35" xfId="470" applyNumberFormat="1" applyFont="1" applyFill="1" applyBorder="1" applyAlignment="1" applyProtection="1">
      <alignment horizontal="centerContinuous"/>
    </xf>
    <xf numFmtId="165" fontId="64" fillId="25" borderId="0" xfId="470" applyNumberFormat="1" applyFont="1" applyFill="1" applyAlignment="1" applyProtection="1">
      <alignment horizontal="center"/>
    </xf>
    <xf numFmtId="165" fontId="44" fillId="25" borderId="35" xfId="470" applyNumberFormat="1" applyFont="1" applyFill="1" applyBorder="1" applyAlignment="1" applyProtection="1">
      <alignment horizontal="center"/>
    </xf>
    <xf numFmtId="165" fontId="47" fillId="25" borderId="18" xfId="470" applyNumberFormat="1" applyFont="1" applyFill="1" applyBorder="1" applyAlignment="1">
      <alignment horizontal="centerContinuous"/>
    </xf>
    <xf numFmtId="165" fontId="47" fillId="25" borderId="11" xfId="470" applyNumberFormat="1" applyFont="1" applyFill="1" applyBorder="1" applyAlignment="1">
      <alignment horizontal="centerContinuous"/>
    </xf>
    <xf numFmtId="165" fontId="98" fillId="25" borderId="28" xfId="470" applyNumberFormat="1" applyFont="1" applyFill="1" applyBorder="1" applyAlignment="1">
      <alignment horizontal="left"/>
    </xf>
    <xf numFmtId="165" fontId="98" fillId="25" borderId="37" xfId="470" applyNumberFormat="1" applyFont="1" applyFill="1" applyBorder="1" applyAlignment="1">
      <alignment horizontal="left"/>
    </xf>
    <xf numFmtId="165" fontId="99" fillId="25" borderId="0" xfId="470" applyNumberFormat="1" applyFont="1" applyFill="1" applyBorder="1" applyAlignment="1" applyProtection="1">
      <alignment horizontal="center"/>
      <protection locked="0"/>
    </xf>
    <xf numFmtId="165" fontId="51" fillId="25" borderId="15" xfId="470" applyNumberFormat="1" applyFont="1" applyFill="1" applyBorder="1" applyAlignment="1">
      <alignment horizontal="center"/>
    </xf>
    <xf numFmtId="165" fontId="44" fillId="25" borderId="35" xfId="470" applyNumberFormat="1" applyFont="1" applyFill="1" applyBorder="1" applyAlignment="1" applyProtection="1">
      <alignment horizontal="left"/>
    </xf>
    <xf numFmtId="165" fontId="44" fillId="25" borderId="18" xfId="470" applyNumberFormat="1" applyFont="1" applyFill="1" applyBorder="1" applyAlignment="1" applyProtection="1">
      <alignment horizontal="center"/>
    </xf>
    <xf numFmtId="165" fontId="47" fillId="25" borderId="10" xfId="470" applyNumberFormat="1" applyFont="1" applyFill="1" applyBorder="1" applyAlignment="1"/>
    <xf numFmtId="165" fontId="98" fillId="25" borderId="29" xfId="470" applyNumberFormat="1" applyFont="1" applyFill="1" applyBorder="1" applyAlignment="1">
      <alignment horizontal="left"/>
    </xf>
    <xf numFmtId="165" fontId="51" fillId="25" borderId="18" xfId="470" applyNumberFormat="1" applyFont="1" applyFill="1" applyBorder="1" applyAlignment="1" applyProtection="1">
      <alignment horizontal="center"/>
    </xf>
    <xf numFmtId="165" fontId="51" fillId="25" borderId="20" xfId="470" applyNumberFormat="1" applyFont="1" applyFill="1" applyBorder="1" applyAlignment="1">
      <alignment horizontal="center"/>
    </xf>
    <xf numFmtId="165" fontId="33" fillId="25" borderId="35" xfId="470" applyNumberFormat="1" applyFont="1" applyFill="1" applyBorder="1" applyAlignment="1" applyProtection="1">
      <alignment horizontal="left"/>
      <protection locked="0"/>
    </xf>
    <xf numFmtId="165" fontId="44" fillId="25" borderId="0" xfId="470" applyNumberFormat="1" applyFont="1" applyFill="1" applyBorder="1" applyAlignment="1" applyProtection="1">
      <alignment horizontal="center"/>
    </xf>
    <xf numFmtId="165" fontId="44" fillId="25" borderId="20" xfId="470" applyNumberFormat="1" applyFont="1" applyFill="1" applyBorder="1" applyAlignment="1" applyProtection="1">
      <alignment horizontal="center"/>
    </xf>
    <xf numFmtId="165" fontId="51" fillId="25" borderId="35" xfId="470" applyNumberFormat="1" applyFont="1" applyFill="1" applyBorder="1" applyAlignment="1" applyProtection="1">
      <alignment horizontal="center"/>
    </xf>
    <xf numFmtId="165" fontId="45" fillId="25" borderId="36" xfId="470" applyNumberFormat="1" applyFont="1" applyFill="1" applyBorder="1"/>
    <xf numFmtId="165" fontId="33" fillId="25" borderId="22" xfId="470" applyNumberFormat="1" applyFont="1" applyFill="1" applyBorder="1" applyAlignment="1">
      <alignment horizontal="left"/>
    </xf>
    <xf numFmtId="165" fontId="52" fillId="25" borderId="61" xfId="470" quotePrefix="1" applyNumberFormat="1" applyFont="1" applyFill="1" applyBorder="1" applyAlignment="1" applyProtection="1">
      <alignment horizontal="center"/>
    </xf>
    <xf numFmtId="165" fontId="52" fillId="25" borderId="22" xfId="470" quotePrefix="1" applyNumberFormat="1" applyFont="1" applyFill="1" applyBorder="1" applyAlignment="1" applyProtection="1">
      <alignment horizontal="center"/>
    </xf>
    <xf numFmtId="165" fontId="52" fillId="25" borderId="26" xfId="470" quotePrefix="1" applyNumberFormat="1" applyFont="1" applyFill="1" applyBorder="1" applyAlignment="1" applyProtection="1">
      <alignment horizontal="center"/>
    </xf>
    <xf numFmtId="165" fontId="51" fillId="25" borderId="36" xfId="470" applyNumberFormat="1" applyFont="1" applyFill="1" applyBorder="1" applyAlignment="1" applyProtection="1">
      <alignment horizontal="centerContinuous"/>
    </xf>
    <xf numFmtId="165" fontId="98" fillId="25" borderId="23" xfId="470" applyNumberFormat="1" applyFont="1" applyFill="1" applyBorder="1" applyAlignment="1" applyProtection="1">
      <alignment horizontal="center"/>
    </xf>
    <xf numFmtId="165" fontId="45" fillId="25" borderId="27" xfId="470" applyNumberFormat="1" applyFont="1" applyFill="1" applyBorder="1"/>
    <xf numFmtId="165" fontId="45" fillId="25" borderId="28" xfId="470" applyNumberFormat="1" applyFont="1" applyFill="1" applyBorder="1"/>
    <xf numFmtId="165" fontId="100" fillId="25" borderId="33" xfId="470" applyNumberFormat="1" applyFont="1" applyFill="1" applyBorder="1" applyAlignment="1" applyProtection="1">
      <alignment horizontal="centerContinuous" vertical="center"/>
    </xf>
    <xf numFmtId="165" fontId="100" fillId="25" borderId="36" xfId="470" applyNumberFormat="1" applyFont="1" applyFill="1" applyBorder="1" applyAlignment="1" applyProtection="1">
      <alignment horizontal="center"/>
    </xf>
    <xf numFmtId="165" fontId="100" fillId="25" borderId="29" xfId="470" applyNumberFormat="1" applyFont="1" applyFill="1" applyBorder="1" applyAlignment="1" applyProtection="1">
      <alignment horizontal="center"/>
    </xf>
    <xf numFmtId="165" fontId="100" fillId="25" borderId="33" xfId="470" applyNumberFormat="1" applyFont="1" applyFill="1" applyBorder="1" applyAlignment="1" applyProtection="1">
      <alignment horizontal="center"/>
    </xf>
    <xf numFmtId="165" fontId="100" fillId="25" borderId="27" xfId="470" applyNumberFormat="1" applyFont="1" applyFill="1" applyBorder="1" applyAlignment="1" applyProtection="1">
      <alignment horizontal="center"/>
    </xf>
    <xf numFmtId="165" fontId="100" fillId="25" borderId="42" xfId="470" applyNumberFormat="1" applyFont="1" applyFill="1" applyBorder="1" applyAlignment="1" applyProtection="1">
      <alignment horizontal="center"/>
    </xf>
    <xf numFmtId="165" fontId="45" fillId="25" borderId="11" xfId="470" applyNumberFormat="1" applyFont="1" applyFill="1" applyBorder="1"/>
    <xf numFmtId="165" fontId="54" fillId="25" borderId="14" xfId="470" applyNumberFormat="1" applyFont="1" applyFill="1" applyBorder="1" applyAlignment="1" applyProtection="1">
      <alignment horizontal="center"/>
    </xf>
    <xf numFmtId="176" fontId="54" fillId="25" borderId="0" xfId="470" applyNumberFormat="1" applyFont="1" applyFill="1" applyBorder="1"/>
    <xf numFmtId="176" fontId="54" fillId="25" borderId="14" xfId="470" applyNumberFormat="1" applyFont="1" applyFill="1" applyBorder="1"/>
    <xf numFmtId="176" fontId="54" fillId="25" borderId="15" xfId="470" applyNumberFormat="1" applyFont="1" applyFill="1" applyBorder="1"/>
    <xf numFmtId="176" fontId="54" fillId="25" borderId="0" xfId="470" applyNumberFormat="1" applyFont="1" applyFill="1" applyBorder="1" applyProtection="1"/>
    <xf numFmtId="176" fontId="54" fillId="25" borderId="35" xfId="470" applyNumberFormat="1" applyFont="1" applyFill="1" applyBorder="1" applyProtection="1"/>
    <xf numFmtId="176" fontId="54" fillId="0" borderId="0" xfId="470" applyNumberFormat="1" applyFont="1" applyFill="1" applyBorder="1"/>
    <xf numFmtId="176" fontId="54" fillId="0" borderId="20" xfId="470" applyNumberFormat="1" applyFont="1" applyFill="1" applyBorder="1"/>
    <xf numFmtId="177" fontId="54" fillId="0" borderId="35" xfId="470" applyNumberFormat="1" applyFont="1" applyFill="1" applyBorder="1"/>
    <xf numFmtId="49" fontId="45" fillId="25" borderId="18" xfId="470" applyNumberFormat="1" applyFont="1" applyFill="1" applyBorder="1" applyAlignment="1" applyProtection="1">
      <alignment horizontal="left"/>
    </xf>
    <xf numFmtId="165" fontId="45" fillId="25" borderId="0" xfId="470" quotePrefix="1" applyNumberFormat="1" applyFont="1" applyFill="1" applyBorder="1" applyAlignment="1" applyProtection="1">
      <alignment horizontal="center"/>
    </xf>
    <xf numFmtId="165" fontId="45" fillId="25" borderId="35" xfId="470" applyNumberFormat="1" applyFont="1" applyFill="1" applyBorder="1" applyAlignment="1" applyProtection="1">
      <alignment horizontal="left"/>
    </xf>
    <xf numFmtId="3" fontId="101" fillId="0" borderId="0" xfId="326" applyNumberFormat="1" applyFont="1" applyFill="1"/>
    <xf numFmtId="169" fontId="101" fillId="0" borderId="0" xfId="326" applyNumberFormat="1" applyFont="1" applyFill="1"/>
    <xf numFmtId="169" fontId="101" fillId="0" borderId="35" xfId="326" applyNumberFormat="1" applyFont="1" applyFill="1" applyBorder="1"/>
    <xf numFmtId="176" fontId="45" fillId="0" borderId="35" xfId="470" applyNumberFormat="1" applyFont="1" applyFill="1" applyBorder="1"/>
    <xf numFmtId="176" fontId="56" fillId="0" borderId="18" xfId="470" applyNumberFormat="1" applyFont="1" applyFill="1" applyBorder="1" applyProtection="1"/>
    <xf numFmtId="165" fontId="65" fillId="25" borderId="0" xfId="470" applyNumberFormat="1" applyFont="1" applyFill="1"/>
    <xf numFmtId="49" fontId="45" fillId="25" borderId="18" xfId="470" applyNumberFormat="1" applyFont="1" applyFill="1" applyBorder="1"/>
    <xf numFmtId="165" fontId="45" fillId="25" borderId="35" xfId="470" applyNumberFormat="1" applyFont="1" applyFill="1" applyBorder="1"/>
    <xf numFmtId="49" fontId="45" fillId="25" borderId="18" xfId="470" quotePrefix="1" applyNumberFormat="1" applyFont="1" applyFill="1" applyBorder="1"/>
    <xf numFmtId="165" fontId="65" fillId="25" borderId="0" xfId="470" applyNumberFormat="1" applyFont="1" applyFill="1" applyBorder="1"/>
    <xf numFmtId="49" fontId="45" fillId="25" borderId="18" xfId="470" applyNumberFormat="1" applyFont="1" applyFill="1" applyBorder="1" applyAlignment="1">
      <alignment vertical="center"/>
    </xf>
    <xf numFmtId="165" fontId="45" fillId="25" borderId="0" xfId="470" quotePrefix="1" applyNumberFormat="1" applyFont="1" applyFill="1" applyBorder="1" applyAlignment="1" applyProtection="1">
      <alignment horizontal="center" vertical="center"/>
    </xf>
    <xf numFmtId="165" fontId="45" fillId="25" borderId="35" xfId="470" applyNumberFormat="1" applyFont="1" applyFill="1" applyBorder="1" applyAlignment="1" applyProtection="1">
      <alignment horizontal="left" vertical="center" wrapText="1"/>
    </xf>
    <xf numFmtId="169" fontId="101" fillId="0" borderId="0" xfId="326" applyNumberFormat="1" applyFont="1" applyFill="1" applyAlignment="1">
      <alignment vertical="center"/>
    </xf>
    <xf numFmtId="176" fontId="45" fillId="0" borderId="35" xfId="470" applyNumberFormat="1" applyFont="1" applyFill="1" applyBorder="1" applyAlignment="1">
      <alignment vertical="center"/>
    </xf>
    <xf numFmtId="176" fontId="56" fillId="0" borderId="18" xfId="470" applyNumberFormat="1" applyFont="1" applyFill="1" applyBorder="1" applyAlignment="1" applyProtection="1">
      <alignment vertical="center"/>
    </xf>
    <xf numFmtId="169" fontId="101" fillId="0" borderId="35" xfId="326" applyNumberFormat="1" applyFont="1" applyFill="1" applyBorder="1" applyAlignment="1">
      <alignment vertical="center"/>
    </xf>
    <xf numFmtId="165" fontId="64" fillId="25" borderId="0" xfId="470" applyNumberFormat="1" applyFont="1" applyFill="1" applyBorder="1"/>
    <xf numFmtId="3" fontId="45" fillId="0" borderId="35" xfId="470" applyNumberFormat="1" applyFont="1" applyFill="1" applyBorder="1"/>
    <xf numFmtId="165" fontId="45" fillId="25" borderId="35" xfId="470" applyNumberFormat="1" applyFont="1" applyFill="1" applyBorder="1" applyAlignment="1">
      <alignment vertical="center" wrapText="1"/>
    </xf>
    <xf numFmtId="177" fontId="56" fillId="0" borderId="18" xfId="470" applyNumberFormat="1" applyFont="1" applyFill="1" applyBorder="1" applyProtection="1"/>
    <xf numFmtId="177" fontId="45" fillId="0" borderId="35" xfId="470" applyNumberFormat="1" applyFont="1" applyFill="1" applyBorder="1"/>
    <xf numFmtId="3" fontId="56" fillId="0" borderId="18" xfId="470" applyNumberFormat="1" applyFont="1" applyFill="1" applyBorder="1" applyProtection="1"/>
    <xf numFmtId="165" fontId="102" fillId="25" borderId="18" xfId="470" applyNumberFormat="1" applyFont="1" applyFill="1" applyBorder="1"/>
    <xf numFmtId="165" fontId="102" fillId="25" borderId="0" xfId="470" applyNumberFormat="1" applyFont="1" applyFill="1"/>
    <xf numFmtId="176" fontId="45" fillId="0" borderId="18" xfId="470" applyNumberFormat="1" applyFont="1" applyFill="1" applyBorder="1"/>
    <xf numFmtId="165" fontId="65" fillId="0" borderId="0" xfId="470" applyNumberFormat="1" applyFont="1" applyFill="1" applyBorder="1"/>
    <xf numFmtId="165" fontId="45" fillId="25" borderId="35" xfId="470" applyNumberFormat="1" applyFont="1" applyFill="1" applyBorder="1" applyAlignment="1">
      <alignment wrapText="1"/>
    </xf>
    <xf numFmtId="49" fontId="45" fillId="25" borderId="64" xfId="470" applyNumberFormat="1" applyFont="1" applyFill="1" applyBorder="1" applyAlignment="1">
      <alignment vertical="center"/>
    </xf>
    <xf numFmtId="165" fontId="45" fillId="25" borderId="65" xfId="470" applyNumberFormat="1" applyFont="1" applyFill="1" applyBorder="1" applyAlignment="1">
      <alignment horizontal="center"/>
    </xf>
    <xf numFmtId="165" fontId="50" fillId="25" borderId="66" xfId="470" applyNumberFormat="1" applyFont="1" applyFill="1" applyBorder="1"/>
    <xf numFmtId="176" fontId="45" fillId="0" borderId="64" xfId="470" applyNumberFormat="1" applyFont="1" applyFill="1" applyBorder="1"/>
    <xf numFmtId="176" fontId="45" fillId="0" borderId="65" xfId="470" applyNumberFormat="1" applyFont="1" applyFill="1" applyBorder="1"/>
    <xf numFmtId="176" fontId="45" fillId="0" borderId="66" xfId="470" applyNumberFormat="1" applyFont="1" applyFill="1" applyBorder="1"/>
    <xf numFmtId="176" fontId="56" fillId="0" borderId="65" xfId="470" applyNumberFormat="1" applyFont="1" applyFill="1" applyBorder="1" applyProtection="1"/>
    <xf numFmtId="169" fontId="101" fillId="0" borderId="66" xfId="326" applyNumberFormat="1" applyFont="1" applyFill="1" applyBorder="1"/>
    <xf numFmtId="49" fontId="45" fillId="25" borderId="36" xfId="470" applyNumberFormat="1" applyFont="1" applyFill="1" applyBorder="1" applyAlignment="1">
      <alignment vertical="center"/>
    </xf>
    <xf numFmtId="165" fontId="45" fillId="25" borderId="29" xfId="470" quotePrefix="1" applyNumberFormat="1" applyFont="1" applyFill="1" applyBorder="1" applyAlignment="1" applyProtection="1">
      <alignment horizontal="center" vertical="center"/>
    </xf>
    <xf numFmtId="165" fontId="45" fillId="25" borderId="37" xfId="470" applyNumberFormat="1" applyFont="1" applyFill="1" applyBorder="1" applyAlignment="1">
      <alignment vertical="center"/>
    </xf>
    <xf numFmtId="3" fontId="56" fillId="0" borderId="36" xfId="471" applyNumberFormat="1" applyFont="1" applyFill="1" applyBorder="1" applyAlignment="1">
      <alignment horizontal="right" wrapText="1"/>
    </xf>
    <xf numFmtId="169" fontId="103" fillId="0" borderId="29" xfId="326" applyNumberFormat="1" applyFont="1" applyFill="1" applyBorder="1"/>
    <xf numFmtId="176" fontId="45" fillId="0" borderId="37" xfId="470" applyNumberFormat="1" applyFont="1" applyFill="1" applyBorder="1" applyAlignment="1">
      <alignment vertical="center"/>
    </xf>
    <xf numFmtId="176" fontId="56" fillId="0" borderId="29" xfId="470" applyNumberFormat="1" applyFont="1" applyFill="1" applyBorder="1" applyAlignment="1" applyProtection="1">
      <alignment vertical="center"/>
    </xf>
    <xf numFmtId="169" fontId="101" fillId="0" borderId="37" xfId="326" applyNumberFormat="1" applyFont="1" applyFill="1" applyBorder="1" applyAlignment="1">
      <alignment vertical="center"/>
    </xf>
    <xf numFmtId="165" fontId="50" fillId="25" borderId="0" xfId="470" applyNumberFormat="1" applyFont="1" applyFill="1"/>
    <xf numFmtId="165" fontId="50" fillId="0" borderId="0" xfId="470" quotePrefix="1" applyNumberFormat="1" applyFont="1" applyFill="1"/>
    <xf numFmtId="165" fontId="44" fillId="0" borderId="0" xfId="470" applyNumberFormat="1" applyFont="1" applyFill="1" applyAlignment="1">
      <alignment horizontal="center"/>
    </xf>
    <xf numFmtId="165" fontId="45" fillId="0" borderId="0" xfId="470" applyNumberFormat="1" applyFont="1" applyFill="1"/>
    <xf numFmtId="165" fontId="64" fillId="0" borderId="0" xfId="470" applyNumberFormat="1" applyFont="1" applyFill="1" applyAlignment="1" applyProtection="1">
      <alignment horizontal="center"/>
    </xf>
    <xf numFmtId="165" fontId="64" fillId="0" borderId="0" xfId="470" applyNumberFormat="1" applyFont="1" applyFill="1"/>
    <xf numFmtId="49" fontId="85" fillId="25" borderId="0" xfId="470" applyNumberFormat="1" applyFont="1" applyFill="1"/>
    <xf numFmtId="165" fontId="44" fillId="0" borderId="0" xfId="472" applyNumberFormat="1" applyFont="1"/>
    <xf numFmtId="165" fontId="45" fillId="0" borderId="0" xfId="472" applyNumberFormat="1" applyFont="1"/>
    <xf numFmtId="165" fontId="45" fillId="0" borderId="0" xfId="472" applyNumberFormat="1" applyFont="1" applyBorder="1"/>
    <xf numFmtId="165" fontId="64" fillId="0" borderId="0" xfId="472" applyNumberFormat="1" applyFont="1"/>
    <xf numFmtId="165" fontId="44" fillId="0" borderId="0" xfId="472" applyNumberFormat="1" applyFont="1" applyAlignment="1" applyProtection="1">
      <alignment horizontal="centerContinuous"/>
    </xf>
    <xf numFmtId="165" fontId="45" fillId="0" borderId="0" xfId="472" applyNumberFormat="1" applyFont="1" applyAlignment="1">
      <alignment horizontal="centerContinuous"/>
    </xf>
    <xf numFmtId="165" fontId="45" fillId="0" borderId="0" xfId="472" applyNumberFormat="1" applyFont="1" applyBorder="1" applyAlignment="1">
      <alignment horizontal="centerContinuous"/>
    </xf>
    <xf numFmtId="165" fontId="47" fillId="0" borderId="29" xfId="472" applyNumberFormat="1" applyFont="1" applyBorder="1" applyAlignment="1">
      <alignment horizontal="right"/>
    </xf>
    <xf numFmtId="165" fontId="45" fillId="0" borderId="15" xfId="472" applyNumberFormat="1" applyFont="1" applyBorder="1"/>
    <xf numFmtId="165" fontId="44" fillId="0" borderId="20" xfId="472" applyNumberFormat="1" applyFont="1" applyBorder="1" applyAlignment="1" applyProtection="1">
      <alignment horizontal="centerContinuous"/>
    </xf>
    <xf numFmtId="165" fontId="64" fillId="0" borderId="0" xfId="472" applyNumberFormat="1" applyFont="1" applyAlignment="1" applyProtection="1">
      <alignment horizontal="center"/>
    </xf>
    <xf numFmtId="165" fontId="44" fillId="0" borderId="20" xfId="472" applyNumberFormat="1" applyFont="1" applyBorder="1" applyAlignment="1" applyProtection="1">
      <alignment horizontal="center"/>
    </xf>
    <xf numFmtId="165" fontId="47" fillId="0" borderId="18" xfId="472" applyNumberFormat="1" applyFont="1" applyBorder="1" applyAlignment="1">
      <alignment horizontal="centerContinuous"/>
    </xf>
    <xf numFmtId="165" fontId="47" fillId="0" borderId="11" xfId="472" applyNumberFormat="1" applyFont="1" applyBorder="1" applyAlignment="1">
      <alignment horizontal="centerContinuous"/>
    </xf>
    <xf numFmtId="165" fontId="98" fillId="0" borderId="28" xfId="472" applyNumberFormat="1" applyFont="1" applyBorder="1" applyAlignment="1">
      <alignment horizontal="left"/>
    </xf>
    <xf numFmtId="165" fontId="98" fillId="0" borderId="37" xfId="472" applyNumberFormat="1" applyFont="1" applyBorder="1" applyAlignment="1">
      <alignment horizontal="left"/>
    </xf>
    <xf numFmtId="165" fontId="99" fillId="0" borderId="35" xfId="472" applyNumberFormat="1" applyFont="1" applyBorder="1" applyAlignment="1" applyProtection="1">
      <alignment horizontal="center"/>
      <protection locked="0"/>
    </xf>
    <xf numFmtId="165" fontId="51" fillId="0" borderId="35" xfId="472" applyNumberFormat="1" applyFont="1" applyBorder="1" applyAlignment="1">
      <alignment horizontal="center"/>
    </xf>
    <xf numFmtId="165" fontId="44" fillId="0" borderId="20" xfId="472" applyNumberFormat="1" applyFont="1" applyBorder="1" applyAlignment="1" applyProtection="1">
      <alignment horizontal="left"/>
    </xf>
    <xf numFmtId="165" fontId="44" fillId="0" borderId="18" xfId="472" applyNumberFormat="1" applyFont="1" applyBorder="1" applyAlignment="1" applyProtection="1">
      <alignment horizontal="center"/>
    </xf>
    <xf numFmtId="165" fontId="44" fillId="0" borderId="0" xfId="472" applyNumberFormat="1" applyFont="1" applyBorder="1" applyAlignment="1" applyProtection="1">
      <alignment horizontal="center"/>
    </xf>
    <xf numFmtId="165" fontId="47" fillId="0" borderId="10" xfId="472" applyNumberFormat="1" applyFont="1" applyBorder="1" applyAlignment="1"/>
    <xf numFmtId="165" fontId="98" fillId="0" borderId="29" xfId="472" applyNumberFormat="1" applyFont="1" applyBorder="1" applyAlignment="1">
      <alignment horizontal="left"/>
    </xf>
    <xf numFmtId="165" fontId="51" fillId="0" borderId="20" xfId="472" applyNumberFormat="1" applyFont="1" applyBorder="1" applyAlignment="1" applyProtection="1">
      <alignment horizontal="center"/>
    </xf>
    <xf numFmtId="165" fontId="65" fillId="0" borderId="0" xfId="472" applyNumberFormat="1" applyFont="1" applyBorder="1" applyAlignment="1" applyProtection="1">
      <alignment horizontal="centerContinuous"/>
      <protection locked="0"/>
    </xf>
    <xf numFmtId="165" fontId="33" fillId="0" borderId="20" xfId="472" applyNumberFormat="1" applyFont="1" applyBorder="1" applyAlignment="1" applyProtection="1">
      <alignment horizontal="left"/>
      <protection locked="0"/>
    </xf>
    <xf numFmtId="165" fontId="51" fillId="0" borderId="35" xfId="472" applyNumberFormat="1" applyFont="1" applyBorder="1" applyAlignment="1" applyProtection="1">
      <alignment horizontal="center"/>
    </xf>
    <xf numFmtId="165" fontId="33" fillId="0" borderId="26" xfId="472" applyNumberFormat="1" applyFont="1" applyBorder="1" applyAlignment="1">
      <alignment horizontal="left"/>
    </xf>
    <xf numFmtId="165" fontId="52" fillId="0" borderId="61" xfId="472" quotePrefix="1" applyNumberFormat="1" applyFont="1" applyBorder="1" applyAlignment="1" applyProtection="1">
      <alignment horizontal="center"/>
    </xf>
    <xf numFmtId="165" fontId="52" fillId="0" borderId="22" xfId="472" quotePrefix="1" applyNumberFormat="1" applyFont="1" applyBorder="1" applyAlignment="1" applyProtection="1">
      <alignment horizontal="center"/>
    </xf>
    <xf numFmtId="165" fontId="52" fillId="0" borderId="26" xfId="472" quotePrefix="1" applyNumberFormat="1" applyFont="1" applyBorder="1" applyAlignment="1" applyProtection="1">
      <alignment horizontal="center"/>
    </xf>
    <xf numFmtId="165" fontId="51" fillId="0" borderId="23" xfId="472" applyNumberFormat="1" applyFont="1" applyBorder="1" applyAlignment="1" applyProtection="1">
      <alignment horizontal="centerContinuous"/>
    </xf>
    <xf numFmtId="165" fontId="98" fillId="0" borderId="37" xfId="472" applyNumberFormat="1" applyFont="1" applyBorder="1" applyAlignment="1" applyProtection="1">
      <alignment horizontal="center"/>
    </xf>
    <xf numFmtId="165" fontId="104" fillId="0" borderId="0" xfId="472" applyNumberFormat="1" applyFont="1" applyBorder="1" applyAlignment="1">
      <alignment horizontal="left"/>
    </xf>
    <xf numFmtId="165" fontId="100" fillId="0" borderId="34" xfId="472" applyNumberFormat="1" applyFont="1" applyBorder="1" applyAlignment="1" applyProtection="1">
      <alignment horizontal="centerContinuous" vertical="center"/>
    </xf>
    <xf numFmtId="165" fontId="100" fillId="0" borderId="36" xfId="472" applyNumberFormat="1" applyFont="1" applyBorder="1" applyAlignment="1" applyProtection="1">
      <alignment horizontal="center"/>
    </xf>
    <xf numFmtId="165" fontId="100" fillId="0" borderId="29" xfId="472" applyNumberFormat="1" applyFont="1" applyBorder="1" applyAlignment="1" applyProtection="1">
      <alignment horizontal="center"/>
    </xf>
    <xf numFmtId="165" fontId="100" fillId="0" borderId="33" xfId="472" applyNumberFormat="1" applyFont="1" applyBorder="1" applyAlignment="1" applyProtection="1">
      <alignment horizontal="center"/>
    </xf>
    <xf numFmtId="165" fontId="100" fillId="0" borderId="42" xfId="472" applyNumberFormat="1" applyFont="1" applyBorder="1" applyAlignment="1" applyProtection="1">
      <alignment horizontal="center"/>
    </xf>
    <xf numFmtId="165" fontId="100" fillId="0" borderId="45" xfId="472" applyNumberFormat="1" applyFont="1" applyBorder="1" applyAlignment="1" applyProtection="1">
      <alignment horizontal="center"/>
    </xf>
    <xf numFmtId="165" fontId="54" fillId="0" borderId="20" xfId="472" applyNumberFormat="1" applyFont="1" applyBorder="1" applyAlignment="1" applyProtection="1">
      <alignment horizontal="center"/>
    </xf>
    <xf numFmtId="176" fontId="54" fillId="0" borderId="0" xfId="472" applyNumberFormat="1" applyFont="1" applyBorder="1"/>
    <xf numFmtId="176" fontId="54" fillId="0" borderId="14" xfId="472" applyNumberFormat="1" applyFont="1" applyBorder="1"/>
    <xf numFmtId="176" fontId="54" fillId="0" borderId="15" xfId="472" applyNumberFormat="1" applyFont="1" applyBorder="1"/>
    <xf numFmtId="176" fontId="54" fillId="0" borderId="0" xfId="472" applyNumberFormat="1" applyFont="1" applyBorder="1" applyProtection="1"/>
    <xf numFmtId="176" fontId="54" fillId="0" borderId="35" xfId="472" applyNumberFormat="1" applyFont="1" applyBorder="1" applyProtection="1"/>
    <xf numFmtId="176" fontId="54" fillId="0" borderId="0" xfId="472" applyNumberFormat="1" applyFont="1" applyFill="1" applyBorder="1"/>
    <xf numFmtId="176" fontId="54" fillId="0" borderId="35" xfId="472" applyNumberFormat="1" applyFont="1" applyFill="1" applyBorder="1"/>
    <xf numFmtId="177" fontId="54" fillId="0" borderId="35" xfId="472" applyNumberFormat="1" applyFont="1" applyFill="1" applyBorder="1"/>
    <xf numFmtId="1" fontId="45" fillId="0" borderId="20" xfId="472" applyNumberFormat="1" applyFont="1" applyBorder="1"/>
    <xf numFmtId="177" fontId="45" fillId="0" borderId="35" xfId="472" applyNumberFormat="1" applyFont="1" applyFill="1" applyBorder="1"/>
    <xf numFmtId="177" fontId="56" fillId="0" borderId="18" xfId="472" applyNumberFormat="1" applyFont="1" applyFill="1" applyBorder="1" applyProtection="1"/>
    <xf numFmtId="165" fontId="65" fillId="0" borderId="0" xfId="472" applyNumberFormat="1" applyFont="1"/>
    <xf numFmtId="176" fontId="45" fillId="0" borderId="35" xfId="472" applyNumberFormat="1" applyFont="1" applyFill="1" applyBorder="1"/>
    <xf numFmtId="176" fontId="45" fillId="0" borderId="20" xfId="472" applyNumberFormat="1" applyFont="1" applyFill="1" applyBorder="1"/>
    <xf numFmtId="1" fontId="45" fillId="0" borderId="20" xfId="472" applyNumberFormat="1" applyFont="1" applyBorder="1" applyAlignment="1">
      <alignment vertical="center" wrapText="1"/>
    </xf>
    <xf numFmtId="176" fontId="45" fillId="0" borderId="35" xfId="472" applyNumberFormat="1" applyFont="1" applyFill="1" applyBorder="1" applyAlignment="1">
      <alignment vertical="center"/>
    </xf>
    <xf numFmtId="176" fontId="45" fillId="0" borderId="20" xfId="472" applyNumberFormat="1" applyFont="1" applyFill="1" applyBorder="1" applyAlignment="1">
      <alignment vertical="center"/>
    </xf>
    <xf numFmtId="177" fontId="56" fillId="0" borderId="18" xfId="472" applyNumberFormat="1" applyFont="1" applyFill="1" applyBorder="1" applyAlignment="1" applyProtection="1">
      <alignment vertical="center"/>
    </xf>
    <xf numFmtId="165" fontId="65" fillId="0" borderId="0" xfId="472" applyNumberFormat="1" applyFont="1" applyBorder="1"/>
    <xf numFmtId="165" fontId="64" fillId="0" borderId="0" xfId="472" applyNumberFormat="1" applyFont="1" applyBorder="1"/>
    <xf numFmtId="3" fontId="45" fillId="0" borderId="20" xfId="472" applyNumberFormat="1" applyFont="1" applyFill="1" applyBorder="1"/>
    <xf numFmtId="169" fontId="101" fillId="0" borderId="0" xfId="326" applyNumberFormat="1" applyFont="1" applyFill="1" applyAlignment="1"/>
    <xf numFmtId="176" fontId="45" fillId="0" borderId="35" xfId="472" applyNumberFormat="1" applyFont="1" applyFill="1" applyBorder="1" applyAlignment="1"/>
    <xf numFmtId="176" fontId="45" fillId="0" borderId="20" xfId="472" applyNumberFormat="1" applyFont="1" applyFill="1" applyBorder="1" applyAlignment="1"/>
    <xf numFmtId="165" fontId="102" fillId="0" borderId="20" xfId="472" applyNumberFormat="1" applyFont="1" applyBorder="1"/>
    <xf numFmtId="177" fontId="106" fillId="0" borderId="35" xfId="326" applyNumberFormat="1" applyFont="1" applyFill="1" applyBorder="1"/>
    <xf numFmtId="1" fontId="45" fillId="0" borderId="20" xfId="472" applyNumberFormat="1" applyFont="1" applyBorder="1" applyAlignment="1">
      <alignment wrapText="1"/>
    </xf>
    <xf numFmtId="177" fontId="45" fillId="0" borderId="20" xfId="472" applyNumberFormat="1" applyFont="1" applyFill="1" applyBorder="1"/>
    <xf numFmtId="1" fontId="45" fillId="0" borderId="20" xfId="473" applyNumberFormat="1" applyFont="1" applyBorder="1"/>
    <xf numFmtId="177" fontId="45" fillId="0" borderId="18" xfId="472" applyNumberFormat="1" applyFont="1" applyFill="1" applyBorder="1"/>
    <xf numFmtId="177" fontId="106" fillId="0" borderId="18" xfId="326" applyNumberFormat="1" applyFont="1" applyFill="1" applyBorder="1"/>
    <xf numFmtId="177" fontId="106" fillId="0" borderId="0" xfId="326" applyNumberFormat="1" applyFont="1" applyFill="1" applyBorder="1"/>
    <xf numFmtId="49" fontId="45" fillId="0" borderId="64" xfId="472" applyNumberFormat="1" applyFont="1" applyBorder="1"/>
    <xf numFmtId="176" fontId="45" fillId="0" borderId="64" xfId="472" applyNumberFormat="1" applyFont="1" applyFill="1" applyBorder="1"/>
    <xf numFmtId="176" fontId="45" fillId="0" borderId="65" xfId="472" applyNumberFormat="1" applyFont="1" applyFill="1" applyBorder="1"/>
    <xf numFmtId="176" fontId="45" fillId="0" borderId="66" xfId="472" applyNumberFormat="1" applyFont="1" applyFill="1" applyBorder="1"/>
    <xf numFmtId="176" fontId="56" fillId="0" borderId="65" xfId="472" applyNumberFormat="1" applyFont="1" applyFill="1" applyBorder="1" applyProtection="1"/>
    <xf numFmtId="1" fontId="45" fillId="0" borderId="23" xfId="472" applyNumberFormat="1" applyFont="1" applyBorder="1" applyAlignment="1">
      <alignment vertical="center"/>
    </xf>
    <xf numFmtId="3" fontId="56" fillId="0" borderId="36" xfId="474" applyNumberFormat="1" applyFont="1" applyFill="1" applyBorder="1" applyAlignment="1">
      <alignment horizontal="right" wrapText="1"/>
    </xf>
    <xf numFmtId="176" fontId="45" fillId="0" borderId="37" xfId="472" applyNumberFormat="1" applyFont="1" applyFill="1" applyBorder="1" applyAlignment="1">
      <alignment vertical="center"/>
    </xf>
    <xf numFmtId="176" fontId="56" fillId="0" borderId="36" xfId="472" applyNumberFormat="1" applyFont="1" applyFill="1" applyBorder="1" applyAlignment="1" applyProtection="1">
      <alignment vertical="center"/>
    </xf>
    <xf numFmtId="165" fontId="89" fillId="0" borderId="0" xfId="472" applyNumberFormat="1" applyFont="1" applyBorder="1"/>
    <xf numFmtId="165" fontId="50" fillId="25" borderId="0" xfId="470" quotePrefix="1" applyNumberFormat="1" applyFont="1" applyFill="1"/>
    <xf numFmtId="165" fontId="89" fillId="0" borderId="0" xfId="472" applyNumberFormat="1" applyFont="1" applyBorder="1" applyAlignment="1">
      <alignment horizontal="left"/>
    </xf>
    <xf numFmtId="165" fontId="89" fillId="0" borderId="0" xfId="472" applyNumberFormat="1" applyFont="1"/>
    <xf numFmtId="3" fontId="64" fillId="0" borderId="0" xfId="472" applyNumberFormat="1" applyFont="1"/>
    <xf numFmtId="165" fontId="45" fillId="25" borderId="0" xfId="310" applyNumberFormat="1" applyFont="1" applyFill="1"/>
    <xf numFmtId="165" fontId="45" fillId="25" borderId="0" xfId="310" applyNumberFormat="1" applyFont="1" applyFill="1" applyBorder="1"/>
    <xf numFmtId="165" fontId="64" fillId="25" borderId="0" xfId="310" applyNumberFormat="1" applyFont="1" applyFill="1"/>
    <xf numFmtId="165" fontId="44" fillId="25" borderId="0" xfId="310" applyNumberFormat="1" applyFont="1" applyFill="1" applyAlignment="1" applyProtection="1">
      <alignment horizontal="centerContinuous"/>
    </xf>
    <xf numFmtId="165" fontId="45" fillId="25" borderId="0" xfId="310" applyNumberFormat="1" applyFont="1" applyFill="1" applyAlignment="1">
      <alignment horizontal="centerContinuous"/>
    </xf>
    <xf numFmtId="165" fontId="45" fillId="25" borderId="0" xfId="310" applyNumberFormat="1" applyFont="1" applyFill="1" applyBorder="1" applyAlignment="1">
      <alignment horizontal="centerContinuous"/>
    </xf>
    <xf numFmtId="165" fontId="45" fillId="25" borderId="29" xfId="310" applyNumberFormat="1" applyFont="1" applyFill="1" applyBorder="1"/>
    <xf numFmtId="165" fontId="47" fillId="25" borderId="29" xfId="310" applyNumberFormat="1" applyFont="1" applyFill="1" applyBorder="1" applyAlignment="1">
      <alignment horizontal="right"/>
    </xf>
    <xf numFmtId="165" fontId="45" fillId="25" borderId="10" xfId="310" applyNumberFormat="1" applyFont="1" applyFill="1" applyBorder="1"/>
    <xf numFmtId="165" fontId="45" fillId="25" borderId="14" xfId="310" applyNumberFormat="1" applyFont="1" applyFill="1" applyBorder="1"/>
    <xf numFmtId="165" fontId="45" fillId="25" borderId="18" xfId="310" applyNumberFormat="1" applyFont="1" applyFill="1" applyBorder="1"/>
    <xf numFmtId="165" fontId="44" fillId="25" borderId="35" xfId="310" applyNumberFormat="1" applyFont="1" applyFill="1" applyBorder="1" applyAlignment="1" applyProtection="1">
      <alignment horizontal="centerContinuous"/>
    </xf>
    <xf numFmtId="165" fontId="44" fillId="25" borderId="35" xfId="310" applyNumberFormat="1" applyFont="1" applyFill="1" applyBorder="1" applyAlignment="1" applyProtection="1">
      <alignment horizontal="center"/>
    </xf>
    <xf numFmtId="165" fontId="47" fillId="25" borderId="18" xfId="310" applyNumberFormat="1" applyFont="1" applyFill="1" applyBorder="1" applyAlignment="1">
      <alignment horizontal="centerContinuous"/>
    </xf>
    <xf numFmtId="165" fontId="98" fillId="25" borderId="28" xfId="310" applyNumberFormat="1" applyFont="1" applyFill="1" applyBorder="1" applyAlignment="1">
      <alignment horizontal="left"/>
    </xf>
    <xf numFmtId="165" fontId="98" fillId="25" borderId="37" xfId="310" applyNumberFormat="1" applyFont="1" applyFill="1" applyBorder="1" applyAlignment="1">
      <alignment horizontal="left"/>
    </xf>
    <xf numFmtId="165" fontId="99" fillId="25" borderId="35" xfId="310" applyNumberFormat="1" applyFont="1" applyFill="1" applyBorder="1" applyAlignment="1" applyProtection="1">
      <alignment horizontal="center"/>
      <protection locked="0"/>
    </xf>
    <xf numFmtId="165" fontId="51" fillId="25" borderId="35" xfId="310" applyNumberFormat="1" applyFont="1" applyFill="1" applyBorder="1" applyAlignment="1">
      <alignment horizontal="center"/>
    </xf>
    <xf numFmtId="165" fontId="44" fillId="25" borderId="35" xfId="310" applyNumberFormat="1" applyFont="1" applyFill="1" applyBorder="1" applyAlignment="1" applyProtection="1">
      <alignment horizontal="left"/>
    </xf>
    <xf numFmtId="165" fontId="44" fillId="25" borderId="18" xfId="310" applyNumberFormat="1" applyFont="1" applyFill="1" applyBorder="1" applyAlignment="1" applyProtection="1">
      <alignment horizontal="center"/>
    </xf>
    <xf numFmtId="165" fontId="47" fillId="25" borderId="10" xfId="310" applyNumberFormat="1" applyFont="1" applyFill="1" applyBorder="1" applyAlignment="1"/>
    <xf numFmtId="165" fontId="98" fillId="25" borderId="29" xfId="310" applyNumberFormat="1" applyFont="1" applyFill="1" applyBorder="1" applyAlignment="1">
      <alignment horizontal="left"/>
    </xf>
    <xf numFmtId="165" fontId="51" fillId="25" borderId="20" xfId="310" applyNumberFormat="1" applyFont="1" applyFill="1" applyBorder="1" applyAlignment="1" applyProtection="1">
      <alignment horizontal="center"/>
    </xf>
    <xf numFmtId="165" fontId="33" fillId="25" borderId="35" xfId="310" applyNumberFormat="1" applyFont="1" applyFill="1" applyBorder="1" applyAlignment="1" applyProtection="1">
      <alignment horizontal="left"/>
      <protection locked="0"/>
    </xf>
    <xf numFmtId="165" fontId="44" fillId="25" borderId="0" xfId="310" applyNumberFormat="1" applyFont="1" applyFill="1" applyBorder="1" applyAlignment="1" applyProtection="1">
      <alignment horizontal="center"/>
    </xf>
    <xf numFmtId="165" fontId="44" fillId="25" borderId="20" xfId="310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center"/>
    </xf>
    <xf numFmtId="165" fontId="45" fillId="25" borderId="36" xfId="310" applyNumberFormat="1" applyFont="1" applyFill="1" applyBorder="1"/>
    <xf numFmtId="165" fontId="33" fillId="25" borderId="22" xfId="310" applyNumberFormat="1" applyFont="1" applyFill="1" applyBorder="1" applyAlignment="1">
      <alignment horizontal="left"/>
    </xf>
    <xf numFmtId="165" fontId="52" fillId="25" borderId="61" xfId="310" quotePrefix="1" applyNumberFormat="1" applyFont="1" applyFill="1" applyBorder="1" applyAlignment="1" applyProtection="1">
      <alignment horizontal="center"/>
    </xf>
    <xf numFmtId="165" fontId="52" fillId="25" borderId="26" xfId="310" quotePrefix="1" applyNumberFormat="1" applyFont="1" applyFill="1" applyBorder="1" applyAlignment="1" applyProtection="1">
      <alignment horizontal="center"/>
    </xf>
    <xf numFmtId="165" fontId="51" fillId="25" borderId="23" xfId="310" applyNumberFormat="1" applyFont="1" applyFill="1" applyBorder="1" applyAlignment="1" applyProtection="1">
      <alignment horizontal="centerContinuous"/>
    </xf>
    <xf numFmtId="165" fontId="98" fillId="25" borderId="37" xfId="310" applyNumberFormat="1" applyFont="1" applyFill="1" applyBorder="1" applyAlignment="1" applyProtection="1">
      <alignment horizontal="center"/>
    </xf>
    <xf numFmtId="165" fontId="45" fillId="25" borderId="27" xfId="310" applyNumberFormat="1" applyFont="1" applyFill="1" applyBorder="1"/>
    <xf numFmtId="165" fontId="45" fillId="25" borderId="28" xfId="310" applyNumberFormat="1" applyFont="1" applyFill="1" applyBorder="1"/>
    <xf numFmtId="165" fontId="100" fillId="25" borderId="33" xfId="310" applyNumberFormat="1" applyFont="1" applyFill="1" applyBorder="1" applyAlignment="1" applyProtection="1">
      <alignment horizontal="centerContinuous" vertical="center"/>
    </xf>
    <xf numFmtId="165" fontId="100" fillId="25" borderId="36" xfId="310" applyNumberFormat="1" applyFont="1" applyFill="1" applyBorder="1" applyAlignment="1" applyProtection="1">
      <alignment horizontal="center"/>
    </xf>
    <xf numFmtId="165" fontId="100" fillId="25" borderId="33" xfId="310" applyNumberFormat="1" applyFont="1" applyFill="1" applyBorder="1" applyAlignment="1" applyProtection="1">
      <alignment horizontal="center"/>
    </xf>
    <xf numFmtId="165" fontId="100" fillId="25" borderId="42" xfId="310" applyNumberFormat="1" applyFont="1" applyFill="1" applyBorder="1" applyAlignment="1" applyProtection="1">
      <alignment horizontal="center"/>
    </xf>
    <xf numFmtId="165" fontId="100" fillId="25" borderId="45" xfId="310" applyNumberFormat="1" applyFont="1" applyFill="1" applyBorder="1" applyAlignment="1" applyProtection="1">
      <alignment horizontal="center"/>
    </xf>
    <xf numFmtId="165" fontId="45" fillId="25" borderId="11" xfId="310" applyNumberFormat="1" applyFont="1" applyFill="1" applyBorder="1"/>
    <xf numFmtId="165" fontId="54" fillId="25" borderId="14" xfId="310" applyNumberFormat="1" applyFont="1" applyFill="1" applyBorder="1" applyAlignment="1" applyProtection="1">
      <alignment horizontal="center"/>
    </xf>
    <xf numFmtId="176" fontId="54" fillId="0" borderId="0" xfId="310" applyNumberFormat="1" applyFont="1" applyFill="1" applyBorder="1"/>
    <xf numFmtId="176" fontId="54" fillId="0" borderId="14" xfId="310" applyNumberFormat="1" applyFont="1" applyFill="1" applyBorder="1"/>
    <xf numFmtId="176" fontId="54" fillId="0" borderId="15" xfId="310" applyNumberFormat="1" applyFont="1" applyFill="1" applyBorder="1"/>
    <xf numFmtId="176" fontId="54" fillId="25" borderId="0" xfId="310" applyNumberFormat="1" applyFont="1" applyFill="1" applyBorder="1" applyProtection="1"/>
    <xf numFmtId="176" fontId="54" fillId="25" borderId="35" xfId="310" applyNumberFormat="1" applyFont="1" applyFill="1" applyBorder="1" applyProtection="1"/>
    <xf numFmtId="176" fontId="54" fillId="0" borderId="35" xfId="310" applyNumberFormat="1" applyFont="1" applyFill="1" applyBorder="1"/>
    <xf numFmtId="3" fontId="54" fillId="0" borderId="35" xfId="310" applyNumberFormat="1" applyFont="1" applyFill="1" applyBorder="1"/>
    <xf numFmtId="165" fontId="45" fillId="25" borderId="18" xfId="310" quotePrefix="1" applyNumberFormat="1" applyFont="1" applyFill="1" applyBorder="1" applyAlignment="1" applyProtection="1">
      <alignment horizontal="left"/>
    </xf>
    <xf numFmtId="165" fontId="45" fillId="25" borderId="0" xfId="310" quotePrefix="1" applyNumberFormat="1" applyFont="1" applyFill="1" applyBorder="1" applyAlignment="1" applyProtection="1">
      <alignment horizontal="center"/>
    </xf>
    <xf numFmtId="165" fontId="45" fillId="25" borderId="35" xfId="310" applyNumberFormat="1" applyFont="1" applyFill="1" applyBorder="1" applyAlignment="1" applyProtection="1">
      <alignment horizontal="left"/>
    </xf>
    <xf numFmtId="178" fontId="106" fillId="0" borderId="0" xfId="310" applyNumberFormat="1" applyFont="1" applyFill="1"/>
    <xf numFmtId="179" fontId="106" fillId="0" borderId="35" xfId="310" applyNumberFormat="1" applyFont="1" applyFill="1" applyBorder="1"/>
    <xf numFmtId="179" fontId="106" fillId="0" borderId="18" xfId="310" applyNumberFormat="1" applyFont="1" applyFill="1" applyBorder="1"/>
    <xf numFmtId="169" fontId="101" fillId="25" borderId="35" xfId="326" applyNumberFormat="1" applyFont="1" applyFill="1" applyBorder="1"/>
    <xf numFmtId="165" fontId="65" fillId="25" borderId="0" xfId="310" applyNumberFormat="1" applyFont="1" applyFill="1"/>
    <xf numFmtId="176" fontId="45" fillId="0" borderId="35" xfId="310" applyNumberFormat="1" applyFont="1" applyFill="1" applyBorder="1"/>
    <xf numFmtId="179" fontId="56" fillId="25" borderId="18" xfId="310" applyNumberFormat="1" applyFont="1" applyFill="1" applyBorder="1" applyProtection="1"/>
    <xf numFmtId="165" fontId="45" fillId="0" borderId="18" xfId="310" quotePrefix="1" applyNumberFormat="1" applyFont="1" applyFill="1" applyBorder="1" applyAlignment="1" applyProtection="1">
      <alignment horizontal="left"/>
    </xf>
    <xf numFmtId="165" fontId="45" fillId="0" borderId="0" xfId="310" applyNumberFormat="1" applyFont="1" applyFill="1" applyBorder="1" applyAlignment="1" applyProtection="1">
      <alignment horizontal="center"/>
    </xf>
    <xf numFmtId="165" fontId="45" fillId="0" borderId="35" xfId="310" applyNumberFormat="1" applyFont="1" applyFill="1" applyBorder="1" applyAlignment="1" applyProtection="1">
      <alignment horizontal="left"/>
    </xf>
    <xf numFmtId="179" fontId="56" fillId="0" borderId="18" xfId="310" applyNumberFormat="1" applyFont="1" applyFill="1" applyBorder="1" applyProtection="1"/>
    <xf numFmtId="165" fontId="64" fillId="0" borderId="0" xfId="310" applyNumberFormat="1" applyFont="1" applyFill="1"/>
    <xf numFmtId="165" fontId="65" fillId="0" borderId="0" xfId="310" applyNumberFormat="1" applyFont="1" applyFill="1"/>
    <xf numFmtId="165" fontId="45" fillId="0" borderId="0" xfId="310" quotePrefix="1" applyNumberFormat="1" applyFont="1" applyFill="1" applyBorder="1" applyAlignment="1" applyProtection="1">
      <alignment horizontal="center"/>
    </xf>
    <xf numFmtId="176" fontId="56" fillId="0" borderId="18" xfId="310" applyNumberFormat="1" applyFont="1" applyFill="1" applyBorder="1" applyProtection="1"/>
    <xf numFmtId="3" fontId="45" fillId="0" borderId="35" xfId="310" applyNumberFormat="1" applyFont="1" applyFill="1" applyBorder="1"/>
    <xf numFmtId="165" fontId="65" fillId="0" borderId="0" xfId="310" applyNumberFormat="1" applyFont="1" applyFill="1" applyBorder="1"/>
    <xf numFmtId="165" fontId="64" fillId="0" borderId="0" xfId="310" applyNumberFormat="1" applyFont="1" applyFill="1" applyBorder="1"/>
    <xf numFmtId="165" fontId="64" fillId="25" borderId="0" xfId="310" applyNumberFormat="1" applyFont="1" applyFill="1" applyBorder="1"/>
    <xf numFmtId="165" fontId="64" fillId="25" borderId="29" xfId="310" applyNumberFormat="1" applyFont="1" applyFill="1" applyBorder="1"/>
    <xf numFmtId="179" fontId="56" fillId="0" borderId="35" xfId="310" applyNumberFormat="1" applyFont="1" applyFill="1" applyBorder="1" applyProtection="1"/>
    <xf numFmtId="176" fontId="45" fillId="0" borderId="18" xfId="310" applyNumberFormat="1" applyFont="1" applyFill="1" applyBorder="1"/>
    <xf numFmtId="165" fontId="45" fillId="25" borderId="0" xfId="310" applyNumberFormat="1" applyFont="1" applyFill="1" applyBorder="1" applyAlignment="1" applyProtection="1">
      <alignment horizontal="center"/>
    </xf>
    <xf numFmtId="165" fontId="45" fillId="25" borderId="36" xfId="310" quotePrefix="1" applyNumberFormat="1" applyFont="1" applyFill="1" applyBorder="1" applyAlignment="1" applyProtection="1">
      <alignment horizontal="left" vertical="center"/>
    </xf>
    <xf numFmtId="165" fontId="45" fillId="25" borderId="29" xfId="310" applyNumberFormat="1" applyFont="1" applyFill="1" applyBorder="1" applyAlignment="1" applyProtection="1">
      <alignment horizontal="center" vertical="center"/>
    </xf>
    <xf numFmtId="165" fontId="45" fillId="25" borderId="37" xfId="310" applyNumberFormat="1" applyFont="1" applyFill="1" applyBorder="1" applyAlignment="1" applyProtection="1">
      <alignment horizontal="left" wrapText="1"/>
    </xf>
    <xf numFmtId="179" fontId="45" fillId="0" borderId="29" xfId="310" applyNumberFormat="1" applyFont="1" applyFill="1" applyBorder="1" applyAlignment="1">
      <alignment vertical="center"/>
    </xf>
    <xf numFmtId="176" fontId="45" fillId="0" borderId="37" xfId="310" applyNumberFormat="1" applyFont="1" applyFill="1" applyBorder="1" applyAlignment="1">
      <alignment vertical="center"/>
    </xf>
    <xf numFmtId="179" fontId="56" fillId="25" borderId="36" xfId="310" applyNumberFormat="1" applyFont="1" applyFill="1" applyBorder="1" applyAlignment="1" applyProtection="1">
      <alignment vertical="center"/>
    </xf>
    <xf numFmtId="179" fontId="56" fillId="25" borderId="37" xfId="310" applyNumberFormat="1" applyFont="1" applyFill="1" applyBorder="1" applyAlignment="1" applyProtection="1">
      <alignment vertical="center"/>
    </xf>
    <xf numFmtId="165" fontId="45" fillId="25" borderId="11" xfId="310" applyNumberFormat="1" applyFont="1" applyFill="1" applyBorder="1" applyAlignment="1" applyProtection="1">
      <alignment horizontal="left"/>
    </xf>
    <xf numFmtId="165" fontId="45" fillId="25" borderId="11" xfId="310" applyNumberFormat="1" applyFont="1" applyFill="1" applyBorder="1" applyAlignment="1" applyProtection="1">
      <alignment horizontal="center"/>
    </xf>
    <xf numFmtId="176" fontId="45" fillId="25" borderId="11" xfId="310" applyNumberFormat="1" applyFont="1" applyFill="1" applyBorder="1"/>
    <xf numFmtId="176" fontId="56" fillId="25" borderId="11" xfId="310" applyNumberFormat="1" applyFont="1" applyFill="1" applyBorder="1" applyProtection="1"/>
    <xf numFmtId="165" fontId="45" fillId="25" borderId="0" xfId="310" quotePrefix="1" applyNumberFormat="1" applyFont="1" applyFill="1" applyBorder="1" applyAlignment="1" applyProtection="1">
      <alignment horizontal="left"/>
    </xf>
    <xf numFmtId="165" fontId="45" fillId="25" borderId="0" xfId="310" applyNumberFormat="1" applyFont="1" applyFill="1" applyBorder="1" applyAlignment="1" applyProtection="1">
      <alignment horizontal="left"/>
    </xf>
    <xf numFmtId="179" fontId="45" fillId="25" borderId="0" xfId="310" applyNumberFormat="1" applyFont="1" applyFill="1" applyBorder="1"/>
    <xf numFmtId="176" fontId="45" fillId="25" borderId="0" xfId="310" applyNumberFormat="1" applyFont="1" applyFill="1" applyBorder="1"/>
    <xf numFmtId="179" fontId="56" fillId="25" borderId="0" xfId="310" applyNumberFormat="1" applyFont="1" applyFill="1" applyBorder="1" applyProtection="1"/>
    <xf numFmtId="169" fontId="101" fillId="25" borderId="0" xfId="326" applyNumberFormat="1" applyFont="1" applyFill="1" applyBorder="1"/>
    <xf numFmtId="165" fontId="89" fillId="25" borderId="0" xfId="310" applyNumberFormat="1" applyFont="1" applyFill="1"/>
    <xf numFmtId="165" fontId="65" fillId="25" borderId="0" xfId="310" applyNumberFormat="1" applyFont="1" applyFill="1" applyAlignment="1">
      <alignment horizontal="center"/>
    </xf>
    <xf numFmtId="167" fontId="64" fillId="25" borderId="0" xfId="310" applyNumberFormat="1" applyFont="1" applyFill="1"/>
    <xf numFmtId="3" fontId="64" fillId="25" borderId="0" xfId="310" applyNumberFormat="1" applyFont="1" applyFill="1"/>
    <xf numFmtId="165" fontId="45" fillId="25" borderId="0" xfId="315" applyNumberFormat="1" applyFont="1" applyFill="1"/>
    <xf numFmtId="165" fontId="45" fillId="25" borderId="0" xfId="315" applyNumberFormat="1" applyFont="1" applyFill="1" applyBorder="1"/>
    <xf numFmtId="165" fontId="64" fillId="25" borderId="0" xfId="315" applyNumberFormat="1" applyFont="1" applyFill="1"/>
    <xf numFmtId="165" fontId="44" fillId="25" borderId="0" xfId="315" applyNumberFormat="1" applyFont="1" applyFill="1" applyAlignment="1" applyProtection="1">
      <alignment horizontal="centerContinuous"/>
    </xf>
    <xf numFmtId="165" fontId="45" fillId="25" borderId="0" xfId="315" applyNumberFormat="1" applyFont="1" applyFill="1" applyAlignment="1">
      <alignment horizontal="centerContinuous"/>
    </xf>
    <xf numFmtId="165" fontId="45" fillId="25" borderId="0" xfId="315" applyNumberFormat="1" applyFont="1" applyFill="1" applyBorder="1" applyAlignment="1">
      <alignment horizontal="centerContinuous"/>
    </xf>
    <xf numFmtId="165" fontId="45" fillId="25" borderId="29" xfId="315" applyNumberFormat="1" applyFont="1" applyFill="1" applyBorder="1"/>
    <xf numFmtId="165" fontId="47" fillId="25" borderId="29" xfId="315" applyNumberFormat="1" applyFont="1" applyFill="1" applyBorder="1" applyAlignment="1">
      <alignment horizontal="right"/>
    </xf>
    <xf numFmtId="165" fontId="45" fillId="25" borderId="10" xfId="315" applyNumberFormat="1" applyFont="1" applyFill="1" applyBorder="1"/>
    <xf numFmtId="165" fontId="45" fillId="25" borderId="14" xfId="315" applyNumberFormat="1" applyFont="1" applyFill="1" applyBorder="1"/>
    <xf numFmtId="165" fontId="45" fillId="25" borderId="18" xfId="315" applyNumberFormat="1" applyFont="1" applyFill="1" applyBorder="1"/>
    <xf numFmtId="165" fontId="44" fillId="25" borderId="35" xfId="315" applyNumberFormat="1" applyFont="1" applyFill="1" applyBorder="1" applyAlignment="1" applyProtection="1">
      <alignment horizontal="centerContinuous"/>
    </xf>
    <xf numFmtId="165" fontId="64" fillId="25" borderId="0" xfId="315" applyNumberFormat="1" applyFont="1" applyFill="1" applyAlignment="1" applyProtection="1">
      <alignment horizontal="center"/>
    </xf>
    <xf numFmtId="165" fontId="44" fillId="25" borderId="35" xfId="315" applyNumberFormat="1" applyFont="1" applyFill="1" applyBorder="1" applyAlignment="1" applyProtection="1">
      <alignment horizontal="center"/>
    </xf>
    <xf numFmtId="165" fontId="47" fillId="25" borderId="18" xfId="315" applyNumberFormat="1" applyFont="1" applyFill="1" applyBorder="1" applyAlignment="1">
      <alignment horizontal="centerContinuous"/>
    </xf>
    <xf numFmtId="165" fontId="98" fillId="25" borderId="28" xfId="315" applyNumberFormat="1" applyFont="1" applyFill="1" applyBorder="1" applyAlignment="1">
      <alignment horizontal="left"/>
    </xf>
    <xf numFmtId="165" fontId="98" fillId="25" borderId="45" xfId="315" applyNumberFormat="1" applyFont="1" applyFill="1" applyBorder="1" applyAlignment="1">
      <alignment horizontal="left"/>
    </xf>
    <xf numFmtId="165" fontId="99" fillId="25" borderId="20" xfId="315" applyNumberFormat="1" applyFont="1" applyFill="1" applyBorder="1" applyAlignment="1" applyProtection="1">
      <alignment horizontal="center"/>
      <protection locked="0"/>
    </xf>
    <xf numFmtId="165" fontId="51" fillId="25" borderId="35" xfId="315" applyNumberFormat="1" applyFont="1" applyFill="1" applyBorder="1" applyAlignment="1">
      <alignment horizontal="center"/>
    </xf>
    <xf numFmtId="165" fontId="44" fillId="25" borderId="35" xfId="315" applyNumberFormat="1" applyFont="1" applyFill="1" applyBorder="1" applyAlignment="1" applyProtection="1">
      <alignment horizontal="left"/>
    </xf>
    <xf numFmtId="165" fontId="44" fillId="25" borderId="18" xfId="315" applyNumberFormat="1" applyFont="1" applyFill="1" applyBorder="1" applyAlignment="1" applyProtection="1">
      <alignment horizontal="center"/>
    </xf>
    <xf numFmtId="165" fontId="47" fillId="25" borderId="10" xfId="315" applyNumberFormat="1" applyFont="1" applyFill="1" applyBorder="1" applyAlignment="1"/>
    <xf numFmtId="165" fontId="98" fillId="25" borderId="29" xfId="315" applyNumberFormat="1" applyFont="1" applyFill="1" applyBorder="1" applyAlignment="1">
      <alignment horizontal="left"/>
    </xf>
    <xf numFmtId="165" fontId="51" fillId="25" borderId="20" xfId="315" applyNumberFormat="1" applyFont="1" applyFill="1" applyBorder="1" applyAlignment="1" applyProtection="1">
      <alignment horizontal="center"/>
    </xf>
    <xf numFmtId="165" fontId="33" fillId="25" borderId="35" xfId="315" applyNumberFormat="1" applyFont="1" applyFill="1" applyBorder="1" applyAlignment="1" applyProtection="1">
      <alignment horizontal="left"/>
      <protection locked="0"/>
    </xf>
    <xf numFmtId="165" fontId="44" fillId="25" borderId="0" xfId="315" applyNumberFormat="1" applyFont="1" applyFill="1" applyBorder="1" applyAlignment="1" applyProtection="1">
      <alignment horizontal="center"/>
    </xf>
    <xf numFmtId="165" fontId="44" fillId="25" borderId="20" xfId="315" applyNumberFormat="1" applyFont="1" applyFill="1" applyBorder="1" applyAlignment="1" applyProtection="1">
      <alignment horizontal="center"/>
    </xf>
    <xf numFmtId="165" fontId="51" fillId="25" borderId="35" xfId="315" applyNumberFormat="1" applyFont="1" applyFill="1" applyBorder="1" applyAlignment="1" applyProtection="1">
      <alignment horizontal="center"/>
    </xf>
    <xf numFmtId="165" fontId="45" fillId="25" borderId="36" xfId="315" applyNumberFormat="1" applyFont="1" applyFill="1" applyBorder="1"/>
    <xf numFmtId="165" fontId="33" fillId="25" borderId="22" xfId="315" applyNumberFormat="1" applyFont="1" applyFill="1" applyBorder="1" applyAlignment="1">
      <alignment horizontal="left"/>
    </xf>
    <xf numFmtId="165" fontId="52" fillId="25" borderId="61" xfId="315" quotePrefix="1" applyNumberFormat="1" applyFont="1" applyFill="1" applyBorder="1" applyAlignment="1" applyProtection="1">
      <alignment horizontal="center"/>
    </xf>
    <xf numFmtId="165" fontId="52" fillId="25" borderId="26" xfId="315" quotePrefix="1" applyNumberFormat="1" applyFont="1" applyFill="1" applyBorder="1" applyAlignment="1" applyProtection="1">
      <alignment horizontal="center"/>
    </xf>
    <xf numFmtId="165" fontId="51" fillId="25" borderId="23" xfId="315" applyNumberFormat="1" applyFont="1" applyFill="1" applyBorder="1" applyAlignment="1" applyProtection="1">
      <alignment horizontal="centerContinuous"/>
    </xf>
    <xf numFmtId="165" fontId="98" fillId="25" borderId="37" xfId="315" applyNumberFormat="1" applyFont="1" applyFill="1" applyBorder="1" applyAlignment="1" applyProtection="1">
      <alignment horizontal="center"/>
    </xf>
    <xf numFmtId="165" fontId="45" fillId="25" borderId="27" xfId="315" applyNumberFormat="1" applyFont="1" applyFill="1" applyBorder="1"/>
    <xf numFmtId="165" fontId="45" fillId="25" borderId="28" xfId="315" applyNumberFormat="1" applyFont="1" applyFill="1" applyBorder="1"/>
    <xf numFmtId="165" fontId="100" fillId="25" borderId="33" xfId="315" applyNumberFormat="1" applyFont="1" applyFill="1" applyBorder="1" applyAlignment="1" applyProtection="1">
      <alignment horizontal="centerContinuous" vertical="center"/>
    </xf>
    <xf numFmtId="165" fontId="100" fillId="25" borderId="36" xfId="315" applyNumberFormat="1" applyFont="1" applyFill="1" applyBorder="1" applyAlignment="1" applyProtection="1">
      <alignment horizontal="center"/>
    </xf>
    <xf numFmtId="165" fontId="100" fillId="25" borderId="33" xfId="315" applyNumberFormat="1" applyFont="1" applyFill="1" applyBorder="1" applyAlignment="1" applyProtection="1">
      <alignment horizontal="center"/>
    </xf>
    <xf numFmtId="165" fontId="100" fillId="25" borderId="42" xfId="315" applyNumberFormat="1" applyFont="1" applyFill="1" applyBorder="1" applyAlignment="1" applyProtection="1">
      <alignment horizontal="center"/>
    </xf>
    <xf numFmtId="165" fontId="100" fillId="25" borderId="45" xfId="315" applyNumberFormat="1" applyFont="1" applyFill="1" applyBorder="1" applyAlignment="1" applyProtection="1">
      <alignment horizontal="center"/>
    </xf>
    <xf numFmtId="165" fontId="45" fillId="25" borderId="11" xfId="315" applyNumberFormat="1" applyFont="1" applyFill="1" applyBorder="1"/>
    <xf numFmtId="165" fontId="54" fillId="25" borderId="14" xfId="315" applyNumberFormat="1" applyFont="1" applyFill="1" applyBorder="1" applyAlignment="1" applyProtection="1">
      <alignment horizontal="center"/>
    </xf>
    <xf numFmtId="176" fontId="54" fillId="25" borderId="0" xfId="315" applyNumberFormat="1" applyFont="1" applyFill="1" applyBorder="1"/>
    <xf numFmtId="176" fontId="54" fillId="25" borderId="14" xfId="315" applyNumberFormat="1" applyFont="1" applyFill="1" applyBorder="1"/>
    <xf numFmtId="176" fontId="54" fillId="25" borderId="15" xfId="315" applyNumberFormat="1" applyFont="1" applyFill="1" applyBorder="1"/>
    <xf numFmtId="176" fontId="54" fillId="25" borderId="18" xfId="315" applyNumberFormat="1" applyFont="1" applyFill="1" applyBorder="1" applyProtection="1"/>
    <xf numFmtId="176" fontId="54" fillId="25" borderId="14" xfId="315" applyNumberFormat="1" applyFont="1" applyFill="1" applyBorder="1" applyProtection="1"/>
    <xf numFmtId="180" fontId="109" fillId="0" borderId="0" xfId="315" applyNumberFormat="1" applyFont="1" applyFill="1"/>
    <xf numFmtId="180" fontId="54" fillId="0" borderId="35" xfId="315" applyNumberFormat="1" applyFont="1" applyFill="1" applyBorder="1"/>
    <xf numFmtId="3" fontId="54" fillId="0" borderId="35" xfId="315" applyNumberFormat="1" applyFont="1" applyFill="1" applyBorder="1"/>
    <xf numFmtId="169" fontId="110" fillId="25" borderId="35" xfId="326" applyNumberFormat="1" applyFont="1" applyFill="1" applyBorder="1" applyAlignment="1"/>
    <xf numFmtId="1" fontId="45" fillId="25" borderId="18" xfId="315" quotePrefix="1" applyNumberFormat="1" applyFont="1" applyFill="1" applyBorder="1" applyAlignment="1">
      <alignment horizontal="center"/>
    </xf>
    <xf numFmtId="165" fontId="50" fillId="25" borderId="0" xfId="315" quotePrefix="1" applyNumberFormat="1" applyFont="1" applyFill="1" applyBorder="1" applyAlignment="1" applyProtection="1">
      <alignment horizontal="left"/>
    </xf>
    <xf numFmtId="1" fontId="45" fillId="25" borderId="35" xfId="315" applyNumberFormat="1" applyFont="1" applyFill="1" applyBorder="1" applyAlignment="1">
      <alignment horizontal="left"/>
    </xf>
    <xf numFmtId="180" fontId="106" fillId="0" borderId="0" xfId="315" applyNumberFormat="1" applyFont="1" applyFill="1"/>
    <xf numFmtId="176" fontId="45" fillId="0" borderId="35" xfId="315" applyNumberFormat="1" applyFont="1" applyFill="1" applyBorder="1"/>
    <xf numFmtId="176" fontId="56" fillId="25" borderId="18" xfId="315" applyNumberFormat="1" applyFont="1" applyFill="1" applyBorder="1" applyProtection="1"/>
    <xf numFmtId="165" fontId="65" fillId="25" borderId="0" xfId="315" applyNumberFormat="1" applyFont="1" applyFill="1"/>
    <xf numFmtId="177" fontId="56" fillId="25" borderId="18" xfId="315" applyNumberFormat="1" applyFont="1" applyFill="1" applyBorder="1" applyProtection="1"/>
    <xf numFmtId="3" fontId="45" fillId="0" borderId="35" xfId="315" applyNumberFormat="1" applyFont="1" applyFill="1" applyBorder="1"/>
    <xf numFmtId="169" fontId="101" fillId="25" borderId="35" xfId="326" applyNumberFormat="1" applyFont="1" applyFill="1" applyBorder="1" applyAlignment="1"/>
    <xf numFmtId="169" fontId="56" fillId="0" borderId="35" xfId="476" applyNumberFormat="1" applyFont="1" applyFill="1" applyBorder="1" applyAlignment="1">
      <alignment horizontal="right" wrapText="1"/>
    </xf>
    <xf numFmtId="165" fontId="65" fillId="25" borderId="0" xfId="315" applyNumberFormat="1" applyFont="1" applyFill="1" applyBorder="1"/>
    <xf numFmtId="165" fontId="64" fillId="25" borderId="0" xfId="315" applyNumberFormat="1" applyFont="1" applyFill="1" applyBorder="1"/>
    <xf numFmtId="165" fontId="45" fillId="25" borderId="11" xfId="315" applyNumberFormat="1" applyFont="1" applyFill="1" applyBorder="1" applyAlignment="1" applyProtection="1">
      <alignment horizontal="left"/>
    </xf>
    <xf numFmtId="165" fontId="45" fillId="25" borderId="11" xfId="315" applyNumberFormat="1" applyFont="1" applyFill="1" applyBorder="1" applyAlignment="1" applyProtection="1">
      <alignment horizontal="center"/>
    </xf>
    <xf numFmtId="176" fontId="45" fillId="25" borderId="11" xfId="315" applyNumberFormat="1" applyFont="1" applyFill="1" applyBorder="1"/>
    <xf numFmtId="176" fontId="56" fillId="25" borderId="11" xfId="315" applyNumberFormat="1" applyFont="1" applyFill="1" applyBorder="1" applyProtection="1"/>
    <xf numFmtId="167" fontId="64" fillId="25" borderId="0" xfId="315" applyNumberFormat="1" applyFont="1" applyFill="1"/>
    <xf numFmtId="3" fontId="64" fillId="25" borderId="0" xfId="315" applyNumberFormat="1" applyFont="1" applyFill="1"/>
    <xf numFmtId="0" fontId="44" fillId="0" borderId="0" xfId="449" applyFont="1" applyFill="1" applyAlignment="1"/>
    <xf numFmtId="3" fontId="45" fillId="0" borderId="0" xfId="449" applyNumberFormat="1" applyFont="1" applyFill="1" applyAlignment="1"/>
    <xf numFmtId="0" fontId="33" fillId="0" borderId="0" xfId="449" applyFont="1" applyFill="1"/>
    <xf numFmtId="0" fontId="45" fillId="0" borderId="0" xfId="449" quotePrefix="1" applyFont="1" applyFill="1" applyAlignment="1"/>
    <xf numFmtId="0" fontId="44" fillId="0" borderId="0" xfId="449" applyFont="1" applyFill="1" applyAlignment="1">
      <alignment horizontal="centerContinuous" vertical="center"/>
    </xf>
    <xf numFmtId="0" fontId="45" fillId="0" borderId="0" xfId="449" quotePrefix="1" applyFont="1" applyFill="1" applyAlignment="1">
      <alignment horizontal="centerContinuous"/>
    </xf>
    <xf numFmtId="3" fontId="45" fillId="0" borderId="0" xfId="449" applyNumberFormat="1" applyFont="1" applyFill="1" applyAlignment="1">
      <alignment horizontal="centerContinuous"/>
    </xf>
    <xf numFmtId="0" fontId="45" fillId="0" borderId="0" xfId="449" applyFont="1" applyFill="1"/>
    <xf numFmtId="3" fontId="45" fillId="0" borderId="29" xfId="449" applyNumberFormat="1" applyFont="1" applyFill="1" applyBorder="1"/>
    <xf numFmtId="3" fontId="45" fillId="0" borderId="0" xfId="449" applyNumberFormat="1" applyFont="1" applyFill="1"/>
    <xf numFmtId="3" fontId="44" fillId="0" borderId="0" xfId="449" applyNumberFormat="1" applyFont="1" applyFill="1" applyAlignment="1">
      <alignment horizontal="centerContinuous"/>
    </xf>
    <xf numFmtId="3" fontId="47" fillId="0" borderId="0" xfId="449" applyNumberFormat="1" applyFont="1" applyFill="1" applyAlignment="1">
      <alignment horizontal="centerContinuous"/>
    </xf>
    <xf numFmtId="0" fontId="50" fillId="0" borderId="15" xfId="449" applyFont="1" applyFill="1" applyBorder="1"/>
    <xf numFmtId="0" fontId="47" fillId="0" borderId="15" xfId="449" applyFont="1" applyFill="1" applyBorder="1" applyAlignment="1">
      <alignment horizontal="centerContinuous" vertical="top"/>
    </xf>
    <xf numFmtId="3" fontId="47" fillId="0" borderId="29" xfId="449" applyNumberFormat="1" applyFont="1" applyFill="1" applyBorder="1" applyAlignment="1">
      <alignment horizontal="centerContinuous" vertical="top"/>
    </xf>
    <xf numFmtId="3" fontId="47" fillId="0" borderId="28" xfId="449" applyNumberFormat="1" applyFont="1" applyFill="1" applyBorder="1" applyAlignment="1">
      <alignment horizontal="centerContinuous"/>
    </xf>
    <xf numFmtId="3" fontId="47" fillId="0" borderId="45" xfId="449" applyNumberFormat="1" applyFont="1" applyFill="1" applyBorder="1" applyAlignment="1">
      <alignment horizontal="centerContinuous"/>
    </xf>
    <xf numFmtId="3" fontId="47" fillId="0" borderId="28" xfId="449" applyNumberFormat="1" applyFont="1" applyFill="1" applyBorder="1" applyAlignment="1">
      <alignment horizontal="centerContinuous" vertical="top"/>
    </xf>
    <xf numFmtId="0" fontId="47" fillId="0" borderId="20" xfId="449" applyFont="1" applyFill="1" applyBorder="1" applyAlignment="1">
      <alignment horizontal="center"/>
    </xf>
    <xf numFmtId="0" fontId="47" fillId="0" borderId="20" xfId="449" applyFont="1" applyFill="1" applyBorder="1" applyAlignment="1">
      <alignment horizontal="centerContinuous"/>
    </xf>
    <xf numFmtId="3" fontId="47" fillId="0" borderId="35" xfId="449" applyNumberFormat="1" applyFont="1" applyFill="1" applyBorder="1" applyAlignment="1">
      <alignment horizontal="center"/>
    </xf>
    <xf numFmtId="3" fontId="47" fillId="0" borderId="15" xfId="449" quotePrefix="1" applyNumberFormat="1" applyFont="1" applyFill="1" applyBorder="1" applyAlignment="1">
      <alignment horizontal="center"/>
    </xf>
    <xf numFmtId="0" fontId="47" fillId="0" borderId="23" xfId="449" applyFont="1" applyFill="1" applyBorder="1"/>
    <xf numFmtId="0" fontId="47" fillId="0" borderId="23" xfId="449" applyFont="1" applyFill="1" applyBorder="1" applyAlignment="1">
      <alignment horizontal="centerContinuous"/>
    </xf>
    <xf numFmtId="3" fontId="47" fillId="0" borderId="35" xfId="449" quotePrefix="1" applyNumberFormat="1" applyFont="1" applyFill="1" applyBorder="1" applyAlignment="1">
      <alignment horizontal="center"/>
    </xf>
    <xf numFmtId="3" fontId="47" fillId="0" borderId="20" xfId="449" quotePrefix="1" applyNumberFormat="1" applyFont="1" applyFill="1" applyBorder="1" applyAlignment="1">
      <alignment horizontal="center"/>
    </xf>
    <xf numFmtId="0" fontId="49" fillId="0" borderId="23" xfId="449" quotePrefix="1" applyFont="1" applyFill="1" applyBorder="1" applyAlignment="1">
      <alignment horizontal="center" vertical="center"/>
    </xf>
    <xf numFmtId="0" fontId="49" fillId="0" borderId="42" xfId="449" quotePrefix="1" applyFont="1" applyFill="1" applyBorder="1" applyAlignment="1">
      <alignment horizontal="center" vertical="center"/>
    </xf>
    <xf numFmtId="3" fontId="49" fillId="0" borderId="45" xfId="449" quotePrefix="1" applyNumberFormat="1" applyFont="1" applyFill="1" applyBorder="1" applyAlignment="1">
      <alignment horizontal="center" vertical="center"/>
    </xf>
    <xf numFmtId="3" fontId="49" fillId="0" borderId="42" xfId="449" quotePrefix="1" applyNumberFormat="1" applyFont="1" applyFill="1" applyBorder="1" applyAlignment="1">
      <alignment horizontal="center" vertical="center"/>
    </xf>
    <xf numFmtId="0" fontId="33" fillId="0" borderId="0" xfId="449" applyFont="1" applyFill="1" applyAlignment="1">
      <alignment horizontal="center" vertical="center"/>
    </xf>
    <xf numFmtId="0" fontId="44" fillId="0" borderId="15" xfId="449" applyFont="1" applyFill="1" applyBorder="1"/>
    <xf numFmtId="167" fontId="45" fillId="0" borderId="20" xfId="449" applyNumberFormat="1" applyFont="1" applyFill="1" applyBorder="1" applyAlignment="1">
      <alignment horizontal="right"/>
    </xf>
    <xf numFmtId="166" fontId="45" fillId="0" borderId="15" xfId="449" applyNumberFormat="1" applyFont="1" applyFill="1" applyBorder="1"/>
    <xf numFmtId="0" fontId="44" fillId="0" borderId="20" xfId="449" applyFont="1" applyFill="1" applyBorder="1"/>
    <xf numFmtId="166" fontId="45" fillId="0" borderId="18" xfId="449" applyNumberFormat="1" applyFont="1" applyFill="1" applyBorder="1"/>
    <xf numFmtId="166" fontId="45" fillId="0" borderId="20" xfId="449" applyNumberFormat="1" applyFont="1" applyFill="1" applyBorder="1"/>
    <xf numFmtId="0" fontId="44" fillId="0" borderId="23" xfId="449" applyFont="1" applyFill="1" applyBorder="1"/>
    <xf numFmtId="167" fontId="45" fillId="0" borderId="23" xfId="449" applyNumberFormat="1" applyFont="1" applyFill="1" applyBorder="1"/>
    <xf numFmtId="167" fontId="45" fillId="0" borderId="37" xfId="449" applyNumberFormat="1" applyFont="1" applyFill="1" applyBorder="1"/>
    <xf numFmtId="166" fontId="45" fillId="0" borderId="23" xfId="449" applyNumberFormat="1" applyFont="1" applyFill="1" applyBorder="1"/>
    <xf numFmtId="166" fontId="45" fillId="0" borderId="36" xfId="449" applyNumberFormat="1" applyFont="1" applyFill="1" applyBorder="1"/>
    <xf numFmtId="0" fontId="44" fillId="0" borderId="0" xfId="449" applyFont="1" applyFill="1" applyBorder="1"/>
    <xf numFmtId="166" fontId="45" fillId="0" borderId="0" xfId="449" applyNumberFormat="1" applyFont="1" applyFill="1" applyBorder="1"/>
    <xf numFmtId="0" fontId="87" fillId="0" borderId="0" xfId="452"/>
    <xf numFmtId="10" fontId="45" fillId="0" borderId="36" xfId="449" applyNumberFormat="1" applyFont="1" applyFill="1" applyBorder="1"/>
    <xf numFmtId="3" fontId="44" fillId="0" borderId="0" xfId="452" applyNumberFormat="1" applyFont="1" applyBorder="1" applyAlignment="1">
      <alignment horizontal="left" vertical="top" wrapText="1"/>
    </xf>
    <xf numFmtId="3" fontId="80" fillId="0" borderId="0" xfId="452" applyNumberFormat="1" applyFont="1" applyAlignment="1">
      <alignment vertical="top" wrapText="1"/>
    </xf>
    <xf numFmtId="3" fontId="45" fillId="0" borderId="0" xfId="452" applyNumberFormat="1" applyFont="1" applyAlignment="1">
      <alignment horizontal="right" vertical="top" wrapText="1"/>
    </xf>
    <xf numFmtId="3" fontId="77" fillId="0" borderId="29" xfId="452" applyNumberFormat="1" applyFont="1" applyBorder="1" applyAlignment="1">
      <alignment horizontal="center" vertical="top" wrapText="1"/>
    </xf>
    <xf numFmtId="3" fontId="80" fillId="0" borderId="29" xfId="452" applyNumberFormat="1" applyFont="1" applyBorder="1" applyAlignment="1">
      <alignment vertical="top" wrapText="1"/>
    </xf>
    <xf numFmtId="3" fontId="45" fillId="0" borderId="0" xfId="452" applyNumberFormat="1" applyFont="1" applyAlignment="1">
      <alignment horizontal="center" vertical="top" wrapText="1"/>
    </xf>
    <xf numFmtId="4" fontId="80" fillId="0" borderId="42" xfId="452" applyNumberFormat="1" applyFont="1" applyFill="1" applyBorder="1" applyAlignment="1">
      <alignment horizontal="center" vertical="center" wrapText="1"/>
    </xf>
    <xf numFmtId="3" fontId="80" fillId="0" borderId="42" xfId="452" applyNumberFormat="1" applyFont="1" applyBorder="1" applyAlignment="1">
      <alignment horizontal="center" vertical="center" wrapText="1"/>
    </xf>
    <xf numFmtId="3" fontId="44" fillId="0" borderId="0" xfId="452" applyNumberFormat="1" applyFont="1" applyAlignment="1">
      <alignment horizontal="center" vertical="top" wrapText="1"/>
    </xf>
    <xf numFmtId="4" fontId="45" fillId="25" borderId="42" xfId="452" applyNumberFormat="1" applyFont="1" applyFill="1" applyBorder="1" applyAlignment="1">
      <alignment horizontal="center" vertical="center" wrapText="1"/>
    </xf>
    <xf numFmtId="49" fontId="45" fillId="0" borderId="42" xfId="452" applyNumberFormat="1" applyFont="1" applyBorder="1" applyAlignment="1">
      <alignment horizontal="center" vertical="center" wrapText="1"/>
    </xf>
    <xf numFmtId="0" fontId="50" fillId="0" borderId="42" xfId="452" applyFont="1" applyBorder="1" applyAlignment="1">
      <alignment horizontal="center" vertical="center" wrapText="1"/>
    </xf>
    <xf numFmtId="3" fontId="50" fillId="0" borderId="42" xfId="452" applyNumberFormat="1" applyFont="1" applyFill="1" applyBorder="1" applyAlignment="1">
      <alignment horizontal="center" vertical="center" wrapText="1"/>
    </xf>
    <xf numFmtId="3" fontId="50" fillId="25" borderId="42" xfId="452" applyNumberFormat="1" applyFont="1" applyFill="1" applyBorder="1" applyAlignment="1">
      <alignment horizontal="center" vertical="center" wrapText="1"/>
    </xf>
    <xf numFmtId="49" fontId="50" fillId="0" borderId="42" xfId="452" applyNumberFormat="1" applyFont="1" applyBorder="1" applyAlignment="1">
      <alignment horizontal="center" vertical="center" wrapText="1"/>
    </xf>
    <xf numFmtId="3" fontId="47" fillId="0" borderId="0" xfId="452" applyNumberFormat="1" applyFont="1" applyAlignment="1">
      <alignment horizontal="center" vertical="top" wrapText="1"/>
    </xf>
    <xf numFmtId="0" fontId="45" fillId="0" borderId="42" xfId="452" applyFont="1" applyFill="1" applyBorder="1" applyAlignment="1">
      <alignment horizontal="left" vertical="center" wrapText="1" indent="1"/>
    </xf>
    <xf numFmtId="181" fontId="45" fillId="0" borderId="15" xfId="452" applyNumberFormat="1" applyFont="1" applyBorder="1" applyAlignment="1">
      <alignment horizontal="center" vertical="center"/>
    </xf>
    <xf numFmtId="181" fontId="45" fillId="25" borderId="42" xfId="452" applyNumberFormat="1" applyFont="1" applyFill="1" applyBorder="1" applyAlignment="1">
      <alignment horizontal="center" vertical="center" wrapText="1"/>
    </xf>
    <xf numFmtId="166" fontId="45" fillId="0" borderId="42" xfId="453" applyNumberFormat="1" applyFont="1" applyBorder="1" applyAlignment="1">
      <alignment horizontal="center" vertical="center"/>
    </xf>
    <xf numFmtId="3" fontId="45" fillId="0" borderId="0" xfId="452" applyNumberFormat="1" applyFont="1" applyFill="1" applyBorder="1" applyAlignment="1">
      <alignment vertical="center" wrapText="1"/>
    </xf>
    <xf numFmtId="3" fontId="45" fillId="0" borderId="0" xfId="452" applyNumberFormat="1" applyFont="1" applyFill="1" applyAlignment="1">
      <alignment vertical="center" wrapText="1"/>
    </xf>
    <xf numFmtId="181" fontId="45" fillId="0" borderId="42" xfId="452" applyNumberFormat="1" applyFont="1" applyBorder="1" applyAlignment="1">
      <alignment horizontal="center" vertical="center"/>
    </xf>
    <xf numFmtId="0" fontId="44" fillId="0" borderId="67" xfId="452" applyFont="1" applyFill="1" applyBorder="1" applyAlignment="1">
      <alignment horizontal="center" vertical="center" wrapText="1"/>
    </xf>
    <xf numFmtId="181" fontId="44" fillId="0" borderId="67" xfId="452" applyNumberFormat="1" applyFont="1" applyBorder="1" applyAlignment="1">
      <alignment horizontal="center" vertical="center"/>
    </xf>
    <xf numFmtId="181" fontId="44" fillId="25" borderId="67" xfId="452" applyNumberFormat="1" applyFont="1" applyFill="1" applyBorder="1" applyAlignment="1">
      <alignment horizontal="center" vertical="center"/>
    </xf>
    <xf numFmtId="166" fontId="44" fillId="0" borderId="67" xfId="453" applyNumberFormat="1" applyFont="1" applyBorder="1" applyAlignment="1">
      <alignment horizontal="center" vertical="center"/>
    </xf>
    <xf numFmtId="0" fontId="75" fillId="0" borderId="42" xfId="477" applyFont="1" applyFill="1" applyBorder="1" applyAlignment="1">
      <alignment horizontal="left" vertical="center" wrapText="1" indent="1"/>
    </xf>
    <xf numFmtId="181" fontId="45" fillId="25" borderId="23" xfId="452" applyNumberFormat="1" applyFont="1" applyFill="1" applyBorder="1" applyAlignment="1">
      <alignment horizontal="center" vertical="center" wrapText="1"/>
    </xf>
    <xf numFmtId="166" fontId="45" fillId="0" borderId="68" xfId="453" applyNumberFormat="1" applyFont="1" applyBorder="1" applyAlignment="1">
      <alignment horizontal="center" vertical="center"/>
    </xf>
    <xf numFmtId="0" fontId="44" fillId="0" borderId="69" xfId="452" applyFont="1" applyFill="1" applyBorder="1" applyAlignment="1">
      <alignment horizontal="center" vertical="center" wrapText="1"/>
    </xf>
    <xf numFmtId="181" fontId="44" fillId="0" borderId="69" xfId="452" applyNumberFormat="1" applyFont="1" applyBorder="1" applyAlignment="1">
      <alignment horizontal="center" vertical="center"/>
    </xf>
    <xf numFmtId="181" fontId="44" fillId="25" borderId="69" xfId="452" applyNumberFormat="1" applyFont="1" applyFill="1" applyBorder="1" applyAlignment="1">
      <alignment horizontal="center" vertical="center"/>
    </xf>
    <xf numFmtId="166" fontId="44" fillId="25" borderId="20" xfId="452" applyNumberFormat="1" applyFont="1" applyFill="1" applyBorder="1" applyAlignment="1">
      <alignment horizontal="center" vertical="center"/>
    </xf>
    <xf numFmtId="0" fontId="45" fillId="25" borderId="42" xfId="477" applyFont="1" applyFill="1" applyBorder="1" applyAlignment="1">
      <alignment horizontal="left" vertical="center" wrapText="1" indent="1"/>
    </xf>
    <xf numFmtId="181" fontId="44" fillId="0" borderId="42" xfId="452" applyNumberFormat="1" applyFont="1" applyBorder="1" applyAlignment="1">
      <alignment horizontal="center" vertical="center"/>
    </xf>
    <xf numFmtId="166" fontId="45" fillId="25" borderId="42" xfId="453" applyNumberFormat="1" applyFont="1" applyFill="1" applyBorder="1" applyAlignment="1">
      <alignment horizontal="center" vertical="center"/>
    </xf>
    <xf numFmtId="181" fontId="44" fillId="0" borderId="68" xfId="452" applyNumberFormat="1" applyFont="1" applyBorder="1" applyAlignment="1">
      <alignment horizontal="center" vertical="center"/>
    </xf>
    <xf numFmtId="181" fontId="45" fillId="25" borderId="68" xfId="452" applyNumberFormat="1" applyFont="1" applyFill="1" applyBorder="1" applyAlignment="1">
      <alignment horizontal="center" vertical="center" wrapText="1"/>
    </xf>
    <xf numFmtId="166" fontId="45" fillId="25" borderId="68" xfId="453" applyNumberFormat="1" applyFont="1" applyFill="1" applyBorder="1" applyAlignment="1">
      <alignment horizontal="center" vertical="center"/>
    </xf>
    <xf numFmtId="0" fontId="44" fillId="25" borderId="70" xfId="452" applyFont="1" applyFill="1" applyBorder="1" applyAlignment="1">
      <alignment horizontal="center" vertical="center" wrapText="1"/>
    </xf>
    <xf numFmtId="181" fontId="44" fillId="0" borderId="70" xfId="452" applyNumberFormat="1" applyFont="1" applyBorder="1" applyAlignment="1">
      <alignment horizontal="center" vertical="center"/>
    </xf>
    <xf numFmtId="181" fontId="44" fillId="25" borderId="70" xfId="452" applyNumberFormat="1" applyFont="1" applyFill="1" applyBorder="1" applyAlignment="1">
      <alignment horizontal="center" vertical="center" wrapText="1"/>
    </xf>
    <xf numFmtId="166" fontId="45" fillId="25" borderId="70" xfId="453" applyNumberFormat="1" applyFont="1" applyFill="1" applyBorder="1" applyAlignment="1">
      <alignment horizontal="center" vertical="center"/>
    </xf>
    <xf numFmtId="0" fontId="45" fillId="0" borderId="23" xfId="452" applyFont="1" applyFill="1" applyBorder="1" applyAlignment="1">
      <alignment horizontal="left" vertical="center" wrapText="1" indent="1"/>
    </xf>
    <xf numFmtId="181" fontId="45" fillId="0" borderId="20" xfId="452" applyNumberFormat="1" applyFont="1" applyBorder="1" applyAlignment="1">
      <alignment horizontal="center" vertical="center"/>
    </xf>
    <xf numFmtId="166" fontId="45" fillId="0" borderId="23" xfId="453" applyNumberFormat="1" applyFont="1" applyBorder="1" applyAlignment="1">
      <alignment horizontal="center" vertical="center"/>
    </xf>
    <xf numFmtId="182" fontId="45" fillId="0" borderId="23" xfId="453" applyNumberFormat="1" applyFont="1" applyBorder="1" applyAlignment="1">
      <alignment horizontal="center" vertical="center"/>
    </xf>
    <xf numFmtId="3" fontId="44" fillId="0" borderId="67" xfId="452" applyNumberFormat="1" applyFont="1" applyFill="1" applyBorder="1" applyAlignment="1">
      <alignment horizontal="center" vertical="center" wrapText="1"/>
    </xf>
    <xf numFmtId="166" fontId="44" fillId="0" borderId="67" xfId="452" applyNumberFormat="1" applyFont="1" applyBorder="1" applyAlignment="1">
      <alignment horizontal="center" vertical="center"/>
    </xf>
    <xf numFmtId="3" fontId="45" fillId="0" borderId="0" xfId="452" applyNumberFormat="1" applyFont="1" applyFill="1" applyBorder="1" applyAlignment="1">
      <alignment horizontal="right" vertical="center" wrapText="1"/>
    </xf>
    <xf numFmtId="3" fontId="45" fillId="0" borderId="0" xfId="452" applyNumberFormat="1" applyFont="1" applyFill="1" applyAlignment="1">
      <alignment horizontal="right" vertical="center" wrapText="1"/>
    </xf>
    <xf numFmtId="3" fontId="45" fillId="0" borderId="0" xfId="452" applyNumberFormat="1" applyFont="1" applyFill="1" applyBorder="1" applyAlignment="1">
      <alignment horizontal="right" vertical="top" wrapText="1"/>
    </xf>
    <xf numFmtId="3" fontId="45" fillId="0" borderId="0" xfId="452" applyNumberFormat="1" applyFont="1" applyBorder="1" applyAlignment="1">
      <alignment horizontal="right" vertical="top" wrapText="1"/>
    </xf>
    <xf numFmtId="3" fontId="45" fillId="0" borderId="0" xfId="452" applyNumberFormat="1" applyFont="1" applyAlignment="1">
      <alignment horizontal="left" vertical="top" wrapText="1"/>
    </xf>
    <xf numFmtId="3" fontId="45" fillId="0" borderId="0" xfId="452" applyNumberFormat="1" applyFont="1" applyFill="1" applyAlignment="1">
      <alignment horizontal="right" vertical="top" wrapText="1"/>
    </xf>
    <xf numFmtId="3" fontId="45" fillId="0" borderId="0" xfId="452" applyNumberFormat="1" applyFont="1" applyBorder="1" applyAlignment="1">
      <alignment horizontal="right" vertical="top" wrapText="1" indent="2"/>
    </xf>
    <xf numFmtId="167" fontId="111" fillId="0" borderId="0" xfId="455" applyNumberFormat="1" applyFont="1" applyFill="1"/>
    <xf numFmtId="167" fontId="112" fillId="0" borderId="0" xfId="477" applyNumberFormat="1" applyFont="1" applyFill="1" applyAlignment="1">
      <alignment horizontal="center"/>
    </xf>
    <xf numFmtId="167" fontId="112" fillId="0" borderId="0" xfId="477" applyNumberFormat="1" applyFont="1" applyFill="1" applyBorder="1" applyAlignment="1">
      <alignment horizontal="left"/>
    </xf>
    <xf numFmtId="167" fontId="112" fillId="0" borderId="0" xfId="477" applyNumberFormat="1" applyFont="1" applyFill="1" applyAlignment="1">
      <alignment horizontal="left" indent="1"/>
    </xf>
    <xf numFmtId="167" fontId="112" fillId="0" borderId="0" xfId="477" applyNumberFormat="1" applyFont="1" applyFill="1" applyAlignment="1">
      <alignment vertical="center"/>
    </xf>
    <xf numFmtId="167" fontId="112" fillId="0" borderId="0" xfId="477" applyNumberFormat="1" applyFont="1" applyFill="1" applyAlignment="1">
      <alignment horizontal="right" vertical="center"/>
    </xf>
    <xf numFmtId="4" fontId="113" fillId="0" borderId="0" xfId="477" applyNumberFormat="1" applyFont="1" applyFill="1" applyAlignment="1">
      <alignment horizontal="right" vertical="center"/>
    </xf>
    <xf numFmtId="182" fontId="113" fillId="0" borderId="0" xfId="477" applyNumberFormat="1" applyFont="1" applyFill="1" applyAlignment="1">
      <alignment horizontal="right" vertical="center"/>
    </xf>
    <xf numFmtId="43" fontId="113" fillId="0" borderId="0" xfId="477" applyNumberFormat="1" applyFont="1" applyFill="1" applyAlignment="1">
      <alignment horizontal="center" vertical="center"/>
    </xf>
    <xf numFmtId="0" fontId="113" fillId="0" borderId="0" xfId="477" applyFont="1" applyFill="1" applyAlignment="1">
      <alignment horizontal="center" vertical="center"/>
    </xf>
    <xf numFmtId="0" fontId="102" fillId="0" borderId="0" xfId="456" applyFont="1" applyFill="1"/>
    <xf numFmtId="167" fontId="116" fillId="0" borderId="0" xfId="477" applyNumberFormat="1" applyFont="1" applyFill="1" applyBorder="1" applyAlignment="1">
      <alignment horizontal="center" wrapText="1"/>
    </xf>
    <xf numFmtId="167" fontId="112" fillId="0" borderId="0" xfId="477" applyNumberFormat="1" applyFont="1" applyFill="1" applyBorder="1" applyAlignment="1">
      <alignment horizontal="center"/>
    </xf>
    <xf numFmtId="167" fontId="112" fillId="0" borderId="0" xfId="477" applyNumberFormat="1" applyFont="1" applyFill="1" applyBorder="1" applyAlignment="1">
      <alignment horizontal="left" indent="1"/>
    </xf>
    <xf numFmtId="167" fontId="112" fillId="0" borderId="0" xfId="477" applyNumberFormat="1" applyFont="1" applyFill="1" applyBorder="1" applyAlignment="1">
      <alignment horizontal="right" vertical="center"/>
    </xf>
    <xf numFmtId="167" fontId="117" fillId="0" borderId="42" xfId="456" applyNumberFormat="1" applyFont="1" applyFill="1" applyBorder="1" applyAlignment="1">
      <alignment horizontal="center" vertical="center" wrapText="1"/>
    </xf>
    <xf numFmtId="4" fontId="117" fillId="0" borderId="42" xfId="456" applyNumberFormat="1" applyFont="1" applyFill="1" applyBorder="1" applyAlignment="1">
      <alignment horizontal="center" vertical="center" wrapText="1"/>
    </xf>
    <xf numFmtId="182" fontId="117" fillId="0" borderId="42" xfId="456" applyNumberFormat="1" applyFont="1" applyFill="1" applyBorder="1" applyAlignment="1">
      <alignment horizontal="center" vertical="center" wrapText="1"/>
    </xf>
    <xf numFmtId="20" fontId="117" fillId="0" borderId="42" xfId="456" quotePrefix="1" applyNumberFormat="1" applyFont="1" applyFill="1" applyBorder="1" applyAlignment="1">
      <alignment horizontal="center" vertical="center" wrapText="1"/>
    </xf>
    <xf numFmtId="0" fontId="117" fillId="0" borderId="75" xfId="456" quotePrefix="1" applyFont="1" applyFill="1" applyBorder="1" applyAlignment="1">
      <alignment horizontal="center" vertical="center" wrapText="1"/>
    </xf>
    <xf numFmtId="167" fontId="118" fillId="0" borderId="76" xfId="456" applyNumberFormat="1" applyFont="1" applyFill="1" applyBorder="1" applyAlignment="1">
      <alignment horizontal="center" vertical="center" wrapText="1"/>
    </xf>
    <xf numFmtId="167" fontId="118" fillId="0" borderId="77" xfId="456" applyNumberFormat="1" applyFont="1" applyFill="1" applyBorder="1" applyAlignment="1">
      <alignment horizontal="center" vertical="center" wrapText="1"/>
    </xf>
    <xf numFmtId="0" fontId="118" fillId="0" borderId="77" xfId="456" applyFont="1" applyFill="1" applyBorder="1" applyAlignment="1">
      <alignment horizontal="center" vertical="center" wrapText="1"/>
    </xf>
    <xf numFmtId="167" fontId="118" fillId="0" borderId="78" xfId="456" applyNumberFormat="1" applyFont="1" applyFill="1" applyBorder="1" applyAlignment="1">
      <alignment horizontal="center" vertical="center" wrapText="1"/>
    </xf>
    <xf numFmtId="3" fontId="118" fillId="0" borderId="77" xfId="456" applyNumberFormat="1" applyFont="1" applyFill="1" applyBorder="1" applyAlignment="1">
      <alignment horizontal="center" vertical="center" wrapText="1"/>
    </xf>
    <xf numFmtId="0" fontId="118" fillId="0" borderId="79" xfId="456" applyFont="1" applyFill="1" applyBorder="1" applyAlignment="1">
      <alignment horizontal="center" vertical="center" wrapText="1"/>
    </xf>
    <xf numFmtId="0" fontId="102" fillId="0" borderId="0" xfId="456" applyFont="1" applyFill="1" applyAlignment="1">
      <alignment vertical="center"/>
    </xf>
    <xf numFmtId="167" fontId="112" fillId="0" borderId="80" xfId="477" quotePrefix="1" applyNumberFormat="1" applyFont="1" applyFill="1" applyBorder="1" applyAlignment="1">
      <alignment horizontal="center" vertical="center" wrapText="1"/>
    </xf>
    <xf numFmtId="167" fontId="112" fillId="0" borderId="20" xfId="477" applyNumberFormat="1" applyFont="1" applyFill="1" applyBorder="1" applyAlignment="1">
      <alignment horizontal="center" vertical="center" wrapText="1"/>
    </xf>
    <xf numFmtId="0" fontId="112" fillId="0" borderId="20" xfId="477" applyFont="1" applyFill="1" applyBorder="1" applyAlignment="1">
      <alignment horizontal="left" vertical="center" wrapText="1"/>
    </xf>
    <xf numFmtId="0" fontId="112" fillId="0" borderId="20" xfId="477" applyFont="1" applyFill="1" applyBorder="1" applyAlignment="1">
      <alignment horizontal="left" vertical="center" wrapText="1" indent="1"/>
    </xf>
    <xf numFmtId="181" fontId="112" fillId="0" borderId="20" xfId="477" applyNumberFormat="1" applyFont="1" applyFill="1" applyBorder="1" applyAlignment="1">
      <alignment vertical="center"/>
    </xf>
    <xf numFmtId="181" fontId="112" fillId="0" borderId="20" xfId="477" applyNumberFormat="1" applyFont="1" applyFill="1" applyBorder="1" applyAlignment="1">
      <alignment horizontal="right" vertical="center"/>
    </xf>
    <xf numFmtId="182" fontId="112" fillId="0" borderId="72" xfId="456" applyNumberFormat="1" applyFont="1" applyFill="1" applyBorder="1" applyAlignment="1">
      <alignment horizontal="right" vertical="center"/>
    </xf>
    <xf numFmtId="182" fontId="112" fillId="0" borderId="20" xfId="456" applyNumberFormat="1" applyFont="1" applyFill="1" applyBorder="1" applyAlignment="1">
      <alignment horizontal="right" vertical="center"/>
    </xf>
    <xf numFmtId="43" fontId="119" fillId="0" borderId="81" xfId="453" applyNumberFormat="1" applyFont="1" applyFill="1" applyBorder="1" applyAlignment="1">
      <alignment horizontal="right" vertical="center"/>
    </xf>
    <xf numFmtId="43" fontId="112" fillId="0" borderId="82" xfId="456" applyNumberFormat="1" applyFont="1" applyFill="1" applyBorder="1" applyAlignment="1">
      <alignment vertical="center"/>
    </xf>
    <xf numFmtId="183" fontId="119" fillId="0" borderId="81" xfId="453" applyNumberFormat="1" applyFont="1" applyFill="1" applyBorder="1" applyAlignment="1">
      <alignment horizontal="right" vertical="center"/>
    </xf>
    <xf numFmtId="183" fontId="119" fillId="0" borderId="83" xfId="453" applyNumberFormat="1" applyFont="1" applyFill="1" applyBorder="1" applyAlignment="1">
      <alignment horizontal="right" vertical="center"/>
    </xf>
    <xf numFmtId="167" fontId="112" fillId="0" borderId="84" xfId="477" quotePrefix="1" applyNumberFormat="1" applyFont="1" applyFill="1" applyBorder="1" applyAlignment="1">
      <alignment horizontal="center" vertical="center" wrapText="1"/>
    </xf>
    <xf numFmtId="167" fontId="112" fillId="0" borderId="82" xfId="477" applyNumberFormat="1" applyFont="1" applyFill="1" applyBorder="1" applyAlignment="1">
      <alignment horizontal="center" vertical="center" wrapText="1"/>
    </xf>
    <xf numFmtId="0" fontId="112" fillId="0" borderId="82" xfId="477" applyFont="1" applyFill="1" applyBorder="1" applyAlignment="1">
      <alignment horizontal="left" vertical="center" wrapText="1"/>
    </xf>
    <xf numFmtId="0" fontId="112" fillId="0" borderId="82" xfId="477" applyFont="1" applyFill="1" applyBorder="1" applyAlignment="1">
      <alignment horizontal="left" vertical="center" wrapText="1" indent="1"/>
    </xf>
    <xf numFmtId="181" fontId="112" fillId="0" borderId="82" xfId="477" applyNumberFormat="1" applyFont="1" applyFill="1" applyBorder="1" applyAlignment="1">
      <alignment vertical="center"/>
    </xf>
    <xf numFmtId="181" fontId="112" fillId="0" borderId="82" xfId="477" applyNumberFormat="1" applyFont="1" applyFill="1" applyBorder="1" applyAlignment="1">
      <alignment horizontal="right" vertical="center"/>
    </xf>
    <xf numFmtId="182" fontId="112" fillId="0" borderId="82" xfId="456" applyNumberFormat="1" applyFont="1" applyFill="1" applyBorder="1" applyAlignment="1">
      <alignment horizontal="right" vertical="center"/>
    </xf>
    <xf numFmtId="43" fontId="112" fillId="0" borderId="85" xfId="456" applyNumberFormat="1" applyFont="1" applyFill="1" applyBorder="1" applyAlignment="1">
      <alignment vertical="center"/>
    </xf>
    <xf numFmtId="183" fontId="119" fillId="0" borderId="82" xfId="453" applyNumberFormat="1" applyFont="1" applyFill="1" applyBorder="1" applyAlignment="1">
      <alignment horizontal="right" vertical="center"/>
    </xf>
    <xf numFmtId="183" fontId="119" fillId="0" borderId="86" xfId="453" applyNumberFormat="1" applyFont="1" applyFill="1" applyBorder="1" applyAlignment="1">
      <alignment horizontal="right" vertical="center"/>
    </xf>
    <xf numFmtId="183" fontId="119" fillId="0" borderId="87" xfId="453" applyNumberFormat="1" applyFont="1" applyFill="1" applyBorder="1" applyAlignment="1">
      <alignment horizontal="right" vertical="center"/>
    </xf>
    <xf numFmtId="183" fontId="119" fillId="0" borderId="88" xfId="453" applyNumberFormat="1" applyFont="1" applyFill="1" applyBorder="1" applyAlignment="1">
      <alignment horizontal="right" vertical="center"/>
    </xf>
    <xf numFmtId="182" fontId="112" fillId="0" borderId="89" xfId="456" applyNumberFormat="1" applyFont="1" applyFill="1" applyBorder="1" applyAlignment="1">
      <alignment horizontal="right" vertical="center"/>
    </xf>
    <xf numFmtId="43" fontId="119" fillId="0" borderId="90" xfId="453" applyNumberFormat="1" applyFont="1" applyFill="1" applyBorder="1" applyAlignment="1">
      <alignment horizontal="right" vertical="center"/>
    </xf>
    <xf numFmtId="43" fontId="112" fillId="0" borderId="20" xfId="456" applyNumberFormat="1" applyFont="1" applyFill="1" applyBorder="1" applyAlignment="1">
      <alignment vertical="center"/>
    </xf>
    <xf numFmtId="183" fontId="119" fillId="0" borderId="18" xfId="453" applyNumberFormat="1" applyFont="1" applyFill="1" applyBorder="1" applyAlignment="1">
      <alignment horizontal="right" vertical="center"/>
    </xf>
    <xf numFmtId="0" fontId="112" fillId="0" borderId="72" xfId="477" applyFont="1" applyFill="1" applyBorder="1" applyAlignment="1">
      <alignment horizontal="left" vertical="center" wrapText="1" indent="1"/>
    </xf>
    <xf numFmtId="181" fontId="112" fillId="0" borderId="72" xfId="477" applyNumberFormat="1" applyFont="1" applyFill="1" applyBorder="1" applyAlignment="1">
      <alignment vertical="center"/>
    </xf>
    <xf numFmtId="166" fontId="112" fillId="0" borderId="72" xfId="456" applyNumberFormat="1" applyFont="1" applyFill="1" applyBorder="1" applyAlignment="1">
      <alignment horizontal="right" vertical="center"/>
    </xf>
    <xf numFmtId="166" fontId="112" fillId="0" borderId="73" xfId="456" applyNumberFormat="1" applyFont="1" applyFill="1" applyBorder="1" applyAlignment="1">
      <alignment horizontal="right" vertical="center"/>
    </xf>
    <xf numFmtId="0" fontId="112" fillId="0" borderId="42" xfId="477" applyFont="1" applyFill="1" applyBorder="1" applyAlignment="1">
      <alignment horizontal="left" vertical="center" wrapText="1" indent="1"/>
    </xf>
    <xf numFmtId="181" fontId="112" fillId="0" borderId="42" xfId="477" applyNumberFormat="1" applyFont="1" applyFill="1" applyBorder="1" applyAlignment="1">
      <alignment vertical="center"/>
    </xf>
    <xf numFmtId="182" fontId="112" fillId="0" borderId="42" xfId="456" applyNumberFormat="1" applyFont="1" applyFill="1" applyBorder="1" applyAlignment="1">
      <alignment horizontal="right" vertical="center"/>
    </xf>
    <xf numFmtId="43" fontId="119" fillId="0" borderId="42" xfId="453" applyNumberFormat="1" applyFont="1" applyFill="1" applyBorder="1" applyAlignment="1">
      <alignment horizontal="right" vertical="center"/>
    </xf>
    <xf numFmtId="183" fontId="119" fillId="0" borderId="42" xfId="453" applyNumberFormat="1" applyFont="1" applyFill="1" applyBorder="1" applyAlignment="1">
      <alignment horizontal="right" vertical="center"/>
    </xf>
    <xf numFmtId="183" fontId="119" fillId="0" borderId="75" xfId="453" applyNumberFormat="1" applyFont="1" applyFill="1" applyBorder="1" applyAlignment="1">
      <alignment horizontal="right" vertical="center"/>
    </xf>
    <xf numFmtId="0" fontId="112" fillId="0" borderId="15" xfId="477" applyFont="1" applyFill="1" applyBorder="1" applyAlignment="1">
      <alignment horizontal="left" vertical="center" wrapText="1" indent="1"/>
    </xf>
    <xf numFmtId="181" fontId="112" fillId="0" borderId="15" xfId="477" applyNumberFormat="1" applyFont="1" applyFill="1" applyBorder="1" applyAlignment="1">
      <alignment vertical="center"/>
    </xf>
    <xf numFmtId="43" fontId="119" fillId="0" borderId="15" xfId="453" applyNumberFormat="1" applyFont="1" applyFill="1" applyBorder="1" applyAlignment="1">
      <alignment horizontal="right" vertical="center"/>
    </xf>
    <xf numFmtId="183" fontId="119" fillId="0" borderId="15" xfId="453" applyNumberFormat="1" applyFont="1" applyFill="1" applyBorder="1" applyAlignment="1">
      <alignment horizontal="right" vertical="center"/>
    </xf>
    <xf numFmtId="183" fontId="119" fillId="0" borderId="92" xfId="453" applyNumberFormat="1" applyFont="1" applyFill="1" applyBorder="1" applyAlignment="1">
      <alignment horizontal="right" vertical="center"/>
    </xf>
    <xf numFmtId="43" fontId="119" fillId="0" borderId="72" xfId="453" applyNumberFormat="1" applyFont="1" applyFill="1" applyBorder="1" applyAlignment="1">
      <alignment horizontal="right" vertical="center"/>
    </xf>
    <xf numFmtId="183" fontId="119" fillId="0" borderId="72" xfId="453" applyNumberFormat="1" applyFont="1" applyFill="1" applyBorder="1" applyAlignment="1">
      <alignment horizontal="right" vertical="center"/>
    </xf>
    <xf numFmtId="183" fontId="119" fillId="0" borderId="73" xfId="453" applyNumberFormat="1" applyFont="1" applyFill="1" applyBorder="1" applyAlignment="1">
      <alignment horizontal="right" vertical="center"/>
    </xf>
    <xf numFmtId="182" fontId="112" fillId="0" borderId="15" xfId="456" applyNumberFormat="1" applyFont="1" applyFill="1" applyBorder="1" applyAlignment="1">
      <alignment horizontal="right" vertical="center"/>
    </xf>
    <xf numFmtId="43" fontId="119" fillId="0" borderId="82" xfId="453" applyNumberFormat="1" applyFont="1" applyFill="1" applyBorder="1" applyAlignment="1">
      <alignment horizontal="right" vertical="center"/>
    </xf>
    <xf numFmtId="167" fontId="112" fillId="0" borderId="93" xfId="477" quotePrefix="1" applyNumberFormat="1" applyFont="1" applyFill="1" applyBorder="1" applyAlignment="1">
      <alignment horizontal="center" vertical="center"/>
    </xf>
    <xf numFmtId="167" fontId="112" fillId="0" borderId="85" xfId="477" quotePrefix="1" applyNumberFormat="1" applyFont="1" applyFill="1" applyBorder="1" applyAlignment="1">
      <alignment horizontal="center" vertical="center"/>
    </xf>
    <xf numFmtId="167" fontId="112" fillId="0" borderId="85" xfId="477" applyNumberFormat="1" applyFont="1" applyFill="1" applyBorder="1" applyAlignment="1">
      <alignment vertical="center" wrapText="1"/>
    </xf>
    <xf numFmtId="0" fontId="112" fillId="0" borderId="85" xfId="477" applyFont="1" applyFill="1" applyBorder="1" applyAlignment="1">
      <alignment horizontal="left" vertical="center" wrapText="1" indent="1"/>
    </xf>
    <xf numFmtId="181" fontId="112" fillId="0" borderId="85" xfId="477" applyNumberFormat="1" applyFont="1" applyFill="1" applyBorder="1" applyAlignment="1">
      <alignment vertical="center"/>
    </xf>
    <xf numFmtId="181" fontId="112" fillId="0" borderId="85" xfId="477" applyNumberFormat="1" applyFont="1" applyFill="1" applyBorder="1" applyAlignment="1">
      <alignment horizontal="right" vertical="center"/>
    </xf>
    <xf numFmtId="182" fontId="112" fillId="0" borderId="23" xfId="456" applyNumberFormat="1" applyFont="1" applyFill="1" applyBorder="1" applyAlignment="1">
      <alignment horizontal="right" vertical="center"/>
    </xf>
    <xf numFmtId="182" fontId="112" fillId="0" borderId="85" xfId="456" applyNumberFormat="1" applyFont="1" applyFill="1" applyBorder="1" applyAlignment="1">
      <alignment horizontal="right" vertical="center"/>
    </xf>
    <xf numFmtId="182" fontId="112" fillId="0" borderId="85" xfId="456" applyNumberFormat="1" applyFont="1" applyFill="1" applyBorder="1" applyAlignment="1">
      <alignment vertical="center"/>
    </xf>
    <xf numFmtId="166" fontId="112" fillId="0" borderId="87" xfId="456" applyNumberFormat="1" applyFont="1" applyFill="1" applyBorder="1" applyAlignment="1">
      <alignment horizontal="right" vertical="center"/>
    </xf>
    <xf numFmtId="167" fontId="112" fillId="0" borderId="94" xfId="477" quotePrefix="1" applyNumberFormat="1" applyFont="1" applyFill="1" applyBorder="1" applyAlignment="1">
      <alignment horizontal="center" vertical="center"/>
    </xf>
    <xf numFmtId="167" fontId="112" fillId="0" borderId="89" xfId="477" quotePrefix="1" applyNumberFormat="1" applyFont="1" applyFill="1" applyBorder="1" applyAlignment="1">
      <alignment horizontal="center" vertical="center"/>
    </xf>
    <xf numFmtId="167" fontId="112" fillId="0" borderId="89" xfId="477" applyNumberFormat="1" applyFont="1" applyFill="1" applyBorder="1" applyAlignment="1">
      <alignment vertical="center" wrapText="1"/>
    </xf>
    <xf numFmtId="0" fontId="112" fillId="0" borderId="89" xfId="477" applyFont="1" applyFill="1" applyBorder="1" applyAlignment="1">
      <alignment horizontal="left" vertical="center" wrapText="1" indent="1"/>
    </xf>
    <xf numFmtId="181" fontId="112" fillId="0" borderId="89" xfId="477" applyNumberFormat="1" applyFont="1" applyFill="1" applyBorder="1" applyAlignment="1">
      <alignment vertical="center"/>
    </xf>
    <xf numFmtId="181" fontId="112" fillId="0" borderId="89" xfId="477" applyNumberFormat="1" applyFont="1" applyFill="1" applyBorder="1" applyAlignment="1">
      <alignment horizontal="right" vertical="center"/>
    </xf>
    <xf numFmtId="182" fontId="112" fillId="0" borderId="89" xfId="456" applyNumberFormat="1" applyFont="1" applyFill="1" applyBorder="1" applyAlignment="1">
      <alignment vertical="center"/>
    </xf>
    <xf numFmtId="166" fontId="112" fillId="0" borderId="90" xfId="456" applyNumberFormat="1" applyFont="1" applyFill="1" applyBorder="1" applyAlignment="1">
      <alignment horizontal="right" vertical="center"/>
    </xf>
    <xf numFmtId="166" fontId="112" fillId="0" borderId="83" xfId="456" applyNumberFormat="1" applyFont="1" applyFill="1" applyBorder="1" applyAlignment="1">
      <alignment horizontal="right" vertical="center"/>
    </xf>
    <xf numFmtId="166" fontId="112" fillId="0" borderId="89" xfId="456" applyNumberFormat="1" applyFont="1" applyFill="1" applyBorder="1" applyAlignment="1">
      <alignment horizontal="right" vertical="center"/>
    </xf>
    <xf numFmtId="181" fontId="119" fillId="0" borderId="42" xfId="453" applyNumberFormat="1" applyFont="1" applyFill="1" applyBorder="1" applyAlignment="1">
      <alignment horizontal="right" vertical="center"/>
    </xf>
    <xf numFmtId="166" fontId="112" fillId="0" borderId="42" xfId="456" applyNumberFormat="1" applyFont="1" applyFill="1" applyBorder="1" applyAlignment="1">
      <alignment horizontal="right" vertical="center"/>
    </xf>
    <xf numFmtId="166" fontId="112" fillId="0" borderId="75" xfId="456" applyNumberFormat="1" applyFont="1" applyFill="1" applyBorder="1" applyAlignment="1">
      <alignment horizontal="right" vertical="center"/>
    </xf>
    <xf numFmtId="167" fontId="112" fillId="0" borderId="15" xfId="477" quotePrefix="1" applyNumberFormat="1" applyFont="1" applyFill="1" applyBorder="1" applyAlignment="1">
      <alignment horizontal="center" vertical="center"/>
    </xf>
    <xf numFmtId="167" fontId="112" fillId="0" borderId="15" xfId="477" applyNumberFormat="1" applyFont="1" applyFill="1" applyBorder="1" applyAlignment="1">
      <alignment vertical="center" wrapText="1"/>
    </xf>
    <xf numFmtId="166" fontId="112" fillId="0" borderId="15" xfId="456" applyNumberFormat="1" applyFont="1" applyFill="1" applyBorder="1" applyAlignment="1">
      <alignment horizontal="right" vertical="center"/>
    </xf>
    <xf numFmtId="166" fontId="112" fillId="0" borderId="92" xfId="456" applyNumberFormat="1" applyFont="1" applyFill="1" applyBorder="1" applyAlignment="1">
      <alignment horizontal="right" vertical="center"/>
    </xf>
    <xf numFmtId="167" fontId="112" fillId="0" borderId="72" xfId="477" quotePrefix="1" applyNumberFormat="1" applyFont="1" applyFill="1" applyBorder="1" applyAlignment="1">
      <alignment horizontal="center" vertical="center"/>
    </xf>
    <xf numFmtId="167" fontId="112" fillId="0" borderId="72" xfId="477" applyNumberFormat="1" applyFont="1" applyFill="1" applyBorder="1" applyAlignment="1">
      <alignment horizontal="left" vertical="center" wrapText="1"/>
    </xf>
    <xf numFmtId="0" fontId="71" fillId="0" borderId="0" xfId="456" applyFont="1" applyFill="1" applyAlignment="1">
      <alignment horizontal="center" vertical="center"/>
    </xf>
    <xf numFmtId="167" fontId="112" fillId="0" borderId="42" xfId="477" quotePrefix="1" applyNumberFormat="1" applyFont="1" applyFill="1" applyBorder="1" applyAlignment="1">
      <alignment horizontal="center" vertical="center"/>
    </xf>
    <xf numFmtId="167" fontId="112" fillId="0" borderId="42" xfId="477" applyNumberFormat="1" applyFont="1" applyFill="1" applyBorder="1" applyAlignment="1">
      <alignment horizontal="left" vertical="center" wrapText="1"/>
    </xf>
    <xf numFmtId="181" fontId="112" fillId="0" borderId="23" xfId="477" applyNumberFormat="1" applyFont="1" applyFill="1" applyBorder="1" applyAlignment="1">
      <alignment vertical="center"/>
    </xf>
    <xf numFmtId="167" fontId="112" fillId="0" borderId="80" xfId="477" quotePrefix="1" applyNumberFormat="1" applyFont="1" applyFill="1" applyBorder="1" applyAlignment="1">
      <alignment vertical="center" wrapText="1"/>
    </xf>
    <xf numFmtId="182" fontId="112" fillId="0" borderId="20" xfId="456" applyNumberFormat="1" applyFont="1" applyFill="1" applyBorder="1" applyAlignment="1">
      <alignment vertical="center"/>
    </xf>
    <xf numFmtId="167" fontId="112" fillId="0" borderId="93" xfId="477" quotePrefix="1" applyNumberFormat="1" applyFont="1" applyFill="1" applyBorder="1" applyAlignment="1">
      <alignment vertical="center" wrapText="1"/>
    </xf>
    <xf numFmtId="167" fontId="112" fillId="0" borderId="20" xfId="477" quotePrefix="1" applyNumberFormat="1" applyFont="1" applyFill="1" applyBorder="1" applyAlignment="1">
      <alignment horizontal="center" vertical="center"/>
    </xf>
    <xf numFmtId="167" fontId="112" fillId="0" borderId="20" xfId="477" applyNumberFormat="1" applyFont="1" applyFill="1" applyBorder="1" applyAlignment="1">
      <alignment horizontal="left" vertical="center" wrapText="1"/>
    </xf>
    <xf numFmtId="182" fontId="119" fillId="0" borderId="20" xfId="453" applyNumberFormat="1" applyFont="1" applyFill="1" applyBorder="1" applyAlignment="1">
      <alignment horizontal="right" vertical="center"/>
    </xf>
    <xf numFmtId="0" fontId="112" fillId="0" borderId="77" xfId="477" applyFont="1" applyFill="1" applyBorder="1" applyAlignment="1">
      <alignment horizontal="left" vertical="center" wrapText="1" indent="1"/>
    </xf>
    <xf numFmtId="181" fontId="112" fillId="0" borderId="77" xfId="477" applyNumberFormat="1" applyFont="1" applyFill="1" applyBorder="1" applyAlignment="1">
      <alignment vertical="center"/>
    </xf>
    <xf numFmtId="182" fontId="112" fillId="0" borderId="77" xfId="456" applyNumberFormat="1" applyFont="1" applyFill="1" applyBorder="1" applyAlignment="1">
      <alignment horizontal="right" vertical="center"/>
    </xf>
    <xf numFmtId="43" fontId="119" fillId="0" borderId="77" xfId="453" applyNumberFormat="1" applyFont="1" applyFill="1" applyBorder="1" applyAlignment="1">
      <alignment horizontal="right" vertical="center"/>
    </xf>
    <xf numFmtId="183" fontId="119" fillId="0" borderId="77" xfId="453" applyNumberFormat="1" applyFont="1" applyFill="1" applyBorder="1" applyAlignment="1">
      <alignment horizontal="right" vertical="center"/>
    </xf>
    <xf numFmtId="183" fontId="119" fillId="0" borderId="79" xfId="453" applyNumberFormat="1" applyFont="1" applyFill="1" applyBorder="1" applyAlignment="1">
      <alignment horizontal="right" vertical="center"/>
    </xf>
    <xf numFmtId="167" fontId="112" fillId="0" borderId="80" xfId="477" quotePrefix="1" applyNumberFormat="1" applyFont="1" applyFill="1" applyBorder="1" applyAlignment="1">
      <alignment horizontal="center" vertical="center"/>
    </xf>
    <xf numFmtId="166" fontId="112" fillId="0" borderId="18" xfId="456" applyNumberFormat="1" applyFont="1" applyFill="1" applyBorder="1" applyAlignment="1">
      <alignment horizontal="right" vertical="center"/>
    </xf>
    <xf numFmtId="166" fontId="112" fillId="0" borderId="88" xfId="456" applyNumberFormat="1" applyFont="1" applyFill="1" applyBorder="1" applyAlignment="1">
      <alignment horizontal="right" vertical="center"/>
    </xf>
    <xf numFmtId="166" fontId="112" fillId="0" borderId="77" xfId="456" applyNumberFormat="1" applyFont="1" applyFill="1" applyBorder="1" applyAlignment="1">
      <alignment horizontal="right" vertical="center"/>
    </xf>
    <xf numFmtId="166" fontId="112" fillId="0" borderId="79" xfId="456" applyNumberFormat="1" applyFont="1" applyFill="1" applyBorder="1" applyAlignment="1">
      <alignment horizontal="right" vertical="center"/>
    </xf>
    <xf numFmtId="181" fontId="112" fillId="0" borderId="42" xfId="456" applyNumberFormat="1" applyFont="1" applyFill="1" applyBorder="1" applyAlignment="1">
      <alignment horizontal="right" vertical="center"/>
    </xf>
    <xf numFmtId="167" fontId="112" fillId="0" borderId="80" xfId="477" quotePrefix="1" applyNumberFormat="1" applyFont="1" applyFill="1" applyBorder="1" applyAlignment="1">
      <alignment vertical="center"/>
    </xf>
    <xf numFmtId="167" fontId="112" fillId="0" borderId="20" xfId="477" quotePrefix="1" applyNumberFormat="1" applyFont="1" applyFill="1" applyBorder="1" applyAlignment="1">
      <alignment vertical="center"/>
    </xf>
    <xf numFmtId="167" fontId="112" fillId="0" borderId="20" xfId="477" applyNumberFormat="1" applyFont="1" applyFill="1" applyBorder="1" applyAlignment="1">
      <alignment vertical="center" wrapText="1"/>
    </xf>
    <xf numFmtId="167" fontId="112" fillId="0" borderId="93" xfId="477" quotePrefix="1" applyNumberFormat="1" applyFont="1" applyFill="1" applyBorder="1" applyAlignment="1">
      <alignment vertical="center"/>
    </xf>
    <xf numFmtId="167" fontId="112" fillId="0" borderId="85" xfId="477" quotePrefix="1" applyNumberFormat="1" applyFont="1" applyFill="1" applyBorder="1" applyAlignment="1">
      <alignment vertical="center"/>
    </xf>
    <xf numFmtId="181" fontId="119" fillId="0" borderId="77" xfId="453" applyNumberFormat="1" applyFont="1" applyFill="1" applyBorder="1" applyAlignment="1">
      <alignment horizontal="right" vertical="center"/>
    </xf>
    <xf numFmtId="0" fontId="112" fillId="0" borderId="23" xfId="477" applyFont="1" applyFill="1" applyBorder="1" applyAlignment="1">
      <alignment horizontal="left" vertical="center" wrapText="1" indent="1"/>
    </xf>
    <xf numFmtId="166" fontId="112" fillId="0" borderId="95" xfId="456" applyNumberFormat="1" applyFont="1" applyFill="1" applyBorder="1" applyAlignment="1">
      <alignment horizontal="right" vertical="center"/>
    </xf>
    <xf numFmtId="166" fontId="112" fillId="0" borderId="23" xfId="456" applyNumberFormat="1" applyFont="1" applyFill="1" applyBorder="1" applyAlignment="1">
      <alignment horizontal="right" vertical="center"/>
    </xf>
    <xf numFmtId="182" fontId="119" fillId="0" borderId="42" xfId="453" applyNumberFormat="1" applyFont="1" applyFill="1" applyBorder="1" applyAlignment="1">
      <alignment horizontal="right" vertical="center"/>
    </xf>
    <xf numFmtId="43" fontId="112" fillId="0" borderId="42" xfId="456" applyNumberFormat="1" applyFont="1" applyFill="1" applyBorder="1" applyAlignment="1">
      <alignment horizontal="right" vertical="center"/>
    </xf>
    <xf numFmtId="167" fontId="112" fillId="0" borderId="77" xfId="477" quotePrefix="1" applyNumberFormat="1" applyFont="1" applyFill="1" applyBorder="1" applyAlignment="1">
      <alignment horizontal="center" vertical="center"/>
    </xf>
    <xf numFmtId="167" fontId="112" fillId="0" borderId="77" xfId="477" applyNumberFormat="1" applyFont="1" applyFill="1" applyBorder="1" applyAlignment="1">
      <alignment horizontal="left" vertical="center" wrapText="1"/>
    </xf>
    <xf numFmtId="181" fontId="112" fillId="0" borderId="77" xfId="456" applyNumberFormat="1" applyFont="1" applyFill="1" applyBorder="1" applyAlignment="1">
      <alignment horizontal="right" vertical="center"/>
    </xf>
    <xf numFmtId="167" fontId="112" fillId="0" borderId="72" xfId="477" applyNumberFormat="1" applyFont="1" applyFill="1" applyBorder="1" applyAlignment="1">
      <alignment vertical="center" wrapText="1"/>
    </xf>
    <xf numFmtId="166" fontId="119" fillId="0" borderId="15" xfId="478" applyNumberFormat="1" applyFont="1" applyFill="1" applyBorder="1" applyAlignment="1">
      <alignment horizontal="right" vertical="center"/>
    </xf>
    <xf numFmtId="166" fontId="119" fillId="0" borderId="92" xfId="478" applyNumberFormat="1" applyFont="1" applyFill="1" applyBorder="1" applyAlignment="1">
      <alignment horizontal="right" vertical="center"/>
    </xf>
    <xf numFmtId="181" fontId="112" fillId="0" borderId="72" xfId="456" applyNumberFormat="1" applyFont="1" applyFill="1" applyBorder="1" applyAlignment="1">
      <alignment horizontal="right" vertical="center"/>
    </xf>
    <xf numFmtId="182" fontId="119" fillId="0" borderId="72" xfId="453" applyNumberFormat="1" applyFont="1" applyFill="1" applyBorder="1" applyAlignment="1">
      <alignment horizontal="right" vertical="center"/>
    </xf>
    <xf numFmtId="167" fontId="112" fillId="0" borderId="72" xfId="477" applyNumberFormat="1" applyFont="1" applyFill="1" applyBorder="1" applyAlignment="1">
      <alignment horizontal="left" vertical="center"/>
    </xf>
    <xf numFmtId="167" fontId="112" fillId="0" borderId="42" xfId="477" applyNumberFormat="1" applyFont="1" applyFill="1" applyBorder="1" applyAlignment="1">
      <alignment vertical="center"/>
    </xf>
    <xf numFmtId="166" fontId="120" fillId="0" borderId="72" xfId="456" applyNumberFormat="1" applyFont="1" applyFill="1" applyBorder="1" applyAlignment="1">
      <alignment horizontal="right" vertical="center"/>
    </xf>
    <xf numFmtId="166" fontId="120" fillId="0" borderId="73" xfId="456" applyNumberFormat="1" applyFont="1" applyFill="1" applyBorder="1" applyAlignment="1">
      <alignment horizontal="right" vertical="center"/>
    </xf>
    <xf numFmtId="167" fontId="112" fillId="0" borderId="42" xfId="477" applyNumberFormat="1" applyFont="1" applyFill="1" applyBorder="1" applyAlignment="1">
      <alignment horizontal="left" vertical="center"/>
    </xf>
    <xf numFmtId="0" fontId="112" fillId="0" borderId="77" xfId="477" applyFont="1" applyFill="1" applyBorder="1" applyAlignment="1">
      <alignment horizontal="left" vertical="center" wrapText="1"/>
    </xf>
    <xf numFmtId="167" fontId="112" fillId="0" borderId="85" xfId="477" applyNumberFormat="1" applyFont="1" applyFill="1" applyBorder="1" applyAlignment="1">
      <alignment vertical="center"/>
    </xf>
    <xf numFmtId="166" fontId="112" fillId="0" borderId="85" xfId="456" applyNumberFormat="1" applyFont="1" applyFill="1" applyBorder="1" applyAlignment="1">
      <alignment horizontal="right" vertical="center"/>
    </xf>
    <xf numFmtId="181" fontId="112" fillId="0" borderId="89" xfId="456" applyNumberFormat="1" applyFont="1" applyFill="1" applyBorder="1" applyAlignment="1">
      <alignment vertical="center"/>
    </xf>
    <xf numFmtId="167" fontId="112" fillId="0" borderId="84" xfId="477" quotePrefix="1" applyNumberFormat="1" applyFont="1" applyFill="1" applyBorder="1" applyAlignment="1">
      <alignment horizontal="center" vertical="center"/>
    </xf>
    <xf numFmtId="167" fontId="112" fillId="0" borderId="82" xfId="477" quotePrefix="1" applyNumberFormat="1" applyFont="1" applyFill="1" applyBorder="1" applyAlignment="1">
      <alignment horizontal="center" vertical="center"/>
    </xf>
    <xf numFmtId="49" fontId="112" fillId="0" borderId="82" xfId="477" applyNumberFormat="1" applyFont="1" applyFill="1" applyBorder="1" applyAlignment="1">
      <alignment horizontal="left" vertical="center"/>
    </xf>
    <xf numFmtId="181" fontId="121" fillId="0" borderId="82" xfId="477" applyNumberFormat="1" applyFont="1" applyFill="1" applyBorder="1" applyAlignment="1">
      <alignment vertical="center"/>
    </xf>
    <xf numFmtId="181" fontId="121" fillId="0" borderId="82" xfId="477" applyNumberFormat="1" applyFont="1" applyFill="1" applyBorder="1" applyAlignment="1">
      <alignment horizontal="right" vertical="center"/>
    </xf>
    <xf numFmtId="182" fontId="119" fillId="0" borderId="82" xfId="453" applyNumberFormat="1" applyFont="1" applyFill="1" applyBorder="1" applyAlignment="1">
      <alignment horizontal="right" vertical="center"/>
    </xf>
    <xf numFmtId="182" fontId="112" fillId="0" borderId="82" xfId="456" applyNumberFormat="1" applyFont="1" applyFill="1" applyBorder="1" applyAlignment="1">
      <alignment vertical="center"/>
    </xf>
    <xf numFmtId="166" fontId="112" fillId="0" borderId="86" xfId="456" applyNumberFormat="1" applyFont="1" applyFill="1" applyBorder="1" applyAlignment="1">
      <alignment horizontal="right" vertical="center"/>
    </xf>
    <xf numFmtId="49" fontId="112" fillId="0" borderId="89" xfId="477" quotePrefix="1" applyNumberFormat="1" applyFont="1" applyFill="1" applyBorder="1" applyAlignment="1">
      <alignment horizontal="center" vertical="center"/>
    </xf>
    <xf numFmtId="49" fontId="112" fillId="0" borderId="72" xfId="477" applyNumberFormat="1" applyFont="1" applyFill="1" applyBorder="1" applyAlignment="1">
      <alignment horizontal="left" vertical="center"/>
    </xf>
    <xf numFmtId="167" fontId="112" fillId="0" borderId="72" xfId="477" applyNumberFormat="1" applyFont="1" applyFill="1" applyBorder="1" applyAlignment="1">
      <alignment horizontal="left" vertical="center" wrapText="1" indent="1"/>
    </xf>
    <xf numFmtId="49" fontId="112" fillId="0" borderId="77" xfId="477" applyNumberFormat="1" applyFont="1" applyFill="1" applyBorder="1" applyAlignment="1">
      <alignment horizontal="left" vertical="center"/>
    </xf>
    <xf numFmtId="167" fontId="112" fillId="0" borderId="77" xfId="477" applyNumberFormat="1" applyFont="1" applyFill="1" applyBorder="1" applyAlignment="1">
      <alignment horizontal="left" vertical="center" wrapText="1" indent="1"/>
    </xf>
    <xf numFmtId="0" fontId="112" fillId="0" borderId="80" xfId="477" applyFont="1" applyFill="1" applyBorder="1" applyAlignment="1">
      <alignment horizontal="center" vertical="center"/>
    </xf>
    <xf numFmtId="49" fontId="112" fillId="0" borderId="20" xfId="477" applyNumberFormat="1" applyFont="1" applyFill="1" applyBorder="1" applyAlignment="1">
      <alignment horizontal="center" vertical="center"/>
    </xf>
    <xf numFmtId="49" fontId="112" fillId="0" borderId="20" xfId="477" applyNumberFormat="1" applyFont="1" applyFill="1" applyBorder="1" applyAlignment="1">
      <alignment horizontal="left" vertical="center"/>
    </xf>
    <xf numFmtId="181" fontId="112" fillId="0" borderId="20" xfId="456" applyNumberFormat="1" applyFont="1" applyFill="1" applyBorder="1" applyAlignment="1">
      <alignment vertical="center"/>
    </xf>
    <xf numFmtId="167" fontId="112" fillId="0" borderId="89" xfId="477" applyNumberFormat="1" applyFont="1" applyFill="1" applyBorder="1" applyAlignment="1">
      <alignment vertical="center"/>
    </xf>
    <xf numFmtId="0" fontId="112" fillId="0" borderId="72" xfId="477" quotePrefix="1" applyFont="1" applyFill="1" applyBorder="1" applyAlignment="1">
      <alignment horizontal="left" vertical="center" wrapText="1" indent="1"/>
    </xf>
    <xf numFmtId="0" fontId="112" fillId="0" borderId="89" xfId="477" applyFont="1" applyFill="1" applyBorder="1" applyAlignment="1">
      <alignment horizontal="left" vertical="center" wrapText="1"/>
    </xf>
    <xf numFmtId="181" fontId="121" fillId="0" borderId="89" xfId="477" applyNumberFormat="1" applyFont="1" applyFill="1" applyBorder="1" applyAlignment="1">
      <alignment vertical="center"/>
    </xf>
    <xf numFmtId="181" fontId="121" fillId="0" borderId="89" xfId="477" applyNumberFormat="1" applyFont="1" applyFill="1" applyBorder="1" applyAlignment="1">
      <alignment horizontal="right" vertical="center"/>
    </xf>
    <xf numFmtId="183" fontId="119" fillId="0" borderId="89" xfId="453" applyNumberFormat="1" applyFont="1" applyFill="1" applyBorder="1" applyAlignment="1">
      <alignment horizontal="right" vertical="center"/>
    </xf>
    <xf numFmtId="49" fontId="112" fillId="0" borderId="89" xfId="477" applyNumberFormat="1" applyFont="1" applyFill="1" applyBorder="1" applyAlignment="1">
      <alignment horizontal="left" vertical="center"/>
    </xf>
    <xf numFmtId="43" fontId="119" fillId="0" borderId="89" xfId="453" applyNumberFormat="1" applyFont="1" applyFill="1" applyBorder="1" applyAlignment="1">
      <alignment horizontal="right" vertical="center"/>
    </xf>
    <xf numFmtId="166" fontId="122" fillId="0" borderId="72" xfId="456" applyNumberFormat="1" applyFont="1" applyFill="1" applyBorder="1" applyAlignment="1">
      <alignment horizontal="right" vertical="center"/>
    </xf>
    <xf numFmtId="166" fontId="112" fillId="0" borderId="97" xfId="456" applyNumberFormat="1" applyFont="1" applyFill="1" applyBorder="1" applyAlignment="1">
      <alignment horizontal="right" vertical="center"/>
    </xf>
    <xf numFmtId="49" fontId="112" fillId="0" borderId="72" xfId="477" quotePrefix="1" applyNumberFormat="1" applyFont="1" applyFill="1" applyBorder="1" applyAlignment="1">
      <alignment horizontal="center" vertical="center"/>
    </xf>
    <xf numFmtId="0" fontId="112" fillId="0" borderId="15" xfId="477" quotePrefix="1" applyFont="1" applyFill="1" applyBorder="1" applyAlignment="1">
      <alignment horizontal="center" vertical="center"/>
    </xf>
    <xf numFmtId="0" fontId="112" fillId="0" borderId="15" xfId="477" applyFont="1" applyFill="1" applyBorder="1" applyAlignment="1">
      <alignment horizontal="left" vertical="center" wrapText="1"/>
    </xf>
    <xf numFmtId="181" fontId="119" fillId="0" borderId="15" xfId="453" applyNumberFormat="1" applyFont="1" applyFill="1" applyBorder="1" applyAlignment="1">
      <alignment horizontal="right" vertical="center"/>
    </xf>
    <xf numFmtId="167" fontId="112" fillId="0" borderId="42" xfId="477" applyNumberFormat="1" applyFont="1" applyFill="1" applyBorder="1" applyAlignment="1">
      <alignment horizontal="left" vertical="center" indent="1"/>
    </xf>
    <xf numFmtId="183" fontId="119" fillId="0" borderId="23" xfId="453" applyNumberFormat="1" applyFont="1" applyFill="1" applyBorder="1" applyAlignment="1">
      <alignment horizontal="right" vertical="center"/>
    </xf>
    <xf numFmtId="183" fontId="119" fillId="0" borderId="95" xfId="453" applyNumberFormat="1" applyFont="1" applyFill="1" applyBorder="1" applyAlignment="1">
      <alignment horizontal="right" vertical="center"/>
    </xf>
    <xf numFmtId="0" fontId="112" fillId="0" borderId="77" xfId="477" quotePrefix="1" applyFont="1" applyFill="1" applyBorder="1" applyAlignment="1">
      <alignment horizontal="center" vertical="center"/>
    </xf>
    <xf numFmtId="167" fontId="112" fillId="0" borderId="77" xfId="477" applyNumberFormat="1" applyFont="1" applyFill="1" applyBorder="1" applyAlignment="1">
      <alignment horizontal="left" vertical="center" indent="1"/>
    </xf>
    <xf numFmtId="0" fontId="112" fillId="0" borderId="84" xfId="477" applyFont="1" applyFill="1" applyBorder="1" applyAlignment="1">
      <alignment horizontal="center" vertical="center"/>
    </xf>
    <xf numFmtId="0" fontId="112" fillId="0" borderId="82" xfId="477" quotePrefix="1" applyFont="1" applyFill="1" applyBorder="1" applyAlignment="1">
      <alignment horizontal="center" vertical="center"/>
    </xf>
    <xf numFmtId="182" fontId="112" fillId="0" borderId="81" xfId="456" applyNumberFormat="1" applyFont="1" applyFill="1" applyBorder="1" applyAlignment="1">
      <alignment horizontal="right" vertical="center"/>
    </xf>
    <xf numFmtId="49" fontId="112" fillId="0" borderId="20" xfId="477" quotePrefix="1" applyNumberFormat="1" applyFont="1" applyFill="1" applyBorder="1" applyAlignment="1">
      <alignment horizontal="center" vertical="center"/>
    </xf>
    <xf numFmtId="43" fontId="119" fillId="0" borderId="18" xfId="453" applyNumberFormat="1" applyFont="1" applyFill="1" applyBorder="1" applyAlignment="1">
      <alignment horizontal="right" vertical="center"/>
    </xf>
    <xf numFmtId="183" fontId="119" fillId="0" borderId="20" xfId="453" applyNumberFormat="1" applyFont="1" applyFill="1" applyBorder="1" applyAlignment="1">
      <alignment horizontal="right" vertical="center"/>
    </xf>
    <xf numFmtId="182" fontId="119" fillId="0" borderId="77" xfId="453" applyNumberFormat="1" applyFont="1" applyFill="1" applyBorder="1" applyAlignment="1">
      <alignment horizontal="right" vertical="center"/>
    </xf>
    <xf numFmtId="167" fontId="112" fillId="0" borderId="15" xfId="477" applyNumberFormat="1" applyFont="1" applyFill="1" applyBorder="1" applyAlignment="1">
      <alignment horizontal="left" vertical="center" indent="1"/>
    </xf>
    <xf numFmtId="0" fontId="112" fillId="0" borderId="42" xfId="477" quotePrefix="1" applyFont="1" applyFill="1" applyBorder="1" applyAlignment="1">
      <alignment horizontal="center" vertical="center"/>
    </xf>
    <xf numFmtId="0" fontId="112" fillId="0" borderId="42" xfId="477" applyFont="1" applyFill="1" applyBorder="1" applyAlignment="1">
      <alignment horizontal="left" vertical="center" wrapText="1"/>
    </xf>
    <xf numFmtId="49" fontId="112" fillId="0" borderId="77" xfId="477" quotePrefix="1" applyNumberFormat="1" applyFont="1" applyFill="1" applyBorder="1" applyAlignment="1">
      <alignment horizontal="center" vertical="center"/>
    </xf>
    <xf numFmtId="0" fontId="112" fillId="0" borderId="94" xfId="477" applyFont="1" applyFill="1" applyBorder="1" applyAlignment="1">
      <alignment horizontal="center" vertical="center"/>
    </xf>
    <xf numFmtId="181" fontId="112" fillId="0" borderId="82" xfId="456" applyNumberFormat="1" applyFont="1" applyFill="1" applyBorder="1" applyAlignment="1">
      <alignment vertical="center"/>
    </xf>
    <xf numFmtId="0" fontId="112" fillId="0" borderId="15" xfId="477" applyFont="1" applyFill="1" applyBorder="1" applyAlignment="1">
      <alignment vertical="center" wrapText="1"/>
    </xf>
    <xf numFmtId="182" fontId="119" fillId="0" borderId="15" xfId="453" applyNumberFormat="1" applyFont="1" applyFill="1" applyBorder="1" applyAlignment="1">
      <alignment horizontal="right" vertical="center"/>
    </xf>
    <xf numFmtId="49" fontId="112" fillId="0" borderId="20" xfId="477" applyNumberFormat="1" applyFont="1" applyFill="1" applyBorder="1" applyAlignment="1">
      <alignment horizontal="left" vertical="center" wrapText="1"/>
    </xf>
    <xf numFmtId="181" fontId="119" fillId="0" borderId="20" xfId="453" applyNumberFormat="1" applyFont="1" applyFill="1" applyBorder="1" applyAlignment="1">
      <alignment horizontal="right" vertical="center"/>
    </xf>
    <xf numFmtId="167" fontId="112" fillId="0" borderId="84" xfId="477" applyNumberFormat="1" applyFont="1" applyFill="1" applyBorder="1"/>
    <xf numFmtId="167" fontId="112" fillId="0" borderId="82" xfId="477" applyNumberFormat="1" applyFont="1" applyFill="1" applyBorder="1" applyAlignment="1">
      <alignment horizontal="center"/>
    </xf>
    <xf numFmtId="167" fontId="112" fillId="0" borderId="82" xfId="477" applyNumberFormat="1" applyFont="1" applyFill="1" applyBorder="1" applyAlignment="1">
      <alignment horizontal="left"/>
    </xf>
    <xf numFmtId="167" fontId="116" fillId="0" borderId="82" xfId="477" applyNumberFormat="1" applyFont="1" applyFill="1" applyBorder="1" applyAlignment="1">
      <alignment horizontal="left" vertical="center" indent="1"/>
    </xf>
    <xf numFmtId="181" fontId="116" fillId="0" borderId="82" xfId="477" applyNumberFormat="1" applyFont="1" applyFill="1" applyBorder="1" applyAlignment="1">
      <alignment horizontal="right" vertical="center"/>
    </xf>
    <xf numFmtId="166" fontId="116" fillId="0" borderId="82" xfId="456" applyNumberFormat="1" applyFont="1" applyFill="1" applyBorder="1" applyAlignment="1">
      <alignment horizontal="right" vertical="center"/>
    </xf>
    <xf numFmtId="166" fontId="116" fillId="0" borderId="86" xfId="456" applyNumberFormat="1" applyFont="1" applyFill="1" applyBorder="1" applyAlignment="1">
      <alignment horizontal="right" vertical="center"/>
    </xf>
    <xf numFmtId="167" fontId="102" fillId="0" borderId="0" xfId="456" applyNumberFormat="1" applyFont="1" applyFill="1"/>
    <xf numFmtId="167" fontId="102" fillId="0" borderId="0" xfId="456" applyNumberFormat="1" applyFont="1" applyFill="1" applyAlignment="1">
      <alignment horizontal="center"/>
    </xf>
    <xf numFmtId="167" fontId="102" fillId="0" borderId="0" xfId="456" applyNumberFormat="1" applyFont="1" applyFill="1" applyBorder="1" applyAlignment="1">
      <alignment horizontal="left"/>
    </xf>
    <xf numFmtId="167" fontId="102" fillId="0" borderId="0" xfId="456" applyNumberFormat="1" applyFont="1" applyFill="1" applyAlignment="1">
      <alignment horizontal="left" indent="1"/>
    </xf>
    <xf numFmtId="167" fontId="102" fillId="0" borderId="0" xfId="456" applyNumberFormat="1" applyFont="1" applyFill="1" applyAlignment="1">
      <alignment vertical="center"/>
    </xf>
    <xf numFmtId="43" fontId="5" fillId="0" borderId="0" xfId="456" applyNumberFormat="1" applyFill="1" applyAlignment="1">
      <alignment vertical="center"/>
    </xf>
    <xf numFmtId="43" fontId="102" fillId="0" borderId="0" xfId="456" applyNumberFormat="1" applyFont="1" applyFill="1"/>
    <xf numFmtId="182" fontId="102" fillId="0" borderId="0" xfId="456" applyNumberFormat="1" applyFont="1" applyFill="1"/>
    <xf numFmtId="43" fontId="102" fillId="0" borderId="0" xfId="456" applyNumberFormat="1" applyFont="1" applyFill="1" applyAlignment="1">
      <alignment vertical="center"/>
    </xf>
    <xf numFmtId="181" fontId="102" fillId="0" borderId="0" xfId="456" applyNumberFormat="1" applyFont="1" applyFill="1"/>
    <xf numFmtId="0" fontId="123" fillId="0" borderId="0" xfId="452" applyFont="1"/>
    <xf numFmtId="0" fontId="123" fillId="0" borderId="0" xfId="452" applyFont="1" applyFill="1" applyAlignment="1">
      <alignment horizontal="right"/>
    </xf>
    <xf numFmtId="0" fontId="123" fillId="0" borderId="0" xfId="452" applyFont="1" applyFill="1"/>
    <xf numFmtId="0" fontId="124" fillId="0" borderId="0" xfId="452" applyFont="1" applyFill="1" applyAlignment="1">
      <alignment horizontal="justify" vertical="center"/>
    </xf>
    <xf numFmtId="0" fontId="87" fillId="0" borderId="0" xfId="452" applyFill="1"/>
    <xf numFmtId="0" fontId="63" fillId="0" borderId="0" xfId="452" applyFont="1"/>
    <xf numFmtId="0" fontId="63" fillId="0" borderId="0" xfId="452" applyFont="1" applyFill="1"/>
    <xf numFmtId="4" fontId="87" fillId="0" borderId="0" xfId="452" applyNumberFormat="1" applyFill="1"/>
    <xf numFmtId="0" fontId="63" fillId="0" borderId="0" xfId="452" applyFont="1" applyFill="1" applyBorder="1"/>
    <xf numFmtId="0" fontId="63" fillId="0" borderId="0" xfId="452" applyFont="1" applyFill="1" applyBorder="1" applyAlignment="1">
      <alignment horizontal="left" wrapText="1"/>
    </xf>
    <xf numFmtId="0" fontId="63" fillId="0" borderId="0" xfId="452" applyFont="1" applyFill="1" applyBorder="1" applyAlignment="1">
      <alignment wrapText="1"/>
    </xf>
    <xf numFmtId="0" fontId="104" fillId="0" borderId="0" xfId="452" applyFont="1"/>
    <xf numFmtId="0" fontId="104" fillId="0" borderId="0" xfId="452" applyFont="1" applyFill="1" applyAlignment="1">
      <alignment horizontal="right"/>
    </xf>
    <xf numFmtId="0" fontId="104" fillId="0" borderId="11" xfId="452" applyFont="1" applyFill="1" applyBorder="1" applyAlignment="1">
      <alignment horizontal="right"/>
    </xf>
    <xf numFmtId="0" fontId="104" fillId="0" borderId="0" xfId="452" applyFont="1" applyFill="1" applyBorder="1"/>
    <xf numFmtId="0" fontId="33" fillId="0" borderId="0" xfId="452" applyFont="1" applyAlignment="1">
      <alignment vertical="center"/>
    </xf>
    <xf numFmtId="4" fontId="51" fillId="0" borderId="23" xfId="452" applyNumberFormat="1" applyFont="1" applyFill="1" applyBorder="1" applyAlignment="1">
      <alignment horizontal="right" vertical="center"/>
    </xf>
    <xf numFmtId="0" fontId="33" fillId="0" borderId="0" xfId="452" applyFont="1" applyFill="1" applyBorder="1" applyAlignment="1">
      <alignment horizontal="right" vertical="center"/>
    </xf>
    <xf numFmtId="0" fontId="33" fillId="0" borderId="0" xfId="452" applyFont="1" applyFill="1" applyBorder="1" applyAlignment="1">
      <alignment vertical="center"/>
    </xf>
    <xf numFmtId="0" fontId="68" fillId="0" borderId="0" xfId="452" applyFont="1" applyFill="1" applyAlignment="1">
      <alignment vertical="center"/>
    </xf>
    <xf numFmtId="4" fontId="33" fillId="25" borderId="23" xfId="452" applyNumberFormat="1" applyFont="1" applyFill="1" applyBorder="1" applyAlignment="1">
      <alignment horizontal="right" vertical="center"/>
    </xf>
    <xf numFmtId="4" fontId="125" fillId="25" borderId="23" xfId="452" applyNumberFormat="1" applyFont="1" applyFill="1" applyBorder="1" applyAlignment="1">
      <alignment vertical="center"/>
    </xf>
    <xf numFmtId="184" fontId="33" fillId="25" borderId="23" xfId="452" applyNumberFormat="1" applyFont="1" applyFill="1" applyBorder="1" applyAlignment="1">
      <alignment horizontal="center" vertical="center"/>
    </xf>
    <xf numFmtId="0" fontId="63" fillId="25" borderId="23" xfId="452" applyFont="1" applyFill="1" applyBorder="1" applyAlignment="1">
      <alignment horizontal="center" vertical="center"/>
    </xf>
    <xf numFmtId="0" fontId="33" fillId="0" borderId="23" xfId="452" applyFont="1" applyFill="1" applyBorder="1" applyAlignment="1">
      <alignment horizontal="left" vertical="center" wrapText="1"/>
    </xf>
    <xf numFmtId="0" fontId="68" fillId="0" borderId="0" xfId="452" applyFont="1" applyFill="1" applyBorder="1" applyAlignment="1">
      <alignment vertical="center"/>
    </xf>
    <xf numFmtId="0" fontId="87" fillId="0" borderId="0" xfId="452" applyBorder="1"/>
    <xf numFmtId="4" fontId="33" fillId="25" borderId="42" xfId="452" applyNumberFormat="1" applyFont="1" applyFill="1" applyBorder="1" applyAlignment="1">
      <alignment horizontal="right" vertical="center"/>
    </xf>
    <xf numFmtId="4" fontId="125" fillId="25" borderId="42" xfId="452" applyNumberFormat="1" applyFont="1" applyFill="1" applyBorder="1" applyAlignment="1">
      <alignment vertical="center"/>
    </xf>
    <xf numFmtId="184" fontId="33" fillId="25" borderId="42" xfId="452" applyNumberFormat="1" applyFont="1" applyFill="1" applyBorder="1" applyAlignment="1">
      <alignment horizontal="center" vertical="center"/>
    </xf>
    <xf numFmtId="0" fontId="63" fillId="25" borderId="42" xfId="452" applyFont="1" applyFill="1" applyBorder="1" applyAlignment="1">
      <alignment horizontal="center" vertical="center"/>
    </xf>
    <xf numFmtId="0" fontId="33" fillId="0" borderId="42" xfId="452" applyFont="1" applyFill="1" applyBorder="1" applyAlignment="1">
      <alignment horizontal="left" vertical="center" wrapText="1"/>
    </xf>
    <xf numFmtId="4" fontId="33" fillId="25" borderId="15" xfId="452" applyNumberFormat="1" applyFont="1" applyFill="1" applyBorder="1" applyAlignment="1">
      <alignment horizontal="right" vertical="center"/>
    </xf>
    <xf numFmtId="0" fontId="33" fillId="25" borderId="15" xfId="452" applyFont="1" applyFill="1" applyBorder="1" applyAlignment="1">
      <alignment horizontal="center" vertical="center"/>
    </xf>
    <xf numFmtId="0" fontId="63" fillId="25" borderId="15" xfId="452" applyFont="1" applyFill="1" applyBorder="1" applyAlignment="1">
      <alignment horizontal="center" vertical="center"/>
    </xf>
    <xf numFmtId="0" fontId="33" fillId="0" borderId="15" xfId="452" applyFont="1" applyFill="1" applyBorder="1" applyAlignment="1">
      <alignment horizontal="left" vertical="center" wrapText="1"/>
    </xf>
    <xf numFmtId="0" fontId="33" fillId="25" borderId="42" xfId="452" applyFont="1" applyFill="1" applyBorder="1" applyAlignment="1">
      <alignment horizontal="center" vertical="center"/>
    </xf>
    <xf numFmtId="49" fontId="33" fillId="25" borderId="42" xfId="452" applyNumberFormat="1" applyFont="1" applyFill="1" applyBorder="1" applyAlignment="1">
      <alignment horizontal="center" vertical="center"/>
    </xf>
    <xf numFmtId="4" fontId="125" fillId="25" borderId="42" xfId="465" applyNumberFormat="1" applyFont="1" applyFill="1" applyBorder="1" applyAlignment="1">
      <alignment vertical="center"/>
    </xf>
    <xf numFmtId="0" fontId="68" fillId="0" borderId="0" xfId="452" applyFont="1" applyAlignment="1">
      <alignment horizontal="center" vertical="center"/>
    </xf>
    <xf numFmtId="0" fontId="33" fillId="0" borderId="42" xfId="452" applyFont="1" applyFill="1" applyBorder="1" applyAlignment="1">
      <alignment horizontal="center" vertical="center"/>
    </xf>
    <xf numFmtId="0" fontId="33" fillId="0" borderId="45" xfId="452" applyFont="1" applyFill="1" applyBorder="1" applyAlignment="1">
      <alignment horizontal="center" vertical="center"/>
    </xf>
    <xf numFmtId="0" fontId="126" fillId="0" borderId="0" xfId="452" applyFont="1" applyFill="1" applyBorder="1" applyAlignment="1">
      <alignment horizontal="right"/>
    </xf>
    <xf numFmtId="0" fontId="63" fillId="0" borderId="0" xfId="452" applyFont="1" applyFill="1" applyBorder="1" applyAlignment="1">
      <alignment horizontal="right"/>
    </xf>
    <xf numFmtId="0" fontId="117" fillId="0" borderId="0" xfId="452" applyFont="1" applyFill="1"/>
    <xf numFmtId="0" fontId="71" fillId="0" borderId="0" xfId="452" applyFont="1" applyFill="1" applyBorder="1" applyAlignment="1">
      <alignment horizontal="center"/>
    </xf>
    <xf numFmtId="0" fontId="126" fillId="0" borderId="0" xfId="452" applyFont="1" applyFill="1" applyBorder="1" applyAlignment="1">
      <alignment horizontal="center"/>
    </xf>
    <xf numFmtId="0" fontId="113" fillId="0" borderId="0" xfId="452" applyFont="1" applyFill="1"/>
    <xf numFmtId="43" fontId="113" fillId="0" borderId="0" xfId="452" applyNumberFormat="1" applyFont="1" applyFill="1" applyAlignment="1">
      <alignment horizontal="right" vertical="center"/>
    </xf>
    <xf numFmtId="4" fontId="113" fillId="0" borderId="0" xfId="452" applyNumberFormat="1" applyFont="1" applyFill="1" applyAlignment="1">
      <alignment horizontal="right" vertical="center"/>
    </xf>
    <xf numFmtId="41" fontId="113" fillId="0" borderId="0" xfId="452" applyNumberFormat="1" applyFont="1" applyFill="1" applyAlignment="1">
      <alignment horizontal="right" vertical="center"/>
    </xf>
    <xf numFmtId="167" fontId="113" fillId="0" borderId="0" xfId="452" applyNumberFormat="1" applyFont="1" applyFill="1" applyAlignment="1">
      <alignment horizontal="center" vertical="center" wrapText="1"/>
    </xf>
    <xf numFmtId="167" fontId="113" fillId="0" borderId="0" xfId="452" applyNumberFormat="1" applyFont="1" applyFill="1" applyBorder="1" applyAlignment="1">
      <alignment horizontal="center" vertical="center"/>
    </xf>
    <xf numFmtId="167" fontId="117" fillId="0" borderId="0" xfId="452" applyNumberFormat="1" applyFont="1" applyFill="1" applyAlignment="1">
      <alignment horizontal="center"/>
    </xf>
    <xf numFmtId="167" fontId="44" fillId="0" borderId="0" xfId="452" applyNumberFormat="1" applyFont="1" applyFill="1"/>
    <xf numFmtId="0" fontId="127" fillId="0" borderId="0" xfId="0" applyFont="1" applyProtection="1">
      <protection locked="0" hidden="1"/>
    </xf>
    <xf numFmtId="0" fontId="128" fillId="0" borderId="0" xfId="0" applyFont="1" applyProtection="1">
      <protection locked="0" hidden="1"/>
    </xf>
    <xf numFmtId="0" fontId="127" fillId="0" borderId="0" xfId="0" applyFont="1" applyBorder="1" applyProtection="1">
      <protection locked="0" hidden="1"/>
    </xf>
    <xf numFmtId="0" fontId="48" fillId="0" borderId="0" xfId="0" applyFont="1" applyAlignment="1" applyProtection="1">
      <alignment horizontal="center"/>
      <protection locked="0" hidden="1"/>
    </xf>
    <xf numFmtId="4" fontId="127" fillId="0" borderId="0" xfId="0" applyNumberFormat="1" applyFont="1" applyProtection="1">
      <protection locked="0" hidden="1"/>
    </xf>
    <xf numFmtId="0" fontId="128" fillId="0" borderId="29" xfId="0" applyFont="1" applyBorder="1" applyAlignment="1" applyProtection="1">
      <protection locked="0" hidden="1"/>
    </xf>
    <xf numFmtId="0" fontId="127" fillId="0" borderId="10" xfId="0" applyFont="1" applyBorder="1" applyProtection="1">
      <protection locked="0" hidden="1"/>
    </xf>
    <xf numFmtId="0" fontId="127" fillId="0" borderId="11" xfId="0" applyFont="1" applyBorder="1" applyProtection="1">
      <protection locked="0" hidden="1"/>
    </xf>
    <xf numFmtId="0" fontId="127" fillId="0" borderId="14" xfId="0" applyFont="1" applyBorder="1" applyProtection="1">
      <protection locked="0" hidden="1"/>
    </xf>
    <xf numFmtId="0" fontId="65" fillId="0" borderId="11" xfId="479" applyFont="1" applyFill="1" applyBorder="1" applyAlignment="1">
      <alignment horizontal="centerContinuous" vertical="center"/>
    </xf>
    <xf numFmtId="0" fontId="128" fillId="0" borderId="15" xfId="0" applyFont="1" applyBorder="1" applyAlignment="1" applyProtection="1">
      <alignment horizontal="center" vertical="center"/>
      <protection locked="0" hidden="1"/>
    </xf>
    <xf numFmtId="0" fontId="128" fillId="0" borderId="28" xfId="0" applyFont="1" applyBorder="1" applyAlignment="1" applyProtection="1">
      <alignment horizontal="centerContinuous" vertical="center"/>
      <protection locked="0" hidden="1"/>
    </xf>
    <xf numFmtId="0" fontId="128" fillId="0" borderId="45" xfId="0" applyFont="1" applyBorder="1" applyAlignment="1" applyProtection="1">
      <alignment horizontal="centerContinuous" vertical="center"/>
      <protection locked="0" hidden="1"/>
    </xf>
    <xf numFmtId="0" fontId="128" fillId="0" borderId="14" xfId="0" applyFont="1" applyBorder="1" applyAlignment="1" applyProtection="1">
      <alignment horizontal="centerContinuous" vertical="center"/>
      <protection locked="0" hidden="1"/>
    </xf>
    <xf numFmtId="0" fontId="128" fillId="0" borderId="18" xfId="0" applyFont="1" applyBorder="1" applyAlignment="1" applyProtection="1">
      <alignment horizontal="centerContinuous"/>
      <protection locked="0" hidden="1"/>
    </xf>
    <xf numFmtId="0" fontId="128" fillId="0" borderId="0" xfId="0" applyFont="1" applyBorder="1" applyAlignment="1" applyProtection="1">
      <alignment horizontal="centerContinuous"/>
      <protection locked="0" hidden="1"/>
    </xf>
    <xf numFmtId="0" fontId="129" fillId="0" borderId="35" xfId="0" applyFont="1" applyBorder="1" applyAlignment="1" applyProtection="1">
      <alignment horizontal="centerContinuous"/>
      <protection locked="0" hidden="1"/>
    </xf>
    <xf numFmtId="0" fontId="65" fillId="0" borderId="0" xfId="479" applyFont="1" applyFill="1" applyBorder="1" applyAlignment="1">
      <alignment horizontal="centerContinuous" vertical="center"/>
    </xf>
    <xf numFmtId="0" fontId="128" fillId="0" borderId="20" xfId="0" applyFont="1" applyBorder="1" applyAlignment="1" applyProtection="1">
      <alignment horizontal="center" vertical="center"/>
      <protection locked="0" hidden="1"/>
    </xf>
    <xf numFmtId="0" fontId="128" fillId="0" borderId="15" xfId="0" applyFont="1" applyBorder="1" applyAlignment="1" applyProtection="1">
      <alignment horizontal="center"/>
      <protection locked="0" hidden="1"/>
    </xf>
    <xf numFmtId="0" fontId="128" fillId="0" borderId="35" xfId="0" applyFont="1" applyBorder="1" applyAlignment="1" applyProtection="1">
      <alignment horizontal="center"/>
      <protection locked="0" hidden="1"/>
    </xf>
    <xf numFmtId="0" fontId="128" fillId="0" borderId="35" xfId="0" applyFont="1" applyBorder="1" applyAlignment="1" applyProtection="1">
      <alignment horizontal="centerContinuous"/>
      <protection locked="0" hidden="1"/>
    </xf>
    <xf numFmtId="0" fontId="128" fillId="0" borderId="14" xfId="0" applyFont="1" applyBorder="1" applyAlignment="1" applyProtection="1">
      <alignment horizontal="centerContinuous"/>
      <protection locked="0" hidden="1"/>
    </xf>
    <xf numFmtId="0" fontId="127" fillId="0" borderId="18" xfId="0" applyFont="1" applyBorder="1" applyProtection="1">
      <protection locked="0" hidden="1"/>
    </xf>
    <xf numFmtId="0" fontId="127" fillId="0" borderId="35" xfId="0" applyFont="1" applyBorder="1" applyProtection="1">
      <protection locked="0" hidden="1"/>
    </xf>
    <xf numFmtId="0" fontId="65" fillId="0" borderId="36" xfId="479" applyFont="1" applyFill="1" applyBorder="1" applyAlignment="1">
      <alignment horizontal="centerContinuous" vertical="center"/>
    </xf>
    <xf numFmtId="0" fontId="128" fillId="0" borderId="20" xfId="0" quotePrefix="1" applyFont="1" applyBorder="1" applyAlignment="1" applyProtection="1">
      <alignment horizontal="centerContinuous" vertical="center"/>
      <protection locked="0" hidden="1"/>
    </xf>
    <xf numFmtId="0" fontId="128" fillId="0" borderId="20" xfId="0" applyFont="1" applyBorder="1" applyAlignment="1" applyProtection="1">
      <alignment horizontal="centerContinuous" vertical="center"/>
      <protection locked="0" hidden="1"/>
    </xf>
    <xf numFmtId="0" fontId="128" fillId="0" borderId="35" xfId="0" quotePrefix="1" applyFont="1" applyBorder="1" applyAlignment="1" applyProtection="1">
      <alignment horizontal="center" vertical="center"/>
      <protection locked="0" hidden="1"/>
    </xf>
    <xf numFmtId="20" fontId="128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30" fillId="0" borderId="0" xfId="0" applyFont="1" applyProtection="1">
      <protection locked="0" hidden="1"/>
    </xf>
    <xf numFmtId="0" fontId="131" fillId="0" borderId="18" xfId="0" applyFont="1" applyBorder="1" applyAlignment="1" applyProtection="1">
      <alignment horizontal="center" vertical="center"/>
      <protection locked="0" hidden="1"/>
    </xf>
    <xf numFmtId="0" fontId="131" fillId="0" borderId="0" xfId="0" applyFont="1" applyBorder="1" applyAlignment="1" applyProtection="1">
      <alignment horizontal="center" vertical="center"/>
      <protection locked="0" hidden="1"/>
    </xf>
    <xf numFmtId="0" fontId="131" fillId="0" borderId="37" xfId="0" applyFont="1" applyBorder="1" applyAlignment="1" applyProtection="1">
      <alignment horizontal="center" vertical="center"/>
      <protection locked="0" hidden="1"/>
    </xf>
    <xf numFmtId="0" fontId="131" fillId="0" borderId="27" xfId="0" applyFont="1" applyBorder="1" applyAlignment="1" applyProtection="1">
      <alignment horizontal="center" vertical="center"/>
      <protection locked="0" hidden="1"/>
    </xf>
    <xf numFmtId="0" fontId="131" fillId="0" borderId="42" xfId="0" applyFont="1" applyBorder="1" applyAlignment="1" applyProtection="1">
      <alignment horizontal="center" vertical="center"/>
      <protection locked="0" hidden="1"/>
    </xf>
    <xf numFmtId="0" fontId="131" fillId="0" borderId="42" xfId="0" applyFont="1" applyBorder="1" applyAlignment="1" applyProtection="1">
      <alignment horizontal="centerContinuous" vertical="center"/>
      <protection locked="0" hidden="1"/>
    </xf>
    <xf numFmtId="0" fontId="131" fillId="0" borderId="45" xfId="0" applyFont="1" applyBorder="1" applyAlignment="1" applyProtection="1">
      <alignment horizontal="center" vertical="center"/>
      <protection locked="0" hidden="1"/>
    </xf>
    <xf numFmtId="0" fontId="127" fillId="0" borderId="0" xfId="0" applyFont="1" applyAlignment="1" applyProtection="1">
      <alignment horizontal="center" vertical="top"/>
      <protection locked="0" hidden="1"/>
    </xf>
    <xf numFmtId="0" fontId="128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8" fillId="0" borderId="35" xfId="0" applyFont="1" applyBorder="1" applyAlignment="1" applyProtection="1">
      <alignment vertical="center"/>
      <protection locked="0" hidden="1"/>
    </xf>
    <xf numFmtId="167" fontId="128" fillId="0" borderId="15" xfId="0" applyNumberFormat="1" applyFont="1" applyBorder="1" applyAlignment="1" applyProtection="1">
      <alignment vertical="center"/>
      <protection locked="0" hidden="1"/>
    </xf>
    <xf numFmtId="167" fontId="128" fillId="0" borderId="15" xfId="0" applyNumberFormat="1" applyFont="1" applyFill="1" applyBorder="1" applyAlignment="1" applyProtection="1">
      <alignment vertical="center"/>
      <protection locked="0" hidden="1"/>
    </xf>
    <xf numFmtId="167" fontId="128" fillId="0" borderId="10" xfId="0" applyNumberFormat="1" applyFont="1" applyBorder="1" applyAlignment="1" applyProtection="1">
      <alignment vertical="center"/>
      <protection locked="0" hidden="1"/>
    </xf>
    <xf numFmtId="166" fontId="44" fillId="0" borderId="20" xfId="0" applyNumberFormat="1" applyFont="1" applyFill="1" applyBorder="1" applyAlignment="1" applyProtection="1">
      <alignment vertical="center"/>
      <protection locked="0" hidden="1"/>
    </xf>
    <xf numFmtId="0" fontId="133" fillId="0" borderId="0" xfId="0" applyFont="1" applyAlignment="1" applyProtection="1">
      <alignment horizontal="center"/>
      <protection locked="0" hidden="1"/>
    </xf>
    <xf numFmtId="0" fontId="134" fillId="0" borderId="0" xfId="0" applyFont="1" applyAlignment="1" applyProtection="1">
      <alignment horizontal="right"/>
      <protection locked="0" hidden="1"/>
    </xf>
    <xf numFmtId="0" fontId="135" fillId="0" borderId="18" xfId="0" applyFont="1" applyBorder="1" applyAlignment="1" applyProtection="1">
      <alignment vertical="center"/>
      <protection locked="0" hidden="1"/>
    </xf>
    <xf numFmtId="0" fontId="135" fillId="0" borderId="0" xfId="0" applyFont="1" applyBorder="1" applyAlignment="1" applyProtection="1">
      <alignment vertical="center"/>
      <protection locked="0" hidden="1"/>
    </xf>
    <xf numFmtId="167" fontId="128" fillId="0" borderId="0" xfId="0" applyNumberFormat="1" applyFont="1" applyFill="1" applyBorder="1" applyAlignment="1" applyProtection="1">
      <alignment vertical="center"/>
      <protection locked="0" hidden="1"/>
    </xf>
    <xf numFmtId="167" fontId="128" fillId="0" borderId="20" xfId="0" applyNumberFormat="1" applyFont="1" applyFill="1" applyBorder="1" applyAlignment="1" applyProtection="1">
      <alignment vertical="center"/>
      <protection locked="0" hidden="1"/>
    </xf>
    <xf numFmtId="167" fontId="128" fillId="0" borderId="20" xfId="0" applyNumberFormat="1" applyFont="1" applyBorder="1" applyAlignment="1" applyProtection="1">
      <alignment vertical="center"/>
      <protection locked="0" hidden="1"/>
    </xf>
    <xf numFmtId="167" fontId="128" fillId="0" borderId="18" xfId="0" applyNumberFormat="1" applyFont="1" applyBorder="1" applyAlignment="1" applyProtection="1">
      <alignment vertical="center"/>
      <protection locked="0" hidden="1"/>
    </xf>
    <xf numFmtId="166" fontId="45" fillId="0" borderId="20" xfId="0" applyNumberFormat="1" applyFont="1" applyFill="1" applyBorder="1" applyAlignment="1" applyProtection="1">
      <alignment vertical="center"/>
      <protection locked="0" hidden="1"/>
    </xf>
    <xf numFmtId="0" fontId="128" fillId="0" borderId="18" xfId="0" quotePrefix="1" applyFont="1" applyBorder="1" applyAlignment="1" applyProtection="1">
      <alignment horizontal="center"/>
      <protection locked="0" hidden="1"/>
    </xf>
    <xf numFmtId="0" fontId="128" fillId="0" borderId="0" xfId="0" applyFont="1" applyBorder="1" applyAlignment="1" applyProtection="1">
      <alignment horizontal="left"/>
      <protection locked="0" hidden="1"/>
    </xf>
    <xf numFmtId="0" fontId="128" fillId="0" borderId="35" xfId="0" quotePrefix="1" applyFont="1" applyBorder="1" applyAlignment="1" applyProtection="1">
      <alignment horizontal="center"/>
      <protection locked="0" hidden="1"/>
    </xf>
    <xf numFmtId="167" fontId="128" fillId="0" borderId="18" xfId="0" applyNumberFormat="1" applyFont="1" applyFill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32" fillId="0" borderId="0" xfId="0" applyFont="1" applyBorder="1" applyAlignment="1" applyProtection="1">
      <alignment vertical="center"/>
      <protection locked="0" hidden="1"/>
    </xf>
    <xf numFmtId="0" fontId="127" fillId="0" borderId="35" xfId="0" applyFont="1" applyBorder="1" applyAlignment="1" applyProtection="1">
      <alignment vertical="center"/>
      <protection locked="0" hidden="1"/>
    </xf>
    <xf numFmtId="167" fontId="127" fillId="0" borderId="18" xfId="0" applyNumberFormat="1" applyFont="1" applyFill="1" applyBorder="1" applyAlignment="1" applyProtection="1">
      <alignment vertical="center"/>
      <protection locked="0" hidden="1"/>
    </xf>
    <xf numFmtId="167" fontId="127" fillId="0" borderId="20" xfId="0" applyNumberFormat="1" applyFont="1" applyFill="1" applyBorder="1" applyAlignment="1" applyProtection="1">
      <alignment vertical="center"/>
      <protection locked="0" hidden="1"/>
    </xf>
    <xf numFmtId="167" fontId="127" fillId="0" borderId="20" xfId="0" applyNumberFormat="1" applyFont="1" applyBorder="1" applyAlignment="1" applyProtection="1">
      <alignment vertical="center"/>
      <protection locked="0" hidden="1"/>
    </xf>
    <xf numFmtId="167" fontId="127" fillId="0" borderId="18" xfId="0" applyNumberFormat="1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horizontal="left" vertical="center"/>
      <protection locked="0" hidden="1"/>
    </xf>
    <xf numFmtId="0" fontId="127" fillId="0" borderId="35" xfId="0" applyFont="1" applyBorder="1" applyAlignment="1" applyProtection="1">
      <alignment horizontal="left" vertical="center"/>
      <protection locked="0" hidden="1"/>
    </xf>
    <xf numFmtId="2" fontId="127" fillId="0" borderId="0" xfId="0" applyNumberFormat="1" applyFont="1" applyBorder="1" applyAlignment="1" applyProtection="1">
      <alignment horizontal="center" vertical="top" wrapText="1"/>
      <protection locked="0" hidden="1"/>
    </xf>
    <xf numFmtId="2" fontId="127" fillId="0" borderId="0" xfId="0" applyNumberFormat="1" applyFont="1" applyBorder="1" applyAlignment="1" applyProtection="1">
      <alignment vertical="top" wrapText="1"/>
      <protection locked="0" hidden="1"/>
    </xf>
    <xf numFmtId="2" fontId="127" fillId="0" borderId="35" xfId="0" applyNumberFormat="1" applyFont="1" applyBorder="1" applyAlignment="1" applyProtection="1">
      <alignment vertical="center" wrapText="1"/>
      <protection locked="0" hidden="1"/>
    </xf>
    <xf numFmtId="0" fontId="136" fillId="0" borderId="0" xfId="0" applyFont="1" applyAlignment="1" applyProtection="1">
      <alignment horizontal="center"/>
      <protection locked="0" hidden="1"/>
    </xf>
    <xf numFmtId="0" fontId="128" fillId="0" borderId="35" xfId="0" applyFont="1" applyBorder="1" applyAlignment="1" applyProtection="1">
      <alignment horizontal="center" vertical="center"/>
      <protection locked="0" hidden="1"/>
    </xf>
    <xf numFmtId="0" fontId="128" fillId="0" borderId="18" xfId="0" applyFont="1" applyBorder="1" applyAlignment="1" applyProtection="1">
      <alignment horizontal="center" vertical="center"/>
      <protection locked="0" hidden="1"/>
    </xf>
    <xf numFmtId="0" fontId="133" fillId="0" borderId="0" xfId="0" applyFont="1" applyBorder="1" applyAlignment="1" applyProtection="1">
      <alignment horizontal="center"/>
      <protection locked="0" hidden="1"/>
    </xf>
    <xf numFmtId="2" fontId="127" fillId="0" borderId="35" xfId="0" applyNumberFormat="1" applyFont="1" applyBorder="1" applyAlignment="1" applyProtection="1">
      <alignment vertical="top" wrapText="1"/>
      <protection locked="0" hidden="1"/>
    </xf>
    <xf numFmtId="0" fontId="127" fillId="0" borderId="0" xfId="0" applyFont="1" applyAlignment="1" applyProtection="1">
      <alignment vertical="center"/>
      <protection locked="0" hidden="1"/>
    </xf>
    <xf numFmtId="0" fontId="45" fillId="0" borderId="0" xfId="0" applyFont="1" applyProtection="1">
      <protection locked="0" hidden="1"/>
    </xf>
    <xf numFmtId="167" fontId="127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37" fillId="0" borderId="20" xfId="0" applyNumberFormat="1" applyFont="1" applyBorder="1" applyAlignment="1" applyProtection="1">
      <alignment vertical="center"/>
      <protection locked="0" hidden="1"/>
    </xf>
    <xf numFmtId="0" fontId="136" fillId="0" borderId="0" xfId="0" applyFont="1" applyBorder="1" applyAlignment="1" applyProtection="1">
      <alignment horizontal="center"/>
      <protection locked="0" hidden="1"/>
    </xf>
    <xf numFmtId="0" fontId="128" fillId="0" borderId="18" xfId="0" applyFont="1" applyBorder="1" applyAlignment="1" applyProtection="1">
      <alignment horizontal="center"/>
      <protection locked="0" hidden="1"/>
    </xf>
    <xf numFmtId="0" fontId="128" fillId="0" borderId="0" xfId="0" applyFont="1" applyBorder="1" applyAlignment="1" applyProtection="1">
      <protection locked="0" hidden="1"/>
    </xf>
    <xf numFmtId="0" fontId="128" fillId="0" borderId="35" xfId="0" applyFont="1" applyBorder="1" applyAlignment="1" applyProtection="1">
      <protection locked="0" hidden="1"/>
    </xf>
    <xf numFmtId="0" fontId="128" fillId="0" borderId="36" xfId="0" applyFont="1" applyBorder="1" applyAlignment="1" applyProtection="1">
      <alignment horizontal="center" vertical="center"/>
      <protection locked="0" hidden="1"/>
    </xf>
    <xf numFmtId="0" fontId="128" fillId="0" borderId="29" xfId="0" applyFont="1" applyBorder="1" applyAlignment="1" applyProtection="1">
      <alignment vertical="center"/>
      <protection locked="0" hidden="1"/>
    </xf>
    <xf numFmtId="0" fontId="128" fillId="0" borderId="37" xfId="0" applyFont="1" applyBorder="1" applyAlignment="1" applyProtection="1">
      <alignment vertical="center"/>
      <protection locked="0" hidden="1"/>
    </xf>
    <xf numFmtId="167" fontId="128" fillId="0" borderId="23" xfId="0" applyNumberFormat="1" applyFont="1" applyFill="1" applyBorder="1" applyAlignment="1" applyProtection="1">
      <alignment vertical="center"/>
      <protection locked="0" hidden="1"/>
    </xf>
    <xf numFmtId="167" fontId="128" fillId="0" borderId="37" xfId="0" applyNumberFormat="1" applyFont="1" applyBorder="1" applyAlignment="1" applyProtection="1">
      <alignment vertical="center"/>
      <protection locked="0" hidden="1"/>
    </xf>
    <xf numFmtId="167" fontId="128" fillId="0" borderId="29" xfId="0" applyNumberFormat="1" applyFont="1" applyBorder="1" applyAlignment="1" applyProtection="1">
      <alignment vertical="center"/>
      <protection locked="0" hidden="1"/>
    </xf>
    <xf numFmtId="166" fontId="44" fillId="0" borderId="23" xfId="0" applyNumberFormat="1" applyFont="1" applyFill="1" applyBorder="1" applyAlignment="1" applyProtection="1">
      <alignment vertical="center"/>
      <protection locked="0" hidden="1"/>
    </xf>
    <xf numFmtId="2" fontId="136" fillId="0" borderId="0" xfId="0" applyNumberFormat="1" applyFont="1" applyBorder="1" applyAlignment="1" applyProtection="1">
      <alignment vertical="top" wrapText="1"/>
      <protection locked="0" hidden="1"/>
    </xf>
    <xf numFmtId="166" fontId="139" fillId="0" borderId="20" xfId="0" applyNumberFormat="1" applyFont="1" applyFill="1" applyBorder="1" applyAlignment="1" applyProtection="1">
      <alignment vertical="center"/>
      <protection locked="0" hidden="1"/>
    </xf>
    <xf numFmtId="0" fontId="45" fillId="0" borderId="0" xfId="0" applyFont="1" applyAlignment="1" applyProtection="1">
      <alignment horizontal="right"/>
      <protection locked="0" hidden="1"/>
    </xf>
    <xf numFmtId="166" fontId="134" fillId="0" borderId="20" xfId="0" applyNumberFormat="1" applyFont="1" applyFill="1" applyBorder="1" applyAlignment="1" applyProtection="1">
      <alignment vertical="center"/>
      <protection locked="0" hidden="1"/>
    </xf>
    <xf numFmtId="166" fontId="139" fillId="0" borderId="23" xfId="0" applyNumberFormat="1" applyFont="1" applyFill="1" applyBorder="1" applyAlignment="1" applyProtection="1">
      <alignment vertical="center"/>
      <protection locked="0" hidden="1"/>
    </xf>
    <xf numFmtId="0" fontId="140" fillId="0" borderId="0" xfId="0" applyFont="1" applyBorder="1" applyAlignment="1" applyProtection="1">
      <alignment horizontal="left"/>
    </xf>
    <xf numFmtId="0" fontId="140" fillId="0" borderId="0" xfId="0" applyFont="1"/>
    <xf numFmtId="182" fontId="45" fillId="0" borderId="42" xfId="477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/>
    </xf>
    <xf numFmtId="165" fontId="44" fillId="0" borderId="0" xfId="451" applyFont="1" applyAlignment="1">
      <alignment horizontal="center"/>
    </xf>
    <xf numFmtId="165" fontId="47" fillId="0" borderId="54" xfId="339" applyFont="1" applyBorder="1" applyAlignment="1" applyProtection="1">
      <alignment horizontal="center" vertical="center"/>
    </xf>
    <xf numFmtId="165" fontId="47" fillId="0" borderId="55" xfId="339" applyFont="1" applyBorder="1" applyAlignment="1" applyProtection="1">
      <alignment horizontal="center" vertical="center"/>
    </xf>
    <xf numFmtId="165" fontId="47" fillId="0" borderId="56" xfId="339" applyFont="1" applyBorder="1" applyAlignment="1" applyProtection="1">
      <alignment horizontal="center" vertical="center"/>
    </xf>
    <xf numFmtId="165" fontId="47" fillId="0" borderId="49" xfId="339" applyFont="1" applyBorder="1" applyAlignment="1" applyProtection="1">
      <alignment horizontal="center" vertical="center"/>
    </xf>
    <xf numFmtId="165" fontId="47" fillId="0" borderId="28" xfId="339" applyFont="1" applyBorder="1" applyAlignment="1" applyProtection="1">
      <alignment horizontal="center" vertical="center"/>
    </xf>
    <xf numFmtId="165" fontId="47" fillId="0" borderId="45" xfId="339" applyFont="1" applyBorder="1" applyAlignment="1" applyProtection="1">
      <alignment horizontal="center" vertical="center"/>
    </xf>
    <xf numFmtId="0" fontId="44" fillId="0" borderId="0" xfId="313" applyFont="1" applyFill="1" applyAlignment="1">
      <alignment horizontal="center"/>
    </xf>
    <xf numFmtId="0" fontId="44" fillId="0" borderId="27" xfId="313" applyFont="1" applyFill="1" applyBorder="1" applyAlignment="1">
      <alignment horizontal="center" vertical="center"/>
    </xf>
    <xf numFmtId="0" fontId="44" fillId="0" borderId="28" xfId="313" applyFont="1" applyFill="1" applyBorder="1" applyAlignment="1">
      <alignment horizontal="center" vertical="center"/>
    </xf>
    <xf numFmtId="0" fontId="44" fillId="0" borderId="45" xfId="313" applyFont="1" applyFill="1" applyBorder="1" applyAlignment="1">
      <alignment horizontal="center" vertical="center"/>
    </xf>
    <xf numFmtId="0" fontId="44" fillId="0" borderId="10" xfId="313" applyFont="1" applyFill="1" applyBorder="1" applyAlignment="1">
      <alignment horizontal="center" vertical="center"/>
    </xf>
    <xf numFmtId="0" fontId="44" fillId="0" borderId="11" xfId="313" applyFont="1" applyFill="1" applyBorder="1" applyAlignment="1">
      <alignment horizontal="center" vertical="center"/>
    </xf>
    <xf numFmtId="0" fontId="44" fillId="0" borderId="14" xfId="313" applyFont="1" applyFill="1" applyBorder="1" applyAlignment="1">
      <alignment horizontal="center" vertical="center"/>
    </xf>
    <xf numFmtId="165" fontId="44" fillId="0" borderId="0" xfId="340" applyFont="1" applyAlignment="1" applyProtection="1">
      <alignment horizontal="center"/>
    </xf>
    <xf numFmtId="165" fontId="79" fillId="0" borderId="0" xfId="340" quotePrefix="1" applyFont="1" applyAlignment="1">
      <alignment vertical="top"/>
    </xf>
    <xf numFmtId="0" fontId="79" fillId="0" borderId="0" xfId="0" applyFont="1" applyAlignment="1"/>
    <xf numFmtId="0" fontId="132" fillId="0" borderId="27" xfId="0" applyFont="1" applyBorder="1" applyAlignment="1" applyProtection="1">
      <alignment horizontal="center"/>
      <protection locked="0" hidden="1"/>
    </xf>
    <xf numFmtId="0" fontId="132" fillId="0" borderId="28" xfId="0" applyFont="1" applyBorder="1" applyAlignment="1" applyProtection="1">
      <alignment horizontal="center"/>
      <protection locked="0" hidden="1"/>
    </xf>
    <xf numFmtId="0" fontId="132" fillId="0" borderId="45" xfId="0" applyFont="1" applyBorder="1" applyAlignment="1" applyProtection="1">
      <alignment horizontal="center"/>
      <protection locked="0" hidden="1"/>
    </xf>
    <xf numFmtId="0" fontId="131" fillId="0" borderId="27" xfId="0" applyFont="1" applyBorder="1" applyAlignment="1" applyProtection="1">
      <alignment horizontal="center" vertical="center"/>
      <protection locked="0" hidden="1"/>
    </xf>
    <xf numFmtId="0" fontId="131" fillId="0" borderId="28" xfId="0" applyFont="1" applyBorder="1" applyAlignment="1" applyProtection="1">
      <alignment horizontal="center" vertical="center"/>
      <protection locked="0" hidden="1"/>
    </xf>
    <xf numFmtId="0" fontId="128" fillId="0" borderId="0" xfId="0" applyFont="1" applyAlignment="1" applyProtection="1">
      <alignment horizontal="center"/>
      <protection locked="0" hidden="1"/>
    </xf>
    <xf numFmtId="0" fontId="138" fillId="0" borderId="0" xfId="317" applyFont="1" applyFill="1" applyBorder="1" applyAlignment="1">
      <alignment horizontal="left" wrapText="1"/>
    </xf>
    <xf numFmtId="0" fontId="60" fillId="0" borderId="0" xfId="0" applyFont="1"/>
    <xf numFmtId="0" fontId="53" fillId="0" borderId="49" xfId="343" applyFont="1" applyFill="1" applyBorder="1" applyAlignment="1">
      <alignment horizontal="center" vertical="center"/>
    </xf>
    <xf numFmtId="0" fontId="53" fillId="0" borderId="51" xfId="343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0" fillId="0" borderId="0" xfId="0" applyAlignment="1"/>
    <xf numFmtId="165" fontId="89" fillId="0" borderId="0" xfId="340" quotePrefix="1" applyFont="1" applyAlignment="1">
      <alignment vertical="top"/>
    </xf>
    <xf numFmtId="165" fontId="54" fillId="25" borderId="18" xfId="470" applyNumberFormat="1" applyFont="1" applyFill="1" applyBorder="1" applyAlignment="1" applyProtection="1">
      <alignment horizontal="center"/>
    </xf>
    <xf numFmtId="165" fontId="54" fillId="25" borderId="0" xfId="470" applyNumberFormat="1" applyFont="1" applyFill="1" applyBorder="1" applyAlignment="1" applyProtection="1">
      <alignment horizontal="center"/>
    </xf>
    <xf numFmtId="165" fontId="54" fillId="25" borderId="35" xfId="470" applyNumberFormat="1" applyFont="1" applyFill="1" applyBorder="1" applyAlignment="1" applyProtection="1">
      <alignment horizontal="center"/>
    </xf>
    <xf numFmtId="165" fontId="44" fillId="25" borderId="0" xfId="470" applyNumberFormat="1" applyFont="1" applyFill="1" applyAlignment="1">
      <alignment horizontal="left"/>
    </xf>
    <xf numFmtId="165" fontId="44" fillId="25" borderId="10" xfId="470" applyNumberFormat="1" applyFont="1" applyFill="1" applyBorder="1" applyAlignment="1" applyProtection="1">
      <alignment horizontal="center" vertical="top"/>
    </xf>
    <xf numFmtId="165" fontId="44" fillId="25" borderId="11" xfId="470" applyNumberFormat="1" applyFont="1" applyFill="1" applyBorder="1" applyAlignment="1" applyProtection="1">
      <alignment horizontal="center" vertical="top"/>
    </xf>
    <xf numFmtId="165" fontId="44" fillId="25" borderId="14" xfId="470" applyNumberFormat="1" applyFont="1" applyFill="1" applyBorder="1" applyAlignment="1" applyProtection="1">
      <alignment horizontal="center" vertical="top"/>
    </xf>
    <xf numFmtId="165" fontId="44" fillId="25" borderId="10" xfId="470" applyNumberFormat="1" applyFont="1" applyFill="1" applyBorder="1" applyAlignment="1">
      <alignment horizontal="center" vertical="top"/>
    </xf>
    <xf numFmtId="165" fontId="44" fillId="25" borderId="14" xfId="470" applyNumberFormat="1" applyFont="1" applyFill="1" applyBorder="1" applyAlignment="1">
      <alignment horizontal="center" vertical="top"/>
    </xf>
    <xf numFmtId="165" fontId="54" fillId="25" borderId="36" xfId="470" applyNumberFormat="1" applyFont="1" applyFill="1" applyBorder="1" applyAlignment="1" applyProtection="1">
      <alignment horizontal="center"/>
      <protection locked="0"/>
    </xf>
    <xf numFmtId="165" fontId="54" fillId="25" borderId="29" xfId="470" applyNumberFormat="1" applyFont="1" applyFill="1" applyBorder="1" applyAlignment="1" applyProtection="1">
      <alignment horizontal="center"/>
      <protection locked="0"/>
    </xf>
    <xf numFmtId="165" fontId="54" fillId="25" borderId="37" xfId="470" applyNumberFormat="1" applyFont="1" applyFill="1" applyBorder="1" applyAlignment="1" applyProtection="1">
      <alignment horizontal="center"/>
      <protection locked="0"/>
    </xf>
    <xf numFmtId="176" fontId="79" fillId="0" borderId="0" xfId="473" quotePrefix="1" applyFont="1" applyAlignment="1">
      <alignment vertical="top"/>
    </xf>
    <xf numFmtId="0" fontId="79" fillId="0" borderId="0" xfId="475" applyFont="1" applyAlignment="1"/>
    <xf numFmtId="165" fontId="44" fillId="0" borderId="10" xfId="472" applyNumberFormat="1" applyFont="1" applyBorder="1" applyAlignment="1" applyProtection="1">
      <alignment horizontal="center" vertical="top"/>
    </xf>
    <xf numFmtId="165" fontId="44" fillId="0" borderId="11" xfId="472" applyNumberFormat="1" applyFont="1" applyBorder="1" applyAlignment="1" applyProtection="1">
      <alignment horizontal="center" vertical="top"/>
    </xf>
    <xf numFmtId="165" fontId="44" fillId="0" borderId="14" xfId="472" applyNumberFormat="1" applyFont="1" applyBorder="1" applyAlignment="1" applyProtection="1">
      <alignment horizontal="center" vertical="top"/>
    </xf>
    <xf numFmtId="165" fontId="44" fillId="0" borderId="10" xfId="472" applyNumberFormat="1" applyFont="1" applyBorder="1" applyAlignment="1">
      <alignment horizontal="center" vertical="top"/>
    </xf>
    <xf numFmtId="165" fontId="44" fillId="0" borderId="14" xfId="472" applyNumberFormat="1" applyFont="1" applyBorder="1" applyAlignment="1">
      <alignment horizontal="center" vertical="top"/>
    </xf>
    <xf numFmtId="165" fontId="54" fillId="25" borderId="18" xfId="310" applyNumberFormat="1" applyFont="1" applyFill="1" applyBorder="1" applyAlignment="1" applyProtection="1">
      <alignment horizontal="center"/>
    </xf>
    <xf numFmtId="165" fontId="54" fillId="25" borderId="0" xfId="310" applyNumberFormat="1" applyFont="1" applyFill="1" applyBorder="1" applyAlignment="1" applyProtection="1">
      <alignment horizontal="center"/>
    </xf>
    <xf numFmtId="165" fontId="54" fillId="25" borderId="35" xfId="310" applyNumberFormat="1" applyFont="1" applyFill="1" applyBorder="1" applyAlignment="1" applyProtection="1">
      <alignment horizontal="center"/>
    </xf>
    <xf numFmtId="165" fontId="89" fillId="25" borderId="0" xfId="310" applyNumberFormat="1" applyFont="1" applyFill="1" applyAlignment="1">
      <alignment horizontal="left"/>
    </xf>
    <xf numFmtId="165" fontId="44" fillId="25" borderId="0" xfId="310" applyNumberFormat="1" applyFont="1" applyFill="1" applyAlignment="1">
      <alignment horizontal="left"/>
    </xf>
    <xf numFmtId="165" fontId="44" fillId="25" borderId="0" xfId="310" applyNumberFormat="1" applyFont="1" applyFill="1" applyAlignment="1" applyProtection="1">
      <alignment horizontal="center"/>
    </xf>
    <xf numFmtId="165" fontId="44" fillId="25" borderId="10" xfId="310" applyNumberFormat="1" applyFont="1" applyFill="1" applyBorder="1" applyAlignment="1" applyProtection="1">
      <alignment horizontal="center" vertical="top"/>
    </xf>
    <xf numFmtId="165" fontId="44" fillId="25" borderId="11" xfId="310" applyNumberFormat="1" applyFont="1" applyFill="1" applyBorder="1" applyAlignment="1" applyProtection="1">
      <alignment horizontal="center" vertical="top"/>
    </xf>
    <xf numFmtId="165" fontId="44" fillId="25" borderId="14" xfId="310" applyNumberFormat="1" applyFont="1" applyFill="1" applyBorder="1" applyAlignment="1" applyProtection="1">
      <alignment horizontal="center" vertical="top"/>
    </xf>
    <xf numFmtId="165" fontId="44" fillId="25" borderId="10" xfId="310" applyNumberFormat="1" applyFont="1" applyFill="1" applyBorder="1" applyAlignment="1">
      <alignment horizontal="center" vertical="top"/>
    </xf>
    <xf numFmtId="165" fontId="44" fillId="25" borderId="14" xfId="310" applyNumberFormat="1" applyFont="1" applyFill="1" applyBorder="1" applyAlignment="1">
      <alignment horizontal="center" vertical="top"/>
    </xf>
    <xf numFmtId="165" fontId="44" fillId="25" borderId="36" xfId="315" applyNumberFormat="1" applyFont="1" applyFill="1" applyBorder="1" applyAlignment="1">
      <alignment horizontal="center" vertical="top"/>
    </xf>
    <xf numFmtId="165" fontId="44" fillId="25" borderId="29" xfId="315" applyNumberFormat="1" applyFont="1" applyFill="1" applyBorder="1" applyAlignment="1">
      <alignment horizontal="center" vertical="top"/>
    </xf>
    <xf numFmtId="165" fontId="44" fillId="25" borderId="37" xfId="315" applyNumberFormat="1" applyFont="1" applyFill="1" applyBorder="1" applyAlignment="1">
      <alignment horizontal="center" vertical="top"/>
    </xf>
    <xf numFmtId="165" fontId="54" fillId="25" borderId="18" xfId="315" applyNumberFormat="1" applyFont="1" applyFill="1" applyBorder="1" applyAlignment="1" applyProtection="1">
      <alignment horizontal="center"/>
    </xf>
    <xf numFmtId="165" fontId="54" fillId="25" borderId="0" xfId="315" applyNumberFormat="1" applyFont="1" applyFill="1" applyBorder="1" applyAlignment="1" applyProtection="1">
      <alignment horizontal="center"/>
    </xf>
    <xf numFmtId="165" fontId="54" fillId="25" borderId="35" xfId="315" applyNumberFormat="1" applyFont="1" applyFill="1" applyBorder="1" applyAlignment="1" applyProtection="1">
      <alignment horizontal="center"/>
    </xf>
    <xf numFmtId="165" fontId="50" fillId="25" borderId="0" xfId="315" applyNumberFormat="1" applyFont="1" applyFill="1" applyAlignment="1">
      <alignment horizontal="left"/>
    </xf>
    <xf numFmtId="165" fontId="44" fillId="25" borderId="0" xfId="315" applyNumberFormat="1" applyFont="1" applyFill="1" applyAlignment="1">
      <alignment horizontal="left"/>
    </xf>
    <xf numFmtId="165" fontId="44" fillId="25" borderId="0" xfId="315" applyNumberFormat="1" applyFont="1" applyFill="1" applyAlignment="1" applyProtection="1">
      <alignment horizontal="center"/>
    </xf>
    <xf numFmtId="165" fontId="44" fillId="25" borderId="10" xfId="315" applyNumberFormat="1" applyFont="1" applyFill="1" applyBorder="1" applyAlignment="1" applyProtection="1">
      <alignment horizontal="center" vertical="top"/>
    </xf>
    <xf numFmtId="165" fontId="44" fillId="25" borderId="11" xfId="315" applyNumberFormat="1" applyFont="1" applyFill="1" applyBorder="1" applyAlignment="1" applyProtection="1">
      <alignment horizontal="center" vertical="top"/>
    </xf>
    <xf numFmtId="165" fontId="44" fillId="25" borderId="14" xfId="315" applyNumberFormat="1" applyFont="1" applyFill="1" applyBorder="1" applyAlignment="1" applyProtection="1">
      <alignment horizontal="center" vertical="top"/>
    </xf>
    <xf numFmtId="165" fontId="44" fillId="25" borderId="10" xfId="315" applyNumberFormat="1" applyFont="1" applyFill="1" applyBorder="1" applyAlignment="1">
      <alignment horizontal="center" vertical="top"/>
    </xf>
    <xf numFmtId="165" fontId="44" fillId="25" borderId="14" xfId="315" applyNumberFormat="1" applyFont="1" applyFill="1" applyBorder="1" applyAlignment="1">
      <alignment horizontal="center" vertical="top"/>
    </xf>
    <xf numFmtId="165" fontId="45" fillId="0" borderId="63" xfId="467" applyFont="1" applyBorder="1" applyAlignment="1" applyProtection="1">
      <alignment horizontal="left"/>
    </xf>
    <xf numFmtId="165" fontId="45" fillId="0" borderId="29" xfId="467" quotePrefix="1" applyFont="1" applyBorder="1" applyAlignment="1" applyProtection="1">
      <alignment horizontal="left"/>
    </xf>
    <xf numFmtId="165" fontId="45" fillId="0" borderId="19" xfId="467" quotePrefix="1" applyFont="1" applyBorder="1" applyAlignment="1" applyProtection="1">
      <alignment horizontal="left"/>
    </xf>
    <xf numFmtId="165" fontId="45" fillId="0" borderId="0" xfId="467" quotePrefix="1" applyFont="1" applyBorder="1" applyAlignment="1" applyProtection="1">
      <alignment horizontal="left"/>
    </xf>
    <xf numFmtId="165" fontId="44" fillId="0" borderId="19" xfId="467" quotePrefix="1" applyFont="1" applyBorder="1" applyAlignment="1" applyProtection="1">
      <alignment horizontal="left"/>
    </xf>
    <xf numFmtId="165" fontId="44" fillId="0" borderId="0" xfId="467" quotePrefix="1" applyFont="1" applyBorder="1" applyAlignment="1" applyProtection="1">
      <alignment horizontal="left"/>
    </xf>
    <xf numFmtId="165" fontId="44" fillId="0" borderId="0" xfId="466" applyFont="1" applyAlignment="1">
      <alignment horizontal="left"/>
    </xf>
    <xf numFmtId="165" fontId="44" fillId="0" borderId="0" xfId="467" applyFont="1" applyAlignment="1">
      <alignment horizontal="center"/>
    </xf>
    <xf numFmtId="165" fontId="49" fillId="0" borderId="54" xfId="467" applyFont="1" applyBorder="1" applyAlignment="1" applyProtection="1">
      <alignment horizontal="center" vertical="center"/>
    </xf>
    <xf numFmtId="165" fontId="49" fillId="0" borderId="62" xfId="467" applyFont="1" applyBorder="1" applyAlignment="1" applyProtection="1">
      <alignment horizontal="center" vertical="center"/>
    </xf>
    <xf numFmtId="165" fontId="44" fillId="0" borderId="13" xfId="467" quotePrefix="1" applyFont="1" applyBorder="1" applyAlignment="1" applyProtection="1">
      <alignment horizontal="left"/>
    </xf>
    <xf numFmtId="165" fontId="44" fillId="0" borderId="12" xfId="467" quotePrefix="1" applyFont="1" applyBorder="1" applyAlignment="1" applyProtection="1">
      <alignment horizontal="left"/>
    </xf>
    <xf numFmtId="0" fontId="44" fillId="0" borderId="0" xfId="449" applyFont="1" applyAlignment="1">
      <alignment horizontal="center" vertical="center"/>
    </xf>
    <xf numFmtId="3" fontId="44" fillId="0" borderId="15" xfId="449" applyNumberFormat="1" applyFont="1" applyBorder="1" applyAlignment="1">
      <alignment horizontal="center" vertical="center"/>
    </xf>
    <xf numFmtId="3" fontId="44" fillId="0" borderId="20" xfId="449" applyNumberFormat="1" applyFont="1" applyBorder="1" applyAlignment="1">
      <alignment horizontal="center" vertical="center"/>
    </xf>
    <xf numFmtId="3" fontId="44" fillId="0" borderId="23" xfId="449" applyNumberFormat="1" applyFont="1" applyBorder="1" applyAlignment="1">
      <alignment horizontal="center" vertical="center"/>
    </xf>
    <xf numFmtId="3" fontId="80" fillId="0" borderId="0" xfId="452" applyNumberFormat="1" applyFont="1" applyAlignment="1">
      <alignment horizontal="right" vertical="top" wrapText="1"/>
    </xf>
    <xf numFmtId="0" fontId="80" fillId="24" borderId="0" xfId="452" applyFont="1" applyFill="1" applyBorder="1" applyAlignment="1">
      <alignment horizontal="center" vertical="center" wrapText="1"/>
    </xf>
    <xf numFmtId="3" fontId="80" fillId="0" borderId="29" xfId="452" applyNumberFormat="1" applyFont="1" applyBorder="1" applyAlignment="1">
      <alignment horizontal="right" vertical="top" wrapText="1"/>
    </xf>
    <xf numFmtId="0" fontId="80" fillId="0" borderId="15" xfId="452" applyFont="1" applyBorder="1" applyAlignment="1">
      <alignment horizontal="center" vertical="center" wrapText="1"/>
    </xf>
    <xf numFmtId="0" fontId="80" fillId="0" borderId="23" xfId="452" applyFont="1" applyBorder="1" applyAlignment="1">
      <alignment horizontal="center" vertical="center" wrapText="1"/>
    </xf>
    <xf numFmtId="3" fontId="80" fillId="0" borderId="15" xfId="452" applyNumberFormat="1" applyFont="1" applyBorder="1" applyAlignment="1">
      <alignment horizontal="center" vertical="center" wrapText="1"/>
    </xf>
    <xf numFmtId="3" fontId="80" fillId="0" borderId="23" xfId="452" applyNumberFormat="1" applyFont="1" applyBorder="1" applyAlignment="1">
      <alignment horizontal="center" vertical="center" wrapText="1"/>
    </xf>
    <xf numFmtId="0" fontId="112" fillId="0" borderId="94" xfId="477" applyFont="1" applyFill="1" applyBorder="1" applyAlignment="1">
      <alignment horizontal="center" vertical="center"/>
    </xf>
    <xf numFmtId="0" fontId="112" fillId="0" borderId="93" xfId="477" applyFont="1" applyFill="1" applyBorder="1" applyAlignment="1">
      <alignment horizontal="center" vertical="center"/>
    </xf>
    <xf numFmtId="181" fontId="112" fillId="0" borderId="89" xfId="477" applyNumberFormat="1" applyFont="1" applyFill="1" applyBorder="1" applyAlignment="1">
      <alignment horizontal="right" vertical="center"/>
    </xf>
    <xf numFmtId="181" fontId="112" fillId="0" borderId="85" xfId="477" applyNumberFormat="1" applyFont="1" applyFill="1" applyBorder="1" applyAlignment="1">
      <alignment horizontal="right" vertical="center"/>
    </xf>
    <xf numFmtId="49" fontId="112" fillId="0" borderId="71" xfId="477" quotePrefix="1" applyNumberFormat="1" applyFont="1" applyFill="1" applyBorder="1" applyAlignment="1">
      <alignment horizontal="center" vertical="center"/>
    </xf>
    <xf numFmtId="49" fontId="112" fillId="0" borderId="74" xfId="477" quotePrefix="1" applyNumberFormat="1" applyFont="1" applyFill="1" applyBorder="1" applyAlignment="1">
      <alignment horizontal="center" vertical="center"/>
    </xf>
    <xf numFmtId="49" fontId="112" fillId="0" borderId="91" xfId="477" quotePrefix="1" applyNumberFormat="1" applyFont="1" applyFill="1" applyBorder="1" applyAlignment="1">
      <alignment horizontal="center" vertical="center"/>
    </xf>
    <xf numFmtId="181" fontId="112" fillId="0" borderId="72" xfId="477" applyNumberFormat="1" applyFont="1" applyFill="1" applyBorder="1" applyAlignment="1">
      <alignment horizontal="right" vertical="center"/>
    </xf>
    <xf numFmtId="181" fontId="112" fillId="0" borderId="42" xfId="477" applyNumberFormat="1" applyFont="1" applyFill="1" applyBorder="1" applyAlignment="1">
      <alignment horizontal="right" vertical="center"/>
    </xf>
    <xf numFmtId="181" fontId="112" fillId="0" borderId="15" xfId="477" applyNumberFormat="1" applyFont="1" applyFill="1" applyBorder="1" applyAlignment="1">
      <alignment horizontal="right" vertical="center"/>
    </xf>
    <xf numFmtId="182" fontId="112" fillId="0" borderId="72" xfId="456" applyNumberFormat="1" applyFont="1" applyFill="1" applyBorder="1" applyAlignment="1">
      <alignment horizontal="right" vertical="center"/>
    </xf>
    <xf numFmtId="182" fontId="112" fillId="0" borderId="42" xfId="456" applyNumberFormat="1" applyFont="1" applyFill="1" applyBorder="1" applyAlignment="1">
      <alignment horizontal="right" vertical="center"/>
    </xf>
    <xf numFmtId="182" fontId="112" fillId="0" borderId="15" xfId="456" applyNumberFormat="1" applyFont="1" applyFill="1" applyBorder="1" applyAlignment="1">
      <alignment horizontal="right" vertical="center"/>
    </xf>
    <xf numFmtId="182" fontId="112" fillId="0" borderId="72" xfId="456" applyNumberFormat="1" applyFont="1" applyFill="1" applyBorder="1" applyAlignment="1">
      <alignment vertical="center"/>
    </xf>
    <xf numFmtId="182" fontId="112" fillId="0" borderId="42" xfId="456" applyNumberFormat="1" applyFont="1" applyFill="1" applyBorder="1" applyAlignment="1">
      <alignment vertical="center"/>
    </xf>
    <xf numFmtId="182" fontId="112" fillId="0" borderId="15" xfId="456" applyNumberFormat="1" applyFont="1" applyFill="1" applyBorder="1" applyAlignment="1">
      <alignment vertical="center"/>
    </xf>
    <xf numFmtId="0" fontId="112" fillId="0" borderId="71" xfId="477" applyFont="1" applyFill="1" applyBorder="1" applyAlignment="1">
      <alignment horizontal="center" vertical="center"/>
    </xf>
    <xf numFmtId="0" fontId="112" fillId="0" borderId="91" xfId="477" applyFont="1" applyFill="1" applyBorder="1" applyAlignment="1">
      <alignment horizontal="center" vertical="center"/>
    </xf>
    <xf numFmtId="182" fontId="112" fillId="0" borderId="89" xfId="456" applyNumberFormat="1" applyFont="1" applyFill="1" applyBorder="1" applyAlignment="1">
      <alignment horizontal="right" vertical="center"/>
    </xf>
    <xf numFmtId="182" fontId="112" fillId="0" borderId="85" xfId="456" applyNumberFormat="1" applyFont="1" applyFill="1" applyBorder="1" applyAlignment="1">
      <alignment horizontal="right" vertical="center"/>
    </xf>
    <xf numFmtId="181" fontId="112" fillId="0" borderId="89" xfId="456" applyNumberFormat="1" applyFont="1" applyFill="1" applyBorder="1" applyAlignment="1">
      <alignment horizontal="right" vertical="center"/>
    </xf>
    <xf numFmtId="181" fontId="112" fillId="0" borderId="85" xfId="456" applyNumberFormat="1" applyFont="1" applyFill="1" applyBorder="1" applyAlignment="1">
      <alignment horizontal="right" vertical="center"/>
    </xf>
    <xf numFmtId="0" fontId="112" fillId="0" borderId="74" xfId="477" applyFont="1" applyFill="1" applyBorder="1" applyAlignment="1">
      <alignment horizontal="center" vertical="center"/>
    </xf>
    <xf numFmtId="0" fontId="112" fillId="0" borderId="76" xfId="477" applyFont="1" applyFill="1" applyBorder="1" applyAlignment="1">
      <alignment horizontal="center" vertical="center"/>
    </xf>
    <xf numFmtId="181" fontId="112" fillId="0" borderId="77" xfId="477" applyNumberFormat="1" applyFont="1" applyFill="1" applyBorder="1" applyAlignment="1">
      <alignment horizontal="right" vertical="center"/>
    </xf>
    <xf numFmtId="182" fontId="112" fillId="0" borderId="77" xfId="456" applyNumberFormat="1" applyFont="1" applyFill="1" applyBorder="1" applyAlignment="1">
      <alignment horizontal="right" vertical="center"/>
    </xf>
    <xf numFmtId="181" fontId="112" fillId="0" borderId="72" xfId="456" applyNumberFormat="1" applyFont="1" applyFill="1" applyBorder="1" applyAlignment="1">
      <alignment vertical="center"/>
    </xf>
    <xf numFmtId="181" fontId="112" fillId="0" borderId="42" xfId="456" applyNumberFormat="1" applyFont="1" applyFill="1" applyBorder="1" applyAlignment="1">
      <alignment vertical="center"/>
    </xf>
    <xf numFmtId="181" fontId="112" fillId="0" borderId="77" xfId="456" applyNumberFormat="1" applyFont="1" applyFill="1" applyBorder="1" applyAlignment="1">
      <alignment vertical="center"/>
    </xf>
    <xf numFmtId="0" fontId="112" fillId="0" borderId="80" xfId="477" applyFont="1" applyFill="1" applyBorder="1" applyAlignment="1">
      <alignment horizontal="center" vertical="center"/>
    </xf>
    <xf numFmtId="182" fontId="112" fillId="0" borderId="20" xfId="456" applyNumberFormat="1" applyFont="1" applyFill="1" applyBorder="1" applyAlignment="1">
      <alignment horizontal="right" vertical="center"/>
    </xf>
    <xf numFmtId="181" fontId="112" fillId="0" borderId="20" xfId="456" applyNumberFormat="1" applyFont="1" applyFill="1" applyBorder="1" applyAlignment="1">
      <alignment vertical="center"/>
    </xf>
    <xf numFmtId="181" fontId="112" fillId="0" borderId="85" xfId="456" applyNumberFormat="1" applyFont="1" applyFill="1" applyBorder="1" applyAlignment="1">
      <alignment vertical="center"/>
    </xf>
    <xf numFmtId="181" fontId="112" fillId="0" borderId="20" xfId="477" applyNumberFormat="1" applyFont="1" applyFill="1" applyBorder="1" applyAlignment="1">
      <alignment horizontal="right" vertical="center"/>
    </xf>
    <xf numFmtId="0" fontId="112" fillId="0" borderId="42" xfId="477" quotePrefix="1" applyFont="1" applyFill="1" applyBorder="1" applyAlignment="1">
      <alignment horizontal="center" vertical="center"/>
    </xf>
    <xf numFmtId="0" fontId="112" fillId="0" borderId="15" xfId="477" quotePrefix="1" applyFont="1" applyFill="1" applyBorder="1" applyAlignment="1">
      <alignment horizontal="center" vertical="center"/>
    </xf>
    <xf numFmtId="0" fontId="112" fillId="0" borderId="42" xfId="477" applyFont="1" applyFill="1" applyBorder="1" applyAlignment="1">
      <alignment horizontal="left" vertical="center"/>
    </xf>
    <xf numFmtId="0" fontId="112" fillId="0" borderId="15" xfId="477" applyFont="1" applyFill="1" applyBorder="1" applyAlignment="1">
      <alignment horizontal="left" vertical="center"/>
    </xf>
    <xf numFmtId="49" fontId="112" fillId="0" borderId="71" xfId="477" applyNumberFormat="1" applyFont="1" applyFill="1" applyBorder="1" applyAlignment="1">
      <alignment horizontal="center" vertical="center"/>
    </xf>
    <xf numFmtId="49" fontId="112" fillId="0" borderId="74" xfId="477" applyNumberFormat="1" applyFont="1" applyFill="1" applyBorder="1" applyAlignment="1">
      <alignment horizontal="center" vertical="center"/>
    </xf>
    <xf numFmtId="49" fontId="112" fillId="0" borderId="76" xfId="477" applyNumberFormat="1" applyFont="1" applyFill="1" applyBorder="1" applyAlignment="1">
      <alignment horizontal="center" vertical="center"/>
    </xf>
    <xf numFmtId="182" fontId="112" fillId="0" borderId="77" xfId="456" applyNumberFormat="1" applyFont="1" applyFill="1" applyBorder="1" applyAlignment="1">
      <alignment vertical="center"/>
    </xf>
    <xf numFmtId="0" fontId="112" fillId="0" borderId="42" xfId="477" applyFont="1" applyFill="1" applyBorder="1" applyAlignment="1">
      <alignment horizontal="left" vertical="center" wrapText="1"/>
    </xf>
    <xf numFmtId="17" fontId="112" fillId="0" borderId="71" xfId="477" quotePrefix="1" applyNumberFormat="1" applyFont="1" applyFill="1" applyBorder="1" applyAlignment="1">
      <alignment horizontal="center" vertical="center"/>
    </xf>
    <xf numFmtId="17" fontId="112" fillId="0" borderId="74" xfId="477" quotePrefix="1" applyNumberFormat="1" applyFont="1" applyFill="1" applyBorder="1" applyAlignment="1">
      <alignment horizontal="center" vertical="center"/>
    </xf>
    <xf numFmtId="17" fontId="112" fillId="0" borderId="76" xfId="477" quotePrefix="1" applyNumberFormat="1" applyFont="1" applyFill="1" applyBorder="1" applyAlignment="1">
      <alignment horizontal="center" vertical="center"/>
    </xf>
    <xf numFmtId="17" fontId="112" fillId="0" borderId="94" xfId="477" quotePrefix="1" applyNumberFormat="1" applyFont="1" applyFill="1" applyBorder="1" applyAlignment="1">
      <alignment horizontal="center" vertical="center"/>
    </xf>
    <xf numFmtId="17" fontId="112" fillId="0" borderId="80" xfId="477" quotePrefix="1" applyNumberFormat="1" applyFont="1" applyFill="1" applyBorder="1" applyAlignment="1">
      <alignment horizontal="center" vertical="center"/>
    </xf>
    <xf numFmtId="17" fontId="112" fillId="0" borderId="93" xfId="477" quotePrefix="1" applyNumberFormat="1" applyFont="1" applyFill="1" applyBorder="1" applyAlignment="1">
      <alignment horizontal="center" vertical="center"/>
    </xf>
    <xf numFmtId="17" fontId="112" fillId="0" borderId="91" xfId="477" quotePrefix="1" applyNumberFormat="1" applyFont="1" applyFill="1" applyBorder="1" applyAlignment="1">
      <alignment horizontal="center" vertical="center"/>
    </xf>
    <xf numFmtId="0" fontId="112" fillId="0" borderId="72" xfId="477" quotePrefix="1" applyFont="1" applyFill="1" applyBorder="1" applyAlignment="1">
      <alignment horizontal="center" vertical="center"/>
    </xf>
    <xf numFmtId="0" fontId="112" fillId="0" borderId="72" xfId="477" applyFont="1" applyFill="1" applyBorder="1" applyAlignment="1">
      <alignment horizontal="left" vertical="center" wrapText="1"/>
    </xf>
    <xf numFmtId="0" fontId="112" fillId="0" borderId="15" xfId="477" applyFont="1" applyFill="1" applyBorder="1" applyAlignment="1">
      <alignment horizontal="left" vertical="center" wrapText="1"/>
    </xf>
    <xf numFmtId="181" fontId="112" fillId="0" borderId="15" xfId="456" applyNumberFormat="1" applyFont="1" applyFill="1" applyBorder="1" applyAlignment="1">
      <alignment vertical="center"/>
    </xf>
    <xf numFmtId="167" fontId="112" fillId="0" borderId="94" xfId="477" quotePrefix="1" applyNumberFormat="1" applyFont="1" applyFill="1" applyBorder="1" applyAlignment="1">
      <alignment horizontal="center" vertical="center"/>
    </xf>
    <xf numFmtId="167" fontId="112" fillId="0" borderId="93" xfId="477" quotePrefix="1" applyNumberFormat="1" applyFont="1" applyFill="1" applyBorder="1" applyAlignment="1">
      <alignment horizontal="center" vertical="center"/>
    </xf>
    <xf numFmtId="167" fontId="112" fillId="0" borderId="71" xfId="477" quotePrefix="1" applyNumberFormat="1" applyFont="1" applyFill="1" applyBorder="1" applyAlignment="1">
      <alignment horizontal="center" vertical="center"/>
    </xf>
    <xf numFmtId="167" fontId="112" fillId="0" borderId="91" xfId="477" quotePrefix="1" applyNumberFormat="1" applyFont="1" applyFill="1" applyBorder="1" applyAlignment="1">
      <alignment horizontal="center" vertical="center"/>
    </xf>
    <xf numFmtId="167" fontId="112" fillId="0" borderId="74" xfId="477" quotePrefix="1" applyNumberFormat="1" applyFont="1" applyFill="1" applyBorder="1" applyAlignment="1">
      <alignment horizontal="center" vertical="center"/>
    </xf>
    <xf numFmtId="167" fontId="112" fillId="0" borderId="72" xfId="477" quotePrefix="1" applyNumberFormat="1" applyFont="1" applyFill="1" applyBorder="1" applyAlignment="1">
      <alignment horizontal="center" vertical="center"/>
    </xf>
    <xf numFmtId="167" fontId="112" fillId="0" borderId="42" xfId="477" quotePrefix="1" applyNumberFormat="1" applyFont="1" applyFill="1" applyBorder="1" applyAlignment="1">
      <alignment horizontal="center" vertical="center"/>
    </xf>
    <xf numFmtId="167" fontId="112" fillId="0" borderId="15" xfId="477" quotePrefix="1" applyNumberFormat="1" applyFont="1" applyFill="1" applyBorder="1" applyAlignment="1">
      <alignment horizontal="center" vertical="center"/>
    </xf>
    <xf numFmtId="167" fontId="112" fillId="0" borderId="72" xfId="477" applyNumberFormat="1" applyFont="1" applyFill="1" applyBorder="1" applyAlignment="1">
      <alignment horizontal="left" vertical="center"/>
    </xf>
    <xf numFmtId="167" fontId="112" fillId="0" borderId="42" xfId="477" applyNumberFormat="1" applyFont="1" applyFill="1" applyBorder="1" applyAlignment="1">
      <alignment horizontal="left" vertical="center"/>
    </xf>
    <xf numFmtId="167" fontId="112" fillId="0" borderId="15" xfId="477" applyNumberFormat="1" applyFont="1" applyFill="1" applyBorder="1" applyAlignment="1">
      <alignment horizontal="left" vertical="center"/>
    </xf>
    <xf numFmtId="43" fontId="112" fillId="0" borderId="72" xfId="456" applyNumberFormat="1" applyFont="1" applyFill="1" applyBorder="1" applyAlignment="1">
      <alignment vertical="center"/>
    </xf>
    <xf numFmtId="41" fontId="112" fillId="0" borderId="15" xfId="456" applyNumberFormat="1" applyFont="1" applyFill="1" applyBorder="1" applyAlignment="1">
      <alignment vertical="center"/>
    </xf>
    <xf numFmtId="167" fontId="112" fillId="0" borderId="77" xfId="477" quotePrefix="1" applyNumberFormat="1" applyFont="1" applyFill="1" applyBorder="1" applyAlignment="1">
      <alignment horizontal="center" vertical="center"/>
    </xf>
    <xf numFmtId="167" fontId="112" fillId="0" borderId="77" xfId="477" applyNumberFormat="1" applyFont="1" applyFill="1" applyBorder="1" applyAlignment="1">
      <alignment horizontal="left" vertical="center"/>
    </xf>
    <xf numFmtId="167" fontId="112" fillId="0" borderId="80" xfId="477" quotePrefix="1" applyNumberFormat="1" applyFont="1" applyFill="1" applyBorder="1" applyAlignment="1">
      <alignment horizontal="center" vertical="center"/>
    </xf>
    <xf numFmtId="167" fontId="112" fillId="0" borderId="76" xfId="477" quotePrefix="1" applyNumberFormat="1" applyFont="1" applyFill="1" applyBorder="1" applyAlignment="1">
      <alignment horizontal="center" vertical="center"/>
    </xf>
    <xf numFmtId="182" fontId="112" fillId="0" borderId="89" xfId="456" applyNumberFormat="1" applyFont="1" applyFill="1" applyBorder="1" applyAlignment="1">
      <alignment vertical="center"/>
    </xf>
    <xf numFmtId="182" fontId="112" fillId="0" borderId="20" xfId="456" applyNumberFormat="1" applyFont="1" applyFill="1" applyBorder="1" applyAlignment="1">
      <alignment vertical="center"/>
    </xf>
    <xf numFmtId="182" fontId="112" fillId="0" borderId="85" xfId="456" applyNumberFormat="1" applyFont="1" applyFill="1" applyBorder="1" applyAlignment="1">
      <alignment vertical="center"/>
    </xf>
    <xf numFmtId="167" fontId="112" fillId="0" borderId="96" xfId="477" quotePrefix="1" applyNumberFormat="1" applyFont="1" applyFill="1" applyBorder="1" applyAlignment="1">
      <alignment horizontal="center" vertical="center"/>
    </xf>
    <xf numFmtId="167" fontId="112" fillId="0" borderId="23" xfId="477" quotePrefix="1" applyNumberFormat="1" applyFont="1" applyFill="1" applyBorder="1" applyAlignment="1">
      <alignment horizontal="center" vertical="center"/>
    </xf>
    <xf numFmtId="167" fontId="112" fillId="0" borderId="23" xfId="477" applyNumberFormat="1" applyFont="1" applyFill="1" applyBorder="1" applyAlignment="1">
      <alignment horizontal="left" vertical="center"/>
    </xf>
    <xf numFmtId="181" fontId="112" fillId="0" borderId="23" xfId="477" applyNumberFormat="1" applyFont="1" applyFill="1" applyBorder="1" applyAlignment="1">
      <alignment horizontal="right" vertical="center"/>
    </xf>
    <xf numFmtId="182" fontId="112" fillId="0" borderId="23" xfId="456" applyNumberFormat="1" applyFont="1" applyFill="1" applyBorder="1" applyAlignment="1">
      <alignment horizontal="right" vertical="center"/>
    </xf>
    <xf numFmtId="167" fontId="112" fillId="0" borderId="72" xfId="477" applyNumberFormat="1" applyFont="1" applyFill="1" applyBorder="1" applyAlignment="1">
      <alignment horizontal="left" vertical="center" wrapText="1"/>
    </xf>
    <xf numFmtId="167" fontId="112" fillId="0" borderId="42" xfId="477" applyNumberFormat="1" applyFont="1" applyFill="1" applyBorder="1" applyAlignment="1">
      <alignment horizontal="left" vertical="center" wrapText="1"/>
    </xf>
    <xf numFmtId="167" fontId="112" fillId="0" borderId="15" xfId="477" applyNumberFormat="1" applyFont="1" applyFill="1" applyBorder="1" applyAlignment="1">
      <alignment horizontal="left" vertical="center" wrapText="1"/>
    </xf>
    <xf numFmtId="167" fontId="112" fillId="0" borderId="77" xfId="477" applyNumberFormat="1" applyFont="1" applyFill="1" applyBorder="1" applyAlignment="1">
      <alignment horizontal="left" vertical="center" wrapText="1"/>
    </xf>
    <xf numFmtId="181" fontId="112" fillId="0" borderId="20" xfId="456" applyNumberFormat="1" applyFont="1" applyFill="1" applyBorder="1" applyAlignment="1">
      <alignment horizontal="right" vertical="center"/>
    </xf>
    <xf numFmtId="167" fontId="112" fillId="0" borderId="85" xfId="477" quotePrefix="1" applyNumberFormat="1" applyFont="1" applyFill="1" applyBorder="1" applyAlignment="1">
      <alignment horizontal="center" vertical="center"/>
    </xf>
    <xf numFmtId="167" fontId="112" fillId="0" borderId="85" xfId="477" applyNumberFormat="1" applyFont="1" applyFill="1" applyBorder="1" applyAlignment="1">
      <alignment horizontal="left" vertical="center" wrapText="1"/>
    </xf>
    <xf numFmtId="167" fontId="112" fillId="0" borderId="20" xfId="477" quotePrefix="1" applyNumberFormat="1" applyFont="1" applyFill="1" applyBorder="1" applyAlignment="1">
      <alignment horizontal="center" vertical="center"/>
    </xf>
    <xf numFmtId="167" fontId="112" fillId="0" borderId="20" xfId="477" applyNumberFormat="1" applyFont="1" applyFill="1" applyBorder="1" applyAlignment="1">
      <alignment horizontal="left" vertical="center" wrapText="1"/>
    </xf>
    <xf numFmtId="167" fontId="112" fillId="0" borderId="23" xfId="477" applyNumberFormat="1" applyFont="1" applyFill="1" applyBorder="1" applyAlignment="1">
      <alignment horizontal="left" vertical="center" wrapText="1"/>
    </xf>
    <xf numFmtId="167" fontId="112" fillId="0" borderId="89" xfId="477" quotePrefix="1" applyNumberFormat="1" applyFont="1" applyFill="1" applyBorder="1" applyAlignment="1">
      <alignment horizontal="center" vertical="center"/>
    </xf>
    <xf numFmtId="167" fontId="112" fillId="0" borderId="89" xfId="477" applyNumberFormat="1" applyFont="1" applyFill="1" applyBorder="1" applyAlignment="1">
      <alignment horizontal="left" vertical="center" wrapText="1"/>
    </xf>
    <xf numFmtId="181" fontId="112" fillId="0" borderId="89" xfId="477" applyNumberFormat="1" applyFont="1" applyFill="1" applyBorder="1" applyAlignment="1">
      <alignment horizontal="center" vertical="center"/>
    </xf>
    <xf numFmtId="181" fontId="112" fillId="0" borderId="20" xfId="477" applyNumberFormat="1" applyFont="1" applyFill="1" applyBorder="1" applyAlignment="1">
      <alignment horizontal="center" vertical="center"/>
    </xf>
    <xf numFmtId="182" fontId="112" fillId="0" borderId="89" xfId="456" applyNumberFormat="1" applyFont="1" applyFill="1" applyBorder="1" applyAlignment="1">
      <alignment horizontal="center" vertical="center"/>
    </xf>
    <xf numFmtId="182" fontId="112" fillId="0" borderId="20" xfId="456" applyNumberFormat="1" applyFont="1" applyFill="1" applyBorder="1" applyAlignment="1">
      <alignment horizontal="center" vertical="center"/>
    </xf>
    <xf numFmtId="0" fontId="112" fillId="0" borderId="42" xfId="477" applyFont="1" applyFill="1" applyBorder="1" applyAlignment="1">
      <alignment horizontal="center"/>
    </xf>
    <xf numFmtId="167" fontId="112" fillId="0" borderId="94" xfId="477" quotePrefix="1" applyNumberFormat="1" applyFont="1" applyFill="1" applyBorder="1" applyAlignment="1">
      <alignment horizontal="center" vertical="center" wrapText="1"/>
    </xf>
    <xf numFmtId="167" fontId="112" fillId="0" borderId="80" xfId="477" quotePrefix="1" applyNumberFormat="1" applyFont="1" applyFill="1" applyBorder="1" applyAlignment="1">
      <alignment horizontal="center" vertical="center" wrapText="1"/>
    </xf>
    <xf numFmtId="167" fontId="112" fillId="0" borderId="71" xfId="477" quotePrefix="1" applyNumberFormat="1" applyFont="1" applyFill="1" applyBorder="1" applyAlignment="1">
      <alignment horizontal="center" vertical="center" wrapText="1"/>
    </xf>
    <xf numFmtId="167" fontId="112" fillId="0" borderId="91" xfId="477" quotePrefix="1" applyNumberFormat="1" applyFont="1" applyFill="1" applyBorder="1" applyAlignment="1">
      <alignment horizontal="center" vertical="center" wrapText="1"/>
    </xf>
    <xf numFmtId="167" fontId="112" fillId="0" borderId="72" xfId="477" applyNumberFormat="1" applyFont="1" applyFill="1" applyBorder="1" applyAlignment="1">
      <alignment horizontal="center" vertical="center" wrapText="1"/>
    </xf>
    <xf numFmtId="167" fontId="112" fillId="0" borderId="15" xfId="477" applyNumberFormat="1" applyFont="1" applyFill="1" applyBorder="1" applyAlignment="1">
      <alignment horizontal="center" vertical="center" wrapText="1"/>
    </xf>
    <xf numFmtId="167" fontId="112" fillId="0" borderId="74" xfId="477" quotePrefix="1" applyNumberFormat="1" applyFont="1" applyFill="1" applyBorder="1" applyAlignment="1">
      <alignment horizontal="center" vertical="center" wrapText="1"/>
    </xf>
    <xf numFmtId="167" fontId="112" fillId="0" borderId="42" xfId="477" applyNumberFormat="1" applyFont="1" applyFill="1" applyBorder="1" applyAlignment="1">
      <alignment horizontal="center" vertical="center" wrapText="1"/>
    </xf>
    <xf numFmtId="0" fontId="114" fillId="0" borderId="0" xfId="477" applyFont="1" applyFill="1" applyBorder="1" applyAlignment="1">
      <alignment horizontal="center"/>
    </xf>
    <xf numFmtId="0" fontId="114" fillId="0" borderId="0" xfId="477" applyFont="1" applyFill="1" applyAlignment="1">
      <alignment horizontal="center"/>
    </xf>
    <xf numFmtId="0" fontId="115" fillId="0" borderId="0" xfId="477" applyFont="1" applyFill="1" applyAlignment="1">
      <alignment horizontal="center"/>
    </xf>
    <xf numFmtId="167" fontId="116" fillId="0" borderId="0" xfId="477" applyNumberFormat="1" applyFont="1" applyFill="1" applyBorder="1" applyAlignment="1">
      <alignment horizontal="center" vertical="center"/>
    </xf>
    <xf numFmtId="167" fontId="117" fillId="0" borderId="71" xfId="456" applyNumberFormat="1" applyFont="1" applyFill="1" applyBorder="1" applyAlignment="1">
      <alignment horizontal="center" vertical="center" wrapText="1"/>
    </xf>
    <xf numFmtId="167" fontId="117" fillId="0" borderId="74" xfId="456" applyNumberFormat="1" applyFont="1" applyFill="1" applyBorder="1" applyAlignment="1">
      <alignment horizontal="center" vertical="center" wrapText="1"/>
    </xf>
    <xf numFmtId="167" fontId="117" fillId="0" borderId="72" xfId="456" applyNumberFormat="1" applyFont="1" applyFill="1" applyBorder="1" applyAlignment="1">
      <alignment horizontal="center" vertical="center" wrapText="1"/>
    </xf>
    <xf numFmtId="167" fontId="117" fillId="0" borderId="42" xfId="456" applyNumberFormat="1" applyFont="1" applyFill="1" applyBorder="1" applyAlignment="1">
      <alignment horizontal="center" vertical="center" wrapText="1"/>
    </xf>
    <xf numFmtId="0" fontId="113" fillId="0" borderId="72" xfId="456" applyFont="1" applyFill="1" applyBorder="1" applyAlignment="1">
      <alignment horizontal="center"/>
    </xf>
    <xf numFmtId="4" fontId="117" fillId="0" borderId="72" xfId="456" applyNumberFormat="1" applyFont="1" applyFill="1" applyBorder="1" applyAlignment="1">
      <alignment horizontal="center" vertical="center"/>
    </xf>
    <xf numFmtId="4" fontId="113" fillId="0" borderId="72" xfId="456" applyNumberFormat="1" applyFont="1" applyFill="1" applyBorder="1" applyAlignment="1">
      <alignment horizontal="center" vertical="center"/>
    </xf>
    <xf numFmtId="41" fontId="117" fillId="0" borderId="72" xfId="456" applyNumberFormat="1" applyFont="1" applyFill="1" applyBorder="1" applyAlignment="1">
      <alignment horizontal="center" vertical="center"/>
    </xf>
    <xf numFmtId="41" fontId="113" fillId="0" borderId="72" xfId="456" applyNumberFormat="1" applyFont="1" applyFill="1" applyBorder="1" applyAlignment="1">
      <alignment horizontal="center" vertical="center"/>
    </xf>
    <xf numFmtId="43" fontId="117" fillId="0" borderId="72" xfId="456" applyNumberFormat="1" applyFont="1" applyFill="1" applyBorder="1" applyAlignment="1">
      <alignment horizontal="center" vertical="center"/>
    </xf>
    <xf numFmtId="43" fontId="117" fillId="0" borderId="73" xfId="456" applyNumberFormat="1" applyFont="1" applyFill="1" applyBorder="1" applyAlignment="1">
      <alignment horizontal="center" vertical="center"/>
    </xf>
    <xf numFmtId="0" fontId="33" fillId="0" borderId="15" xfId="452" applyFont="1" applyFill="1" applyBorder="1" applyAlignment="1">
      <alignment horizontal="center" vertical="center"/>
    </xf>
    <xf numFmtId="0" fontId="33" fillId="0" borderId="20" xfId="452" applyFont="1" applyFill="1" applyBorder="1" applyAlignment="1">
      <alignment horizontal="center" vertical="center"/>
    </xf>
    <xf numFmtId="0" fontId="33" fillId="0" borderId="23" xfId="452" applyFont="1" applyFill="1" applyBorder="1" applyAlignment="1">
      <alignment horizontal="center" vertical="center"/>
    </xf>
    <xf numFmtId="0" fontId="71" fillId="0" borderId="0" xfId="452" applyFont="1" applyFill="1" applyBorder="1" applyAlignment="1">
      <alignment horizontal="center"/>
    </xf>
    <xf numFmtId="0" fontId="98" fillId="0" borderId="15" xfId="452" applyFont="1" applyFill="1" applyBorder="1" applyAlignment="1">
      <alignment horizontal="center" vertical="center" wrapText="1"/>
    </xf>
    <xf numFmtId="0" fontId="98" fillId="0" borderId="20" xfId="452" applyFont="1" applyFill="1" applyBorder="1" applyAlignment="1">
      <alignment horizontal="center" vertical="center" wrapText="1"/>
    </xf>
    <xf numFmtId="0" fontId="98" fillId="0" borderId="23" xfId="452" applyFont="1" applyFill="1" applyBorder="1" applyAlignment="1">
      <alignment horizontal="center" vertical="center" wrapText="1"/>
    </xf>
    <xf numFmtId="0" fontId="104" fillId="0" borderId="0" xfId="452" applyFont="1" applyBorder="1" applyAlignment="1">
      <alignment horizontal="left"/>
    </xf>
    <xf numFmtId="0" fontId="33" fillId="0" borderId="15" xfId="452" applyFont="1" applyFill="1" applyBorder="1" applyAlignment="1">
      <alignment horizontal="center" vertical="center" wrapText="1"/>
    </xf>
    <xf numFmtId="0" fontId="33" fillId="0" borderId="20" xfId="452" applyFont="1" applyFill="1" applyBorder="1" applyAlignment="1">
      <alignment horizontal="center" vertical="center" wrapText="1"/>
    </xf>
    <xf numFmtId="0" fontId="33" fillId="0" borderId="23" xfId="452" applyFont="1" applyFill="1" applyBorder="1" applyAlignment="1">
      <alignment horizontal="center" vertical="center" wrapText="1"/>
    </xf>
    <xf numFmtId="0" fontId="63" fillId="0" borderId="0" xfId="452" applyFont="1" applyBorder="1" applyAlignment="1">
      <alignment horizontal="left"/>
    </xf>
    <xf numFmtId="0" fontId="33" fillId="0" borderId="27" xfId="452" applyFont="1" applyFill="1" applyBorder="1" applyAlignment="1">
      <alignment horizontal="center" vertical="center"/>
    </xf>
    <xf numFmtId="0" fontId="33" fillId="0" borderId="28" xfId="452" applyFont="1" applyFill="1" applyBorder="1" applyAlignment="1">
      <alignment horizontal="center" vertical="center"/>
    </xf>
    <xf numFmtId="0" fontId="33" fillId="0" borderId="42" xfId="452" applyFont="1" applyFill="1" applyBorder="1" applyAlignment="1">
      <alignment horizontal="center" vertical="center"/>
    </xf>
    <xf numFmtId="0" fontId="33" fillId="0" borderId="14" xfId="452" applyFont="1" applyFill="1" applyBorder="1" applyAlignment="1">
      <alignment horizontal="center" vertical="center"/>
    </xf>
    <xf numFmtId="0" fontId="33" fillId="0" borderId="35" xfId="452" applyFont="1" applyFill="1" applyBorder="1" applyAlignment="1">
      <alignment horizontal="center" vertical="center"/>
    </xf>
    <xf numFmtId="0" fontId="33" fillId="0" borderId="37" xfId="452" applyFont="1" applyFill="1" applyBorder="1" applyAlignment="1">
      <alignment horizontal="center" vertical="center"/>
    </xf>
  </cellXfs>
  <cellStyles count="4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75"/>
    <cellStyle name="Normalny 3" xfId="313"/>
    <cellStyle name="Normalny 3 10" xfId="477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68"/>
    <cellStyle name="Normalny_T2-0403" xfId="339"/>
    <cellStyle name="Normalny_T4-0403" xfId="340"/>
    <cellStyle name="Normalny_T4-0403 2" xfId="473"/>
    <cellStyle name="Normalny_T5-0403" xfId="341"/>
    <cellStyle name="Normalny_T60406" xfId="469"/>
    <cellStyle name="Normalny_T6a-0305" xfId="342"/>
    <cellStyle name="Normalny_T7-0305" xfId="343"/>
    <cellStyle name="Normalny_T8-0305" xfId="344"/>
    <cellStyle name="Normalny_T9-0305" xfId="345"/>
    <cellStyle name="Normalny_TABLICA 11_1" xfId="471"/>
    <cellStyle name="Normalny_TABLICA 12_1" xfId="474"/>
    <cellStyle name="Normalny_TABLICA 14" xfId="476"/>
    <cellStyle name="Normalny_TABLICA_NR_3_ III_KWARTAŁ_2009_nowelizacja" xfId="479"/>
    <cellStyle name="Normalny_Tablica12-zob.dz-2010-07 2" xfId="470"/>
    <cellStyle name="Normalny_Tablica13-zob.cz 2010-07" xfId="346"/>
    <cellStyle name="Normalny_Tablica13-zob.cz 2010-07 2" xfId="472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8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940799066783E-3"/>
                  <c:y val="2.15720403370631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975112544026657E-16"/>
                  <c:y val="1.40350877192981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53105080"/>
        <c:axId val="653106256"/>
      </c:barChart>
      <c:catAx>
        <c:axId val="65310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3106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5310625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50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689381014873141"/>
          <c:y val="0.36076796890773261"/>
          <c:w val="0.23071011956838727"/>
          <c:h val="0.3194447809408439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714603382910469"/>
                  <c:y val="-3.89440742984050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70671272.860039979</c:v>
              </c:pt>
              <c:pt idx="1">
                <c:v>27986577.745730005</c:v>
              </c:pt>
              <c:pt idx="2">
                <c:v>17332123.659630001</c:v>
              </c:pt>
              <c:pt idx="3">
                <c:v>18688301.776240006</c:v>
              </c:pt>
              <c:pt idx="4">
                <c:v>5036938.6896100007</c:v>
              </c:pt>
              <c:pt idx="5">
                <c:v>3319757.9056699872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052607554490471"/>
          <c:w val="0.24526629483814524"/>
          <c:h val="0.341240062383506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445355788859725"/>
                  <c:y val="3.39269910101816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8457221493146692"/>
                  <c:y val="-0.116692913385826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249186.01399000001</c:v>
              </c:pt>
              <c:pt idx="1">
                <c:v>0</c:v>
              </c:pt>
              <c:pt idx="2">
                <c:v>1539684.4237000002</c:v>
              </c:pt>
              <c:pt idx="3">
                <c:v>8096010.38425982</c:v>
              </c:pt>
              <c:pt idx="4">
                <c:v>942869.64907000004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023364549310853"/>
          <c:y val="0.19881335255628257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238827074326552E-2"/>
                  <c:y val="9.3896713615023476E-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 sz="700"/>
                      <a:t>[143 331]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014844529975924E-4"/>
                  <c:y val="-7.45727206634381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1752476723542088E-3"/>
                  <c:y val="9.39435387477973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575878316415269E-3"/>
                  <c:y val="5.69221100883516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143331.36881166999</c:v>
              </c:pt>
              <c:pt idx="1">
                <c:v>143491.96096254</c:v>
              </c:pt>
              <c:pt idx="2">
                <c:v>-160.59215086999535</c:v>
              </c:pt>
              <c:pt idx="3">
                <c:v>160.59215086999441</c:v>
              </c:pt>
              <c:pt idx="4">
                <c:v>6502.0347415899951</c:v>
              </c:pt>
              <c:pt idx="5">
                <c:v>-6341.4425907200002</c:v>
              </c:pt>
            </c:numLit>
          </c:val>
        </c:ser>
        <c:ser>
          <c:idx val="1"/>
          <c:order val="1"/>
          <c:tx>
            <c:v>Wykonanie I-V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991534190756277E-3"/>
                  <c:y val="5.64785035673354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237020071286272E-2"/>
                  <c:y val="1.65931019185981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820179454312395E-2"/>
                  <c:y val="1.2259788001277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1942302392922936E-3"/>
                  <c:y val="1.0350818823760756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033036533083967E-3"/>
                  <c:y val="1.15524995995218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154008.58244807998</c:v>
              </c:pt>
              <c:pt idx="1">
                <c:v>144423.24282347001</c:v>
              </c:pt>
              <c:pt idx="2">
                <c:v>9585.3396246099765</c:v>
              </c:pt>
              <c:pt idx="3">
                <c:v>-9585.3396246099801</c:v>
              </c:pt>
              <c:pt idx="4">
                <c:v>-18138.39299413998</c:v>
              </c:pt>
              <c:pt idx="5">
                <c:v>8553.0533695300001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01784"/>
        <c:axId val="462096296"/>
      </c:barChart>
      <c:catAx>
        <c:axId val="462101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209629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62096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210178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82862.609411839905</c:v>
              </c:pt>
              <c:pt idx="1">
                <c:v>10380.642501629998</c:v>
              </c:pt>
              <c:pt idx="2">
                <c:v>27291.669940229902</c:v>
              </c:pt>
              <c:pt idx="3">
                <c:v>3103.5602585300003</c:v>
              </c:pt>
              <c:pt idx="4">
                <c:v>11061.72097814</c:v>
              </c:pt>
              <c:pt idx="5">
                <c:v>7124.5735707900003</c:v>
              </c:pt>
              <c:pt idx="6">
                <c:v>2598.4661623100001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 formatCode="#\ ##0&quot; &quot;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53097632"/>
        <c:axId val="653105864"/>
      </c:barChart>
      <c:catAx>
        <c:axId val="6530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3105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5310586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09763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0830313527501E-4"/>
                  <c:y val="6.98162729658792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203328133125334E-3"/>
                  <c:y val="7.01754385964925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653106648"/>
        <c:axId val="653096064"/>
      </c:barChart>
      <c:catAx>
        <c:axId val="65310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30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30960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664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45480657113401E-2"/>
                  <c:y val="1.02301790281329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5740423098913664E-3"/>
                  <c:y val="6.82011935208866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6.8201193520887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30531732418525E-2"/>
                  <c:y val="-6.2517038525315571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018296169239652E-2"/>
                  <c:y val="3.41005967604426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65550618351E-3"/>
                  <c:y val="9.62845117506091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480891217928805E-2"/>
                  <c:y val="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1166380789022301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2870211549456832E-3"/>
                  <c:y val="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722126929674183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53108608"/>
        <c:axId val="653107824"/>
      </c:barChart>
      <c:catAx>
        <c:axId val="6531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3107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53107824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86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632089467078E-3"/>
                  <c:y val="1.3090081246475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06013922172772E-3"/>
                  <c:y val="2.52866601223908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1616113203240902E-3"/>
                  <c:y val="6.6450844838029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1237475750313816E-3"/>
                  <c:y val="6.70481839637419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143034.97263691996</c:v>
              </c:pt>
              <c:pt idx="1">
                <c:v>10827.750471019819</c:v>
              </c:pt>
              <c:pt idx="2">
                <c:v>145.85934014000003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108216"/>
        <c:axId val="653109392"/>
      </c:barChart>
      <c:catAx>
        <c:axId val="653108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93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5310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82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188405797101449E-3"/>
                  <c:y val="3.23085277470284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35113545589411E-4"/>
                  <c:y val="9.45362267382350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2753623188405795E-3"/>
                  <c:y val="5.53144384803358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224922971585072E-3"/>
                  <c:y val="7.99243927400321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376811594202897E-3"/>
                  <c:y val="-4.38730967647611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213680.21484542001</c:v>
              </c:pt>
              <c:pt idx="1">
                <c:v>25865.449323050001</c:v>
              </c:pt>
              <c:pt idx="2">
                <c:v>75381.657438360009</c:v>
              </c:pt>
              <c:pt idx="3">
                <c:v>21705.595460169996</c:v>
              </c:pt>
              <c:pt idx="4">
                <c:v>30699.9</c:v>
              </c:pt>
              <c:pt idx="5">
                <c:v>19643.623</c:v>
              </c:pt>
              <c:pt idx="6">
                <c:v>10220.964932999999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50975693255731E-2"/>
                  <c:y val="1.87873598028363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9785781125185439E-2"/>
                  <c:y val="8.54257607719459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636334588611122E-2"/>
                  <c:y val="6.96401345057322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739860778272281E-2"/>
                  <c:y val="1.23906096618559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146228460572694E-2"/>
                  <c:y val="7.81073121827931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82862.609411839905</c:v>
              </c:pt>
              <c:pt idx="1">
                <c:v>10380.642501629998</c:v>
              </c:pt>
              <c:pt idx="2">
                <c:v>27291.669940229902</c:v>
              </c:pt>
              <c:pt idx="3">
                <c:v>3103.5602585300003</c:v>
              </c:pt>
              <c:pt idx="4">
                <c:v>11061.72097814</c:v>
              </c:pt>
              <c:pt idx="5">
                <c:v>7124.5735707900003</c:v>
              </c:pt>
              <c:pt idx="6">
                <c:v>2598.4661623100001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107040"/>
        <c:axId val="462098648"/>
      </c:barChart>
      <c:catAx>
        <c:axId val="6531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209864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62098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531070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6403231769941798"/>
          <c:y val="0.24214373733787256"/>
          <c:w val="0.41243811480086728"/>
          <c:h val="0.47178763132062074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386967933276E-2"/>
                  <c:y val="0.141080431922137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45654.273000000001</c:v>
              </c:pt>
              <c:pt idx="1">
                <c:v>216068.72700000001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2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1809018664333627"/>
          <c:y val="0.28577539213433861"/>
          <c:w val="0.31741251093613299"/>
          <c:h val="0.3637193759268155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7579518.6520000007</c:v>
              </c:pt>
              <c:pt idx="1">
                <c:v>16111337.347999999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143034972.63691998</c:v>
              </c:pt>
              <c:pt idx="1">
                <c:v>10827750.471019819</c:v>
              </c:pt>
              <c:pt idx="2">
                <c:v>145859.34014000001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40" name="Text Box 2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97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47625</xdr:colOff>
      <xdr:row>436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448</xdr:row>
      <xdr:rowOff>0</xdr:rowOff>
    </xdr:from>
    <xdr:to>
      <xdr:col>13</xdr:col>
      <xdr:colOff>47625</xdr:colOff>
      <xdr:row>448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451</xdr:row>
      <xdr:rowOff>0</xdr:rowOff>
    </xdr:from>
    <xdr:to>
      <xdr:col>5</xdr:col>
      <xdr:colOff>47625</xdr:colOff>
      <xdr:row>451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47625</xdr:colOff>
      <xdr:row>448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439</xdr:row>
      <xdr:rowOff>0</xdr:rowOff>
    </xdr:from>
    <xdr:to>
      <xdr:col>13</xdr:col>
      <xdr:colOff>47625</xdr:colOff>
      <xdr:row>439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436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436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47625</xdr:colOff>
      <xdr:row>96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508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47625</xdr:colOff>
      <xdr:row>96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508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47625</xdr:colOff>
      <xdr:row>95</xdr:row>
      <xdr:rowOff>47625</xdr:rowOff>
    </xdr:to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841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47625</xdr:colOff>
      <xdr:row>95</xdr:row>
      <xdr:rowOff>47625</xdr:rowOff>
    </xdr:to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841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2" spans="1:13">
      <c r="C2" t="s">
        <v>632</v>
      </c>
    </row>
    <row r="9" spans="1:13" ht="15">
      <c r="A9" s="371" t="s">
        <v>496</v>
      </c>
      <c r="B9" s="371"/>
      <c r="C9" s="371"/>
    </row>
    <row r="16" spans="1:13" ht="20.45" customHeight="1">
      <c r="B16" s="1521" t="s">
        <v>497</v>
      </c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</row>
    <row r="17" spans="2:13"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</row>
    <row r="18" spans="2:13" ht="20.45" customHeight="1">
      <c r="B18" s="1521" t="s">
        <v>562</v>
      </c>
      <c r="C18" s="1521"/>
      <c r="D18" s="1521"/>
      <c r="E18" s="1521"/>
      <c r="F18" s="1521"/>
      <c r="G18" s="1521"/>
      <c r="H18" s="1521"/>
      <c r="I18" s="1521"/>
      <c r="J18" s="1521"/>
      <c r="K18" s="1521"/>
      <c r="L18" s="1521"/>
      <c r="M18" s="1521"/>
    </row>
    <row r="34" spans="1:14" s="373" customFormat="1" ht="18">
      <c r="A34" s="1522" t="s">
        <v>573</v>
      </c>
      <c r="B34" s="1522"/>
      <c r="C34" s="1522"/>
      <c r="D34" s="1522"/>
      <c r="E34" s="1522"/>
      <c r="F34" s="1522"/>
      <c r="G34" s="1522"/>
      <c r="H34" s="1522"/>
      <c r="I34" s="1522"/>
      <c r="J34" s="1522"/>
      <c r="K34" s="1522"/>
      <c r="L34" s="1522"/>
      <c r="M34" s="1522"/>
      <c r="N34" s="152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365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1" t="s">
        <v>366</v>
      </c>
      <c r="B2" s="221"/>
      <c r="C2" s="221"/>
      <c r="D2" s="221"/>
      <c r="E2" s="221"/>
      <c r="F2" s="221"/>
      <c r="G2" s="222"/>
      <c r="H2" s="222"/>
      <c r="I2" s="222"/>
      <c r="J2" s="222"/>
      <c r="K2" s="222"/>
      <c r="L2" s="222"/>
    </row>
    <row r="3" spans="1:12" ht="15" customHeight="1">
      <c r="A3" s="221"/>
      <c r="B3" s="221"/>
      <c r="C3" s="221"/>
      <c r="D3" s="221"/>
      <c r="E3" s="221"/>
      <c r="F3" s="221"/>
      <c r="G3" s="222"/>
      <c r="H3" s="222"/>
      <c r="I3" s="222"/>
      <c r="J3" s="222"/>
      <c r="K3" s="222"/>
      <c r="L3" s="222"/>
    </row>
    <row r="4" spans="1:12" ht="15.2" customHeight="1">
      <c r="A4" s="21"/>
      <c r="B4" s="223"/>
      <c r="C4" s="223"/>
      <c r="D4" s="21"/>
      <c r="E4" s="21"/>
      <c r="F4" s="21"/>
      <c r="G4" s="21"/>
      <c r="H4" s="21"/>
      <c r="I4" s="21"/>
      <c r="J4" s="155"/>
      <c r="K4" s="155"/>
      <c r="L4" s="224" t="s">
        <v>2</v>
      </c>
    </row>
    <row r="5" spans="1:12" ht="15.95" customHeight="1">
      <c r="A5" s="225" t="s">
        <v>4</v>
      </c>
      <c r="B5" s="226" t="s">
        <v>4</v>
      </c>
      <c r="C5" s="226" t="s">
        <v>3</v>
      </c>
      <c r="D5" s="227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8"/>
      <c r="B6" s="229"/>
      <c r="C6" s="24" t="s">
        <v>444</v>
      </c>
      <c r="D6" s="22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8" t="s">
        <v>4</v>
      </c>
      <c r="B7" s="229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0" t="s">
        <v>4</v>
      </c>
      <c r="B8" s="231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2" t="s">
        <v>4</v>
      </c>
      <c r="B9" s="233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8"/>
      <c r="B10" s="229"/>
      <c r="C10" s="24" t="s">
        <v>31</v>
      </c>
      <c r="D10" s="234"/>
      <c r="E10" s="44"/>
      <c r="F10" s="235"/>
      <c r="G10" s="236"/>
      <c r="H10" s="226"/>
      <c r="I10" s="237"/>
      <c r="J10" s="238"/>
      <c r="K10" s="226"/>
      <c r="L10" s="237"/>
    </row>
    <row r="11" spans="1:12" s="247" customFormat="1" ht="9.9499999999999993" customHeight="1">
      <c r="A11" s="239">
        <v>1</v>
      </c>
      <c r="B11" s="240"/>
      <c r="C11" s="240"/>
      <c r="D11" s="240"/>
      <c r="E11" s="241" t="s">
        <v>33</v>
      </c>
      <c r="F11" s="241">
        <v>3</v>
      </c>
      <c r="G11" s="242" t="s">
        <v>35</v>
      </c>
      <c r="H11" s="243" t="s">
        <v>36</v>
      </c>
      <c r="I11" s="244" t="s">
        <v>37</v>
      </c>
      <c r="J11" s="245">
        <v>7</v>
      </c>
      <c r="K11" s="287">
        <v>8</v>
      </c>
      <c r="L11" s="246">
        <v>9</v>
      </c>
    </row>
    <row r="12" spans="1:12" ht="18.95" customHeight="1">
      <c r="A12" s="248"/>
      <c r="B12" s="249"/>
      <c r="C12" s="250" t="s">
        <v>41</v>
      </c>
      <c r="D12" s="251" t="s">
        <v>42</v>
      </c>
      <c r="E12" s="412">
        <v>397197405</v>
      </c>
      <c r="F12" s="412">
        <v>213898023</v>
      </c>
      <c r="G12" s="412">
        <v>26068705</v>
      </c>
      <c r="H12" s="412">
        <v>75508830</v>
      </c>
      <c r="I12" s="412">
        <v>21176991</v>
      </c>
      <c r="J12" s="412">
        <v>30699900</v>
      </c>
      <c r="K12" s="412">
        <v>19643623</v>
      </c>
      <c r="L12" s="413">
        <v>10201333</v>
      </c>
    </row>
    <row r="13" spans="1:12" ht="18.95" customHeight="1">
      <c r="A13" s="252"/>
      <c r="B13" s="253"/>
      <c r="C13" s="254"/>
      <c r="D13" s="235" t="s">
        <v>43</v>
      </c>
      <c r="E13" s="414">
        <v>397197404.99999994</v>
      </c>
      <c r="F13" s="415">
        <v>213680214.84541997</v>
      </c>
      <c r="G13" s="415">
        <v>25865449.323050003</v>
      </c>
      <c r="H13" s="415">
        <v>75381657.438359961</v>
      </c>
      <c r="I13" s="415">
        <v>21705595.460170008</v>
      </c>
      <c r="J13" s="415">
        <v>30699900</v>
      </c>
      <c r="K13" s="415">
        <v>19643623</v>
      </c>
      <c r="L13" s="416">
        <v>10220964.933</v>
      </c>
    </row>
    <row r="14" spans="1:12" ht="18.95" customHeight="1">
      <c r="A14" s="252"/>
      <c r="B14" s="253"/>
      <c r="C14" s="189" t="s">
        <v>4</v>
      </c>
      <c r="D14" s="235" t="s">
        <v>44</v>
      </c>
      <c r="E14" s="417">
        <v>144423242.82347003</v>
      </c>
      <c r="F14" s="415">
        <v>82862609.411839992</v>
      </c>
      <c r="G14" s="415">
        <v>10380642.501630001</v>
      </c>
      <c r="H14" s="415">
        <v>27291669.940230008</v>
      </c>
      <c r="I14" s="415">
        <v>3103560.2585300007</v>
      </c>
      <c r="J14" s="415">
        <v>11061720.97814</v>
      </c>
      <c r="K14" s="415">
        <v>7124573.5707899993</v>
      </c>
      <c r="L14" s="416">
        <v>2598466.16231</v>
      </c>
    </row>
    <row r="15" spans="1:12" ht="18.95" customHeight="1">
      <c r="A15" s="252"/>
      <c r="B15" s="253"/>
      <c r="C15" s="254"/>
      <c r="D15" s="235" t="s">
        <v>45</v>
      </c>
      <c r="E15" s="418">
        <v>0.36360570589193558</v>
      </c>
      <c r="F15" s="419">
        <v>0.38739305884954339</v>
      </c>
      <c r="G15" s="419">
        <v>0.39820322879981956</v>
      </c>
      <c r="H15" s="419">
        <v>0.3614368007056924</v>
      </c>
      <c r="I15" s="419">
        <v>0.14655341065829422</v>
      </c>
      <c r="J15" s="419">
        <v>0.36031781791276196</v>
      </c>
      <c r="K15" s="419">
        <v>0.36269142259500703</v>
      </c>
      <c r="L15" s="420">
        <v>0.25471829635499599</v>
      </c>
    </row>
    <row r="16" spans="1:12" ht="18.95" customHeight="1">
      <c r="A16" s="255"/>
      <c r="B16" s="256"/>
      <c r="C16" s="257"/>
      <c r="D16" s="235" t="s">
        <v>46</v>
      </c>
      <c r="E16" s="421">
        <v>0.36360570589193564</v>
      </c>
      <c r="F16" s="422">
        <v>0.38778793568597009</v>
      </c>
      <c r="G16" s="422">
        <v>0.40133238638074953</v>
      </c>
      <c r="H16" s="422">
        <v>0.36204656235565758</v>
      </c>
      <c r="I16" s="422">
        <v>0.14298434079936051</v>
      </c>
      <c r="J16" s="422">
        <v>0.36031781791276196</v>
      </c>
      <c r="K16" s="422">
        <v>0.36269142259500703</v>
      </c>
      <c r="L16" s="423">
        <v>0.25422904582330008</v>
      </c>
    </row>
    <row r="17" spans="1:12" ht="18.95" customHeight="1">
      <c r="A17" s="258" t="s">
        <v>367</v>
      </c>
      <c r="B17" s="259" t="s">
        <v>48</v>
      </c>
      <c r="C17" s="260" t="s">
        <v>368</v>
      </c>
      <c r="D17" s="261" t="s">
        <v>42</v>
      </c>
      <c r="E17" s="424">
        <v>5143786</v>
      </c>
      <c r="F17" s="365">
        <v>2453260</v>
      </c>
      <c r="G17" s="365">
        <v>1766</v>
      </c>
      <c r="H17" s="365">
        <v>966726</v>
      </c>
      <c r="I17" s="365">
        <v>190845</v>
      </c>
      <c r="J17" s="365">
        <v>0</v>
      </c>
      <c r="K17" s="365">
        <v>0</v>
      </c>
      <c r="L17" s="366">
        <v>1531189</v>
      </c>
    </row>
    <row r="18" spans="1:12" ht="18.95" customHeight="1">
      <c r="A18" s="262"/>
      <c r="B18" s="259"/>
      <c r="C18" s="260"/>
      <c r="D18" s="263" t="s">
        <v>43</v>
      </c>
      <c r="E18" s="425">
        <v>5971855.5423099976</v>
      </c>
      <c r="F18" s="426">
        <v>3081405.4216599991</v>
      </c>
      <c r="G18" s="426">
        <v>2025.8630000000001</v>
      </c>
      <c r="H18" s="426">
        <v>1101509.1586499987</v>
      </c>
      <c r="I18" s="426">
        <v>204557.52600000004</v>
      </c>
      <c r="J18" s="426">
        <v>0</v>
      </c>
      <c r="K18" s="426">
        <v>0</v>
      </c>
      <c r="L18" s="427">
        <v>1582357.5729999999</v>
      </c>
    </row>
    <row r="19" spans="1:12" ht="18.95" customHeight="1">
      <c r="A19" s="262"/>
      <c r="B19" s="259"/>
      <c r="C19" s="260"/>
      <c r="D19" s="263" t="s">
        <v>44</v>
      </c>
      <c r="E19" s="425">
        <v>3060845.2754099993</v>
      </c>
      <c r="F19" s="428">
        <v>1400653.348259999</v>
      </c>
      <c r="G19" s="428">
        <v>609.82763999999997</v>
      </c>
      <c r="H19" s="428">
        <v>450671.00720000011</v>
      </c>
      <c r="I19" s="428">
        <v>17868.848009999994</v>
      </c>
      <c r="J19" s="428">
        <v>0</v>
      </c>
      <c r="K19" s="428">
        <v>0</v>
      </c>
      <c r="L19" s="429">
        <v>1191042.2443000001</v>
      </c>
    </row>
    <row r="20" spans="1:12" ht="18.95" customHeight="1">
      <c r="A20" s="262"/>
      <c r="B20" s="260"/>
      <c r="C20" s="260"/>
      <c r="D20" s="263" t="s">
        <v>45</v>
      </c>
      <c r="E20" s="430">
        <v>0.5950568852222855</v>
      </c>
      <c r="F20" s="216">
        <v>0.57093555035340693</v>
      </c>
      <c r="G20" s="216">
        <v>0.34531576443941109</v>
      </c>
      <c r="H20" s="216">
        <v>0.46618277278153281</v>
      </c>
      <c r="I20" s="216">
        <v>9.3630160653933786E-2</v>
      </c>
      <c r="J20" s="216">
        <v>0</v>
      </c>
      <c r="K20" s="216">
        <v>0</v>
      </c>
      <c r="L20" s="431">
        <v>0.77785449366472725</v>
      </c>
    </row>
    <row r="21" spans="1:12" s="267" customFormat="1" ht="18.95" customHeight="1">
      <c r="A21" s="264"/>
      <c r="B21" s="265"/>
      <c r="C21" s="265"/>
      <c r="D21" s="266" t="s">
        <v>46</v>
      </c>
      <c r="E21" s="432">
        <v>0.51254509653226166</v>
      </c>
      <c r="F21" s="433">
        <v>0.45455016675652049</v>
      </c>
      <c r="G21" s="433">
        <v>0.30102116480729446</v>
      </c>
      <c r="H21" s="433">
        <v>0.40913959149675982</v>
      </c>
      <c r="I21" s="433">
        <v>8.7353657229898213E-2</v>
      </c>
      <c r="J21" s="433">
        <v>0</v>
      </c>
      <c r="K21" s="433">
        <v>0</v>
      </c>
      <c r="L21" s="434">
        <v>0.75270107377935891</v>
      </c>
    </row>
    <row r="22" spans="1:12" ht="18.95" customHeight="1">
      <c r="A22" s="258" t="s">
        <v>369</v>
      </c>
      <c r="B22" s="259" t="s">
        <v>48</v>
      </c>
      <c r="C22" s="260" t="s">
        <v>370</v>
      </c>
      <c r="D22" s="263" t="s">
        <v>42</v>
      </c>
      <c r="E22" s="424">
        <v>9114</v>
      </c>
      <c r="F22" s="365">
        <v>1536</v>
      </c>
      <c r="G22" s="365">
        <v>10</v>
      </c>
      <c r="H22" s="365">
        <v>1443</v>
      </c>
      <c r="I22" s="365">
        <v>0</v>
      </c>
      <c r="J22" s="365">
        <v>0</v>
      </c>
      <c r="K22" s="365">
        <v>0</v>
      </c>
      <c r="L22" s="366">
        <v>6125</v>
      </c>
    </row>
    <row r="23" spans="1:12" ht="18.95" customHeight="1">
      <c r="A23" s="258"/>
      <c r="B23" s="259"/>
      <c r="C23" s="260"/>
      <c r="D23" s="263" t="s">
        <v>43</v>
      </c>
      <c r="E23" s="425">
        <v>10058.121589999999</v>
      </c>
      <c r="F23" s="426">
        <v>2079.7715899999998</v>
      </c>
      <c r="G23" s="426">
        <v>10</v>
      </c>
      <c r="H23" s="426">
        <v>1842.9999999999998</v>
      </c>
      <c r="I23" s="426">
        <v>0</v>
      </c>
      <c r="J23" s="426">
        <v>0</v>
      </c>
      <c r="K23" s="426">
        <v>0</v>
      </c>
      <c r="L23" s="427">
        <v>6125.35</v>
      </c>
    </row>
    <row r="24" spans="1:12" ht="18.95" customHeight="1">
      <c r="A24" s="258"/>
      <c r="B24" s="259"/>
      <c r="C24" s="260"/>
      <c r="D24" s="263" t="s">
        <v>44</v>
      </c>
      <c r="E24" s="425">
        <v>2941.9744200000005</v>
      </c>
      <c r="F24" s="426">
        <v>734.47580000000005</v>
      </c>
      <c r="G24" s="426">
        <v>3.4756199999999997</v>
      </c>
      <c r="H24" s="426">
        <v>934.54433999999992</v>
      </c>
      <c r="I24" s="426">
        <v>0</v>
      </c>
      <c r="J24" s="426">
        <v>0</v>
      </c>
      <c r="K24" s="426">
        <v>0</v>
      </c>
      <c r="L24" s="427">
        <v>1269.4786600000002</v>
      </c>
    </row>
    <row r="25" spans="1:12" ht="18.95" customHeight="1">
      <c r="A25" s="258"/>
      <c r="B25" s="260"/>
      <c r="C25" s="260"/>
      <c r="D25" s="263" t="s">
        <v>45</v>
      </c>
      <c r="E25" s="430">
        <v>0.32279728110599082</v>
      </c>
      <c r="F25" s="216">
        <v>0.47817434895833338</v>
      </c>
      <c r="G25" s="216">
        <v>0.34756199999999998</v>
      </c>
      <c r="H25" s="216">
        <v>0.64763987525987521</v>
      </c>
      <c r="I25" s="216">
        <v>0</v>
      </c>
      <c r="J25" s="216">
        <v>0</v>
      </c>
      <c r="K25" s="216">
        <v>0</v>
      </c>
      <c r="L25" s="431">
        <v>0.20726182204081636</v>
      </c>
    </row>
    <row r="26" spans="1:12" ht="18.95" customHeight="1">
      <c r="A26" s="264"/>
      <c r="B26" s="265"/>
      <c r="C26" s="265"/>
      <c r="D26" s="263" t="s">
        <v>46</v>
      </c>
      <c r="E26" s="432">
        <v>0.29249740060062257</v>
      </c>
      <c r="F26" s="433">
        <v>0.35315214590463762</v>
      </c>
      <c r="G26" s="433">
        <v>0.34756199999999998</v>
      </c>
      <c r="H26" s="433">
        <v>0.50707777536625065</v>
      </c>
      <c r="I26" s="433">
        <v>0</v>
      </c>
      <c r="J26" s="433">
        <v>0</v>
      </c>
      <c r="K26" s="433">
        <v>0</v>
      </c>
      <c r="L26" s="434">
        <v>0.20724997918486293</v>
      </c>
    </row>
    <row r="27" spans="1:12" ht="18.95" customHeight="1">
      <c r="A27" s="258" t="s">
        <v>371</v>
      </c>
      <c r="B27" s="259" t="s">
        <v>48</v>
      </c>
      <c r="C27" s="260" t="s">
        <v>372</v>
      </c>
      <c r="D27" s="261" t="s">
        <v>42</v>
      </c>
      <c r="E27" s="424">
        <v>151055</v>
      </c>
      <c r="F27" s="365">
        <v>5193</v>
      </c>
      <c r="G27" s="365">
        <v>1184</v>
      </c>
      <c r="H27" s="365">
        <v>35055</v>
      </c>
      <c r="I27" s="365">
        <v>1058</v>
      </c>
      <c r="J27" s="365">
        <v>0</v>
      </c>
      <c r="K27" s="365">
        <v>0</v>
      </c>
      <c r="L27" s="366">
        <v>108565</v>
      </c>
    </row>
    <row r="28" spans="1:12" ht="18.95" customHeight="1">
      <c r="A28" s="258"/>
      <c r="B28" s="259"/>
      <c r="C28" s="260"/>
      <c r="D28" s="263" t="s">
        <v>43</v>
      </c>
      <c r="E28" s="425">
        <v>151105</v>
      </c>
      <c r="F28" s="426">
        <v>5193</v>
      </c>
      <c r="G28" s="426">
        <v>1195.3800000000001</v>
      </c>
      <c r="H28" s="426">
        <v>34884.48000000001</v>
      </c>
      <c r="I28" s="426">
        <v>1058</v>
      </c>
      <c r="J28" s="426">
        <v>0</v>
      </c>
      <c r="K28" s="426">
        <v>0</v>
      </c>
      <c r="L28" s="427">
        <v>108774.14</v>
      </c>
    </row>
    <row r="29" spans="1:12" ht="18.95" customHeight="1">
      <c r="A29" s="258"/>
      <c r="B29" s="259"/>
      <c r="C29" s="260"/>
      <c r="D29" s="263" t="s">
        <v>44</v>
      </c>
      <c r="E29" s="425">
        <v>47112.837300000007</v>
      </c>
      <c r="F29" s="426">
        <v>5124.7350000000006</v>
      </c>
      <c r="G29" s="426">
        <v>356.53399999999999</v>
      </c>
      <c r="H29" s="426">
        <v>13127.723480000004</v>
      </c>
      <c r="I29" s="426">
        <v>126.9</v>
      </c>
      <c r="J29" s="426">
        <v>0</v>
      </c>
      <c r="K29" s="426">
        <v>0</v>
      </c>
      <c r="L29" s="427">
        <v>28376.944820000001</v>
      </c>
    </row>
    <row r="30" spans="1:12" ht="18.95" customHeight="1">
      <c r="A30" s="262"/>
      <c r="B30" s="260"/>
      <c r="C30" s="260"/>
      <c r="D30" s="263" t="s">
        <v>45</v>
      </c>
      <c r="E30" s="430">
        <v>0.31189194200787795</v>
      </c>
      <c r="F30" s="216">
        <v>0.98685441941074536</v>
      </c>
      <c r="G30" s="216">
        <v>0.30112668918918917</v>
      </c>
      <c r="H30" s="216">
        <v>0.37448933048067334</v>
      </c>
      <c r="I30" s="216">
        <v>0.11994328922495275</v>
      </c>
      <c r="J30" s="216">
        <v>0</v>
      </c>
      <c r="K30" s="216">
        <v>0</v>
      </c>
      <c r="L30" s="431">
        <v>0.26138207359646293</v>
      </c>
    </row>
    <row r="31" spans="1:12" ht="18.95" customHeight="1">
      <c r="A31" s="264"/>
      <c r="B31" s="265"/>
      <c r="C31" s="265"/>
      <c r="D31" s="268" t="s">
        <v>46</v>
      </c>
      <c r="E31" s="432">
        <v>0.31178873829456344</v>
      </c>
      <c r="F31" s="433">
        <v>0.98685441941074536</v>
      </c>
      <c r="G31" s="433">
        <v>0.2982599675417022</v>
      </c>
      <c r="H31" s="433">
        <v>0.3763198843726494</v>
      </c>
      <c r="I31" s="433">
        <v>0.11994328922495275</v>
      </c>
      <c r="J31" s="433">
        <v>0</v>
      </c>
      <c r="K31" s="433">
        <v>0</v>
      </c>
      <c r="L31" s="434">
        <v>0.2608795143772224</v>
      </c>
    </row>
    <row r="32" spans="1:12" ht="18.95" customHeight="1">
      <c r="A32" s="258" t="s">
        <v>373</v>
      </c>
      <c r="B32" s="259" t="s">
        <v>48</v>
      </c>
      <c r="C32" s="260" t="s">
        <v>374</v>
      </c>
      <c r="D32" s="263" t="s">
        <v>42</v>
      </c>
      <c r="E32" s="424">
        <v>576276</v>
      </c>
      <c r="F32" s="365">
        <v>576276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6">
        <v>0</v>
      </c>
    </row>
    <row r="33" spans="1:12" ht="18.95" customHeight="1">
      <c r="A33" s="258"/>
      <c r="B33" s="259"/>
      <c r="C33" s="260"/>
      <c r="D33" s="263" t="s">
        <v>43</v>
      </c>
      <c r="E33" s="425">
        <v>1191184</v>
      </c>
      <c r="F33" s="426">
        <v>1191184</v>
      </c>
      <c r="G33" s="426">
        <v>0</v>
      </c>
      <c r="H33" s="426">
        <v>0</v>
      </c>
      <c r="I33" s="426">
        <v>0</v>
      </c>
      <c r="J33" s="426">
        <v>0</v>
      </c>
      <c r="K33" s="426">
        <v>0</v>
      </c>
      <c r="L33" s="427">
        <v>0</v>
      </c>
    </row>
    <row r="34" spans="1:12" ht="18.95" customHeight="1">
      <c r="A34" s="258"/>
      <c r="B34" s="259"/>
      <c r="C34" s="260"/>
      <c r="D34" s="263" t="s">
        <v>44</v>
      </c>
      <c r="E34" s="425">
        <v>524528.24289999995</v>
      </c>
      <c r="F34" s="426">
        <v>524528.24289999995</v>
      </c>
      <c r="G34" s="426">
        <v>0</v>
      </c>
      <c r="H34" s="426">
        <v>0</v>
      </c>
      <c r="I34" s="426">
        <v>0</v>
      </c>
      <c r="J34" s="426">
        <v>0</v>
      </c>
      <c r="K34" s="426">
        <v>0</v>
      </c>
      <c r="L34" s="427">
        <v>0</v>
      </c>
    </row>
    <row r="35" spans="1:12" ht="18.95" customHeight="1">
      <c r="A35" s="262"/>
      <c r="B35" s="260"/>
      <c r="C35" s="260"/>
      <c r="D35" s="263" t="s">
        <v>45</v>
      </c>
      <c r="E35" s="430">
        <v>0.91020317157056685</v>
      </c>
      <c r="F35" s="216">
        <v>0.91020317157056685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431">
        <v>0</v>
      </c>
    </row>
    <row r="36" spans="1:12" ht="18.95" customHeight="1">
      <c r="A36" s="264"/>
      <c r="B36" s="265"/>
      <c r="C36" s="265"/>
      <c r="D36" s="263" t="s">
        <v>46</v>
      </c>
      <c r="E36" s="432">
        <v>0.44034191434740555</v>
      </c>
      <c r="F36" s="433">
        <v>0.44034191434740555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4">
        <v>0</v>
      </c>
    </row>
    <row r="37" spans="1:12" ht="18.95" customHeight="1">
      <c r="A37" s="258" t="s">
        <v>375</v>
      </c>
      <c r="B37" s="259" t="s">
        <v>48</v>
      </c>
      <c r="C37" s="260" t="s">
        <v>376</v>
      </c>
      <c r="D37" s="261" t="s">
        <v>42</v>
      </c>
      <c r="E37" s="424">
        <v>905236</v>
      </c>
      <c r="F37" s="365">
        <v>105891</v>
      </c>
      <c r="G37" s="365">
        <v>194</v>
      </c>
      <c r="H37" s="365">
        <v>597043</v>
      </c>
      <c r="I37" s="365">
        <v>115630</v>
      </c>
      <c r="J37" s="365">
        <v>0</v>
      </c>
      <c r="K37" s="365">
        <v>0</v>
      </c>
      <c r="L37" s="366">
        <v>86478</v>
      </c>
    </row>
    <row r="38" spans="1:12" ht="18.95" customHeight="1">
      <c r="A38" s="258"/>
      <c r="B38" s="259"/>
      <c r="C38" s="260"/>
      <c r="D38" s="263" t="s">
        <v>43</v>
      </c>
      <c r="E38" s="425">
        <v>919720.59499999997</v>
      </c>
      <c r="F38" s="426">
        <v>106050.33900000001</v>
      </c>
      <c r="G38" s="426">
        <v>194</v>
      </c>
      <c r="H38" s="426">
        <v>609466.53700000001</v>
      </c>
      <c r="I38" s="426">
        <v>116427.94499999999</v>
      </c>
      <c r="J38" s="426">
        <v>0</v>
      </c>
      <c r="K38" s="426">
        <v>0</v>
      </c>
      <c r="L38" s="427">
        <v>87581.774000000005</v>
      </c>
    </row>
    <row r="39" spans="1:12" ht="18.95" customHeight="1">
      <c r="A39" s="258"/>
      <c r="B39" s="259"/>
      <c r="C39" s="260"/>
      <c r="D39" s="263" t="s">
        <v>44</v>
      </c>
      <c r="E39" s="425">
        <v>338858.21686000004</v>
      </c>
      <c r="F39" s="426">
        <v>47196.358339999999</v>
      </c>
      <c r="G39" s="426">
        <v>21.63794</v>
      </c>
      <c r="H39" s="426">
        <v>216014.80599000002</v>
      </c>
      <c r="I39" s="426">
        <v>26752.177449999999</v>
      </c>
      <c r="J39" s="426">
        <v>0</v>
      </c>
      <c r="K39" s="426">
        <v>0</v>
      </c>
      <c r="L39" s="427">
        <v>48873.237139999997</v>
      </c>
    </row>
    <row r="40" spans="1:12" ht="18.95" customHeight="1">
      <c r="A40" s="262"/>
      <c r="B40" s="260"/>
      <c r="C40" s="260"/>
      <c r="D40" s="263" t="s">
        <v>45</v>
      </c>
      <c r="E40" s="430">
        <v>0.37433135321617794</v>
      </c>
      <c r="F40" s="216">
        <v>0.4457069849184539</v>
      </c>
      <c r="G40" s="216">
        <v>0.11153577319587629</v>
      </c>
      <c r="H40" s="216">
        <v>0.36180778602211233</v>
      </c>
      <c r="I40" s="216">
        <v>0.23136017858687191</v>
      </c>
      <c r="J40" s="216">
        <v>0</v>
      </c>
      <c r="K40" s="216">
        <v>0</v>
      </c>
      <c r="L40" s="431">
        <v>0.56515225999676211</v>
      </c>
    </row>
    <row r="41" spans="1:12" ht="18.95" customHeight="1">
      <c r="A41" s="264"/>
      <c r="B41" s="265"/>
      <c r="C41" s="265"/>
      <c r="D41" s="269" t="s">
        <v>46</v>
      </c>
      <c r="E41" s="432">
        <v>0.36843604318765966</v>
      </c>
      <c r="F41" s="433">
        <v>0.44503731704242827</v>
      </c>
      <c r="G41" s="433">
        <v>0.11153577319587629</v>
      </c>
      <c r="H41" s="433">
        <v>0.35443259453307774</v>
      </c>
      <c r="I41" s="433">
        <v>0.22977453952313598</v>
      </c>
      <c r="J41" s="433">
        <v>0</v>
      </c>
      <c r="K41" s="433">
        <v>0</v>
      </c>
      <c r="L41" s="434">
        <v>0.5580297692988041</v>
      </c>
    </row>
    <row r="42" spans="1:12" ht="18.95" hidden="1" customHeight="1">
      <c r="A42" s="270" t="s">
        <v>377</v>
      </c>
      <c r="B42" s="271" t="s">
        <v>48</v>
      </c>
      <c r="C42" s="272" t="s">
        <v>378</v>
      </c>
      <c r="D42" s="273" t="s">
        <v>42</v>
      </c>
      <c r="E42" s="424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6">
        <v>0</v>
      </c>
    </row>
    <row r="43" spans="1:12" ht="18.95" hidden="1" customHeight="1">
      <c r="A43" s="262"/>
      <c r="B43" s="260"/>
      <c r="C43" s="260" t="s">
        <v>379</v>
      </c>
      <c r="D43" s="263" t="s">
        <v>43</v>
      </c>
      <c r="E43" s="425">
        <v>0</v>
      </c>
      <c r="F43" s="426">
        <v>0</v>
      </c>
      <c r="G43" s="426">
        <v>0</v>
      </c>
      <c r="H43" s="426">
        <v>0</v>
      </c>
      <c r="I43" s="426">
        <v>0</v>
      </c>
      <c r="J43" s="426">
        <v>0</v>
      </c>
      <c r="K43" s="426">
        <v>0</v>
      </c>
      <c r="L43" s="427">
        <v>0</v>
      </c>
    </row>
    <row r="44" spans="1:12" ht="18.95" hidden="1" customHeight="1">
      <c r="A44" s="262"/>
      <c r="B44" s="260"/>
      <c r="C44" s="260"/>
      <c r="D44" s="263" t="s">
        <v>44</v>
      </c>
      <c r="E44" s="425">
        <v>0</v>
      </c>
      <c r="F44" s="426">
        <v>0</v>
      </c>
      <c r="G44" s="426">
        <v>0</v>
      </c>
      <c r="H44" s="426">
        <v>0</v>
      </c>
      <c r="I44" s="426">
        <v>0</v>
      </c>
      <c r="J44" s="426">
        <v>0</v>
      </c>
      <c r="K44" s="426">
        <v>0</v>
      </c>
      <c r="L44" s="427">
        <v>0</v>
      </c>
    </row>
    <row r="45" spans="1:12" ht="18.95" hidden="1" customHeight="1">
      <c r="A45" s="262"/>
      <c r="B45" s="260"/>
      <c r="C45" s="260"/>
      <c r="D45" s="263" t="s">
        <v>45</v>
      </c>
      <c r="E45" s="430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431">
        <v>0</v>
      </c>
    </row>
    <row r="46" spans="1:12" ht="18.95" hidden="1" customHeight="1">
      <c r="A46" s="264"/>
      <c r="B46" s="265"/>
      <c r="C46" s="265"/>
      <c r="D46" s="266" t="s">
        <v>46</v>
      </c>
      <c r="E46" s="432">
        <v>0</v>
      </c>
      <c r="F46" s="433">
        <v>0</v>
      </c>
      <c r="G46" s="433">
        <v>0</v>
      </c>
      <c r="H46" s="433">
        <v>0</v>
      </c>
      <c r="I46" s="433">
        <v>0</v>
      </c>
      <c r="J46" s="433">
        <v>0</v>
      </c>
      <c r="K46" s="433">
        <v>0</v>
      </c>
      <c r="L46" s="434">
        <v>0</v>
      </c>
    </row>
    <row r="47" spans="1:12" ht="18.95" customHeight="1">
      <c r="A47" s="258" t="s">
        <v>380</v>
      </c>
      <c r="B47" s="259" t="s">
        <v>48</v>
      </c>
      <c r="C47" s="260" t="s">
        <v>381</v>
      </c>
      <c r="D47" s="274" t="s">
        <v>42</v>
      </c>
      <c r="E47" s="424">
        <v>364289</v>
      </c>
      <c r="F47" s="365">
        <v>272712</v>
      </c>
      <c r="G47" s="365">
        <v>236</v>
      </c>
      <c r="H47" s="365">
        <v>86778</v>
      </c>
      <c r="I47" s="365">
        <v>326</v>
      </c>
      <c r="J47" s="365">
        <v>0</v>
      </c>
      <c r="K47" s="365">
        <v>0</v>
      </c>
      <c r="L47" s="366">
        <v>4237</v>
      </c>
    </row>
    <row r="48" spans="1:12" ht="18.95" customHeight="1">
      <c r="A48" s="258"/>
      <c r="B48" s="259"/>
      <c r="C48" s="260"/>
      <c r="D48" s="263" t="s">
        <v>43</v>
      </c>
      <c r="E48" s="425">
        <v>364349</v>
      </c>
      <c r="F48" s="426">
        <v>272712</v>
      </c>
      <c r="G48" s="426">
        <v>236</v>
      </c>
      <c r="H48" s="426">
        <v>86784</v>
      </c>
      <c r="I48" s="426">
        <v>380</v>
      </c>
      <c r="J48" s="426">
        <v>0</v>
      </c>
      <c r="K48" s="426">
        <v>0</v>
      </c>
      <c r="L48" s="427">
        <v>4237</v>
      </c>
    </row>
    <row r="49" spans="1:12" ht="18.95" customHeight="1">
      <c r="A49" s="258"/>
      <c r="B49" s="259"/>
      <c r="C49" s="260"/>
      <c r="D49" s="263" t="s">
        <v>44</v>
      </c>
      <c r="E49" s="425">
        <v>132212.33133000002</v>
      </c>
      <c r="F49" s="426">
        <v>96508</v>
      </c>
      <c r="G49" s="426">
        <v>48.549849999999999</v>
      </c>
      <c r="H49" s="426">
        <v>34519.551070000001</v>
      </c>
      <c r="I49" s="426">
        <v>139.89571000000001</v>
      </c>
      <c r="J49" s="426">
        <v>0</v>
      </c>
      <c r="K49" s="426">
        <v>0</v>
      </c>
      <c r="L49" s="427">
        <v>996.3347</v>
      </c>
    </row>
    <row r="50" spans="1:12" ht="18.95" customHeight="1">
      <c r="A50" s="258"/>
      <c r="B50" s="260"/>
      <c r="C50" s="260"/>
      <c r="D50" s="263" t="s">
        <v>45</v>
      </c>
      <c r="E50" s="430">
        <v>0.36293253798495156</v>
      </c>
      <c r="F50" s="216">
        <v>0.35388248408577549</v>
      </c>
      <c r="G50" s="216">
        <v>0.2057197033898305</v>
      </c>
      <c r="H50" s="216">
        <v>0.39779150326119522</v>
      </c>
      <c r="I50" s="216">
        <v>0.42912794478527611</v>
      </c>
      <c r="J50" s="216">
        <v>0</v>
      </c>
      <c r="K50" s="216">
        <v>0</v>
      </c>
      <c r="L50" s="431">
        <v>0.23515097946660374</v>
      </c>
    </row>
    <row r="51" spans="1:12" ht="18.95" customHeight="1">
      <c r="A51" s="264"/>
      <c r="B51" s="265"/>
      <c r="C51" s="265"/>
      <c r="D51" s="268" t="s">
        <v>46</v>
      </c>
      <c r="E51" s="432">
        <v>0.36287277124405448</v>
      </c>
      <c r="F51" s="433">
        <v>0.35388248408577549</v>
      </c>
      <c r="G51" s="433">
        <v>0.2057197033898305</v>
      </c>
      <c r="H51" s="433">
        <v>0.39776400108314897</v>
      </c>
      <c r="I51" s="433">
        <v>0.3681466052631579</v>
      </c>
      <c r="J51" s="433">
        <v>0</v>
      </c>
      <c r="K51" s="433">
        <v>0</v>
      </c>
      <c r="L51" s="434">
        <v>0.23515097946660374</v>
      </c>
    </row>
    <row r="52" spans="1:12" ht="18.95" customHeight="1">
      <c r="A52" s="258" t="s">
        <v>382</v>
      </c>
      <c r="B52" s="259" t="s">
        <v>48</v>
      </c>
      <c r="C52" s="260" t="s">
        <v>383</v>
      </c>
      <c r="D52" s="261" t="s">
        <v>42</v>
      </c>
      <c r="E52" s="424">
        <v>18000</v>
      </c>
      <c r="F52" s="365">
        <v>18000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6">
        <v>0</v>
      </c>
    </row>
    <row r="53" spans="1:12" ht="18.95" customHeight="1">
      <c r="A53" s="258"/>
      <c r="B53" s="259"/>
      <c r="C53" s="260"/>
      <c r="D53" s="263" t="s">
        <v>43</v>
      </c>
      <c r="E53" s="425">
        <v>18000</v>
      </c>
      <c r="F53" s="426">
        <v>18000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7">
        <v>0</v>
      </c>
    </row>
    <row r="54" spans="1:12" ht="18.95" customHeight="1">
      <c r="A54" s="258"/>
      <c r="B54" s="259"/>
      <c r="C54" s="260"/>
      <c r="D54" s="263" t="s">
        <v>44</v>
      </c>
      <c r="E54" s="425">
        <v>5249.3389999999999</v>
      </c>
      <c r="F54" s="426">
        <v>5249.3389999999999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7">
        <v>0</v>
      </c>
    </row>
    <row r="55" spans="1:12" ht="18.95" customHeight="1">
      <c r="A55" s="262"/>
      <c r="B55" s="260"/>
      <c r="C55" s="260"/>
      <c r="D55" s="263" t="s">
        <v>45</v>
      </c>
      <c r="E55" s="430">
        <v>0.29162994444444446</v>
      </c>
      <c r="F55" s="216">
        <v>0.29162994444444446</v>
      </c>
      <c r="G55" s="216">
        <v>0</v>
      </c>
      <c r="H55" s="216">
        <v>0</v>
      </c>
      <c r="I55" s="216">
        <v>0</v>
      </c>
      <c r="J55" s="216">
        <v>0</v>
      </c>
      <c r="K55" s="216">
        <v>0</v>
      </c>
      <c r="L55" s="431">
        <v>0</v>
      </c>
    </row>
    <row r="56" spans="1:12" ht="18.95" customHeight="1">
      <c r="A56" s="264"/>
      <c r="B56" s="265"/>
      <c r="C56" s="265"/>
      <c r="D56" s="268" t="s">
        <v>46</v>
      </c>
      <c r="E56" s="432">
        <v>0.29162994444444446</v>
      </c>
      <c r="F56" s="433">
        <v>0.29162994444444446</v>
      </c>
      <c r="G56" s="433">
        <v>0</v>
      </c>
      <c r="H56" s="433">
        <v>0</v>
      </c>
      <c r="I56" s="433">
        <v>0</v>
      </c>
      <c r="J56" s="433">
        <v>0</v>
      </c>
      <c r="K56" s="433">
        <v>0</v>
      </c>
      <c r="L56" s="434">
        <v>0</v>
      </c>
    </row>
    <row r="57" spans="1:12" ht="18.95" customHeight="1">
      <c r="A57" s="258" t="s">
        <v>384</v>
      </c>
      <c r="B57" s="259" t="s">
        <v>48</v>
      </c>
      <c r="C57" s="260" t="s">
        <v>385</v>
      </c>
      <c r="D57" s="263" t="s">
        <v>42</v>
      </c>
      <c r="E57" s="424">
        <v>10899314</v>
      </c>
      <c r="F57" s="365">
        <v>4481588</v>
      </c>
      <c r="G57" s="365">
        <v>13866</v>
      </c>
      <c r="H57" s="365">
        <v>3349462</v>
      </c>
      <c r="I57" s="365">
        <v>2526359</v>
      </c>
      <c r="J57" s="365">
        <v>0</v>
      </c>
      <c r="K57" s="365">
        <v>0</v>
      </c>
      <c r="L57" s="366">
        <v>528039</v>
      </c>
    </row>
    <row r="58" spans="1:12" ht="18.95" customHeight="1">
      <c r="A58" s="258"/>
      <c r="B58" s="259"/>
      <c r="C58" s="260"/>
      <c r="D58" s="263" t="s">
        <v>43</v>
      </c>
      <c r="E58" s="425">
        <v>11982445.398</v>
      </c>
      <c r="F58" s="426">
        <v>4716361.3852399997</v>
      </c>
      <c r="G58" s="426">
        <v>13975.5</v>
      </c>
      <c r="H58" s="426">
        <v>3378754.1730000004</v>
      </c>
      <c r="I58" s="426">
        <v>3335839.0697600008</v>
      </c>
      <c r="J58" s="426">
        <v>0</v>
      </c>
      <c r="K58" s="426">
        <v>0</v>
      </c>
      <c r="L58" s="427">
        <v>537515.2699999999</v>
      </c>
    </row>
    <row r="59" spans="1:12" ht="18.95" customHeight="1">
      <c r="A59" s="258"/>
      <c r="B59" s="259"/>
      <c r="C59" s="260"/>
      <c r="D59" s="263" t="s">
        <v>44</v>
      </c>
      <c r="E59" s="425">
        <v>3069057.6185399992</v>
      </c>
      <c r="F59" s="426">
        <v>1570379.8631800003</v>
      </c>
      <c r="G59" s="426">
        <v>3584.7776600000011</v>
      </c>
      <c r="H59" s="426">
        <v>961074.78461999958</v>
      </c>
      <c r="I59" s="426">
        <v>379796.39413000003</v>
      </c>
      <c r="J59" s="426">
        <v>0</v>
      </c>
      <c r="K59" s="426">
        <v>0</v>
      </c>
      <c r="L59" s="427">
        <v>154221.79894999991</v>
      </c>
    </row>
    <row r="60" spans="1:12" ht="18.95" customHeight="1">
      <c r="A60" s="262"/>
      <c r="B60" s="260"/>
      <c r="C60" s="260"/>
      <c r="D60" s="263" t="s">
        <v>45</v>
      </c>
      <c r="E60" s="430">
        <v>0.28158264075518874</v>
      </c>
      <c r="F60" s="216">
        <v>0.35040701268835966</v>
      </c>
      <c r="G60" s="216">
        <v>0.25853004904081933</v>
      </c>
      <c r="H60" s="216">
        <v>0.28693407616506755</v>
      </c>
      <c r="I60" s="216">
        <v>0.15033350134719572</v>
      </c>
      <c r="J60" s="216">
        <v>0</v>
      </c>
      <c r="K60" s="216">
        <v>0</v>
      </c>
      <c r="L60" s="431">
        <v>0.2920651674402836</v>
      </c>
    </row>
    <row r="61" spans="1:12" ht="18.95" customHeight="1">
      <c r="A61" s="264"/>
      <c r="B61" s="265"/>
      <c r="C61" s="265"/>
      <c r="D61" s="263" t="s">
        <v>46</v>
      </c>
      <c r="E61" s="432">
        <v>0.25612948914853878</v>
      </c>
      <c r="F61" s="433">
        <v>0.3329642779483678</v>
      </c>
      <c r="G61" s="433">
        <v>0.2565044298951738</v>
      </c>
      <c r="H61" s="433">
        <v>0.28444649578239661</v>
      </c>
      <c r="I61" s="433">
        <v>0.11385333230638274</v>
      </c>
      <c r="J61" s="433">
        <v>0</v>
      </c>
      <c r="K61" s="433">
        <v>0</v>
      </c>
      <c r="L61" s="434">
        <v>0.28691612602931249</v>
      </c>
    </row>
    <row r="62" spans="1:12" ht="18.95" customHeight="1">
      <c r="A62" s="258" t="s">
        <v>386</v>
      </c>
      <c r="B62" s="259" t="s">
        <v>48</v>
      </c>
      <c r="C62" s="260" t="s">
        <v>135</v>
      </c>
      <c r="D62" s="261" t="s">
        <v>42</v>
      </c>
      <c r="E62" s="424">
        <v>57940</v>
      </c>
      <c r="F62" s="365">
        <v>54366</v>
      </c>
      <c r="G62" s="365">
        <v>10</v>
      </c>
      <c r="H62" s="365">
        <v>3564</v>
      </c>
      <c r="I62" s="365">
        <v>0</v>
      </c>
      <c r="J62" s="365">
        <v>0</v>
      </c>
      <c r="K62" s="365">
        <v>0</v>
      </c>
      <c r="L62" s="366">
        <v>0</v>
      </c>
    </row>
    <row r="63" spans="1:12" ht="18.95" customHeight="1">
      <c r="A63" s="258"/>
      <c r="B63" s="259"/>
      <c r="C63" s="260"/>
      <c r="D63" s="263" t="s">
        <v>43</v>
      </c>
      <c r="E63" s="425">
        <v>57965.806700000001</v>
      </c>
      <c r="F63" s="426">
        <v>54366</v>
      </c>
      <c r="G63" s="426">
        <v>10</v>
      </c>
      <c r="H63" s="426">
        <v>3589.8067000000001</v>
      </c>
      <c r="I63" s="426">
        <v>0</v>
      </c>
      <c r="J63" s="426">
        <v>0</v>
      </c>
      <c r="K63" s="426">
        <v>0</v>
      </c>
      <c r="L63" s="427">
        <v>0</v>
      </c>
    </row>
    <row r="64" spans="1:12" ht="18.95" customHeight="1">
      <c r="A64" s="258"/>
      <c r="B64" s="259"/>
      <c r="C64" s="260"/>
      <c r="D64" s="263" t="s">
        <v>44</v>
      </c>
      <c r="E64" s="425">
        <v>27392.38795</v>
      </c>
      <c r="F64" s="426">
        <v>26003.062999999998</v>
      </c>
      <c r="G64" s="426">
        <v>1.1627100000000001</v>
      </c>
      <c r="H64" s="426">
        <v>1388.1622400000003</v>
      </c>
      <c r="I64" s="426">
        <v>0</v>
      </c>
      <c r="J64" s="426">
        <v>0</v>
      </c>
      <c r="K64" s="426">
        <v>0</v>
      </c>
      <c r="L64" s="427">
        <v>0</v>
      </c>
    </row>
    <row r="65" spans="1:12" ht="18.95" customHeight="1">
      <c r="A65" s="262"/>
      <c r="B65" s="260"/>
      <c r="C65" s="260"/>
      <c r="D65" s="263" t="s">
        <v>45</v>
      </c>
      <c r="E65" s="430">
        <v>0.47277162495685193</v>
      </c>
      <c r="F65" s="216">
        <v>0.47829641687819591</v>
      </c>
      <c r="G65" s="216">
        <v>0.11627100000000001</v>
      </c>
      <c r="H65" s="216">
        <v>0.38949557800224477</v>
      </c>
      <c r="I65" s="216">
        <v>0</v>
      </c>
      <c r="J65" s="216">
        <v>0</v>
      </c>
      <c r="K65" s="216">
        <v>0</v>
      </c>
      <c r="L65" s="431">
        <v>0</v>
      </c>
    </row>
    <row r="66" spans="1:12" ht="18.95" customHeight="1">
      <c r="A66" s="264"/>
      <c r="B66" s="265"/>
      <c r="C66" s="265"/>
      <c r="D66" s="268" t="s">
        <v>46</v>
      </c>
      <c r="E66" s="432">
        <v>0.47256114439618419</v>
      </c>
      <c r="F66" s="433">
        <v>0.47829641687819591</v>
      </c>
      <c r="G66" s="433">
        <v>0.11627100000000001</v>
      </c>
      <c r="H66" s="433">
        <v>0.3866955399019118</v>
      </c>
      <c r="I66" s="433">
        <v>0</v>
      </c>
      <c r="J66" s="433">
        <v>0</v>
      </c>
      <c r="K66" s="433">
        <v>0</v>
      </c>
      <c r="L66" s="434">
        <v>0</v>
      </c>
    </row>
    <row r="67" spans="1:12" ht="18.95" customHeight="1">
      <c r="A67" s="258" t="s">
        <v>387</v>
      </c>
      <c r="B67" s="259" t="s">
        <v>48</v>
      </c>
      <c r="C67" s="260" t="s">
        <v>388</v>
      </c>
      <c r="D67" s="261" t="s">
        <v>42</v>
      </c>
      <c r="E67" s="424">
        <v>1332054</v>
      </c>
      <c r="F67" s="365">
        <v>1320532</v>
      </c>
      <c r="G67" s="365">
        <v>345</v>
      </c>
      <c r="H67" s="365">
        <v>10508</v>
      </c>
      <c r="I67" s="365">
        <v>669</v>
      </c>
      <c r="J67" s="365">
        <v>0</v>
      </c>
      <c r="K67" s="365">
        <v>0</v>
      </c>
      <c r="L67" s="366">
        <v>0</v>
      </c>
    </row>
    <row r="68" spans="1:12" ht="18.95" customHeight="1">
      <c r="A68" s="258"/>
      <c r="B68" s="259"/>
      <c r="C68" s="260"/>
      <c r="D68" s="263" t="s">
        <v>43</v>
      </c>
      <c r="E68" s="425">
        <v>2145097.1419899999</v>
      </c>
      <c r="F68" s="426">
        <v>2111202.8075999999</v>
      </c>
      <c r="G68" s="426">
        <v>341.28001999999998</v>
      </c>
      <c r="H68" s="426">
        <v>30842.03011</v>
      </c>
      <c r="I68" s="426">
        <v>2711.0242599999997</v>
      </c>
      <c r="J68" s="426">
        <v>0</v>
      </c>
      <c r="K68" s="426">
        <v>0</v>
      </c>
      <c r="L68" s="427">
        <v>0</v>
      </c>
    </row>
    <row r="69" spans="1:12" ht="18.95" customHeight="1">
      <c r="A69" s="258"/>
      <c r="B69" s="259"/>
      <c r="C69" s="260"/>
      <c r="D69" s="263" t="s">
        <v>44</v>
      </c>
      <c r="E69" s="425">
        <v>954912.96705999982</v>
      </c>
      <c r="F69" s="426">
        <v>935278.21284999978</v>
      </c>
      <c r="G69" s="426">
        <v>67.511409999999998</v>
      </c>
      <c r="H69" s="426">
        <v>19555.318540000007</v>
      </c>
      <c r="I69" s="426">
        <v>11.92426</v>
      </c>
      <c r="J69" s="426">
        <v>0</v>
      </c>
      <c r="K69" s="426">
        <v>0</v>
      </c>
      <c r="L69" s="427">
        <v>0</v>
      </c>
    </row>
    <row r="70" spans="1:12" ht="18.95" customHeight="1">
      <c r="A70" s="262"/>
      <c r="B70" s="260"/>
      <c r="C70" s="260"/>
      <c r="D70" s="263" t="s">
        <v>45</v>
      </c>
      <c r="E70" s="430">
        <v>0.7168725645206574</v>
      </c>
      <c r="F70" s="216">
        <v>0.70825865094522489</v>
      </c>
      <c r="G70" s="216">
        <v>0.19568524637681159</v>
      </c>
      <c r="H70" s="216">
        <v>1.8609933897982496</v>
      </c>
      <c r="I70" s="216">
        <v>1.7824005979073243E-2</v>
      </c>
      <c r="J70" s="216">
        <v>0</v>
      </c>
      <c r="K70" s="216">
        <v>0</v>
      </c>
      <c r="L70" s="431">
        <v>0</v>
      </c>
    </row>
    <row r="71" spans="1:12" ht="18.95" customHeight="1">
      <c r="A71" s="264"/>
      <c r="B71" s="265"/>
      <c r="C71" s="265"/>
      <c r="D71" s="266" t="s">
        <v>46</v>
      </c>
      <c r="E71" s="432">
        <v>0.44516071014580255</v>
      </c>
      <c r="F71" s="433">
        <v>0.44300727977584364</v>
      </c>
      <c r="G71" s="433">
        <v>0.19781823149213365</v>
      </c>
      <c r="H71" s="433">
        <v>0.63404770925437659</v>
      </c>
      <c r="I71" s="433">
        <v>4.3984335278504667E-3</v>
      </c>
      <c r="J71" s="433">
        <v>0</v>
      </c>
      <c r="K71" s="433">
        <v>0</v>
      </c>
      <c r="L71" s="434">
        <v>0</v>
      </c>
    </row>
    <row r="72" spans="1:12" ht="18.95" customHeight="1">
      <c r="A72" s="275" t="s">
        <v>389</v>
      </c>
      <c r="B72" s="271" t="s">
        <v>48</v>
      </c>
      <c r="C72" s="276" t="s">
        <v>390</v>
      </c>
      <c r="D72" s="273" t="s">
        <v>42</v>
      </c>
      <c r="E72" s="424">
        <v>438923</v>
      </c>
      <c r="F72" s="365">
        <v>299971</v>
      </c>
      <c r="G72" s="365">
        <v>242</v>
      </c>
      <c r="H72" s="365">
        <v>126696</v>
      </c>
      <c r="I72" s="365">
        <v>5735</v>
      </c>
      <c r="J72" s="365">
        <v>0</v>
      </c>
      <c r="K72" s="365">
        <v>0</v>
      </c>
      <c r="L72" s="366">
        <v>6279</v>
      </c>
    </row>
    <row r="73" spans="1:12" ht="18.95" customHeight="1">
      <c r="A73" s="258"/>
      <c r="B73" s="259"/>
      <c r="C73" s="260"/>
      <c r="D73" s="263" t="s">
        <v>43</v>
      </c>
      <c r="E73" s="425">
        <v>450585.88900000008</v>
      </c>
      <c r="F73" s="426">
        <v>301239.99600000004</v>
      </c>
      <c r="G73" s="426">
        <v>227</v>
      </c>
      <c r="H73" s="426">
        <v>125734.26600000005</v>
      </c>
      <c r="I73" s="426">
        <v>6251.8220000000001</v>
      </c>
      <c r="J73" s="426">
        <v>0</v>
      </c>
      <c r="K73" s="426">
        <v>0</v>
      </c>
      <c r="L73" s="427">
        <v>17132.805</v>
      </c>
    </row>
    <row r="74" spans="1:12" ht="18.95" customHeight="1">
      <c r="A74" s="258"/>
      <c r="B74" s="259"/>
      <c r="C74" s="260"/>
      <c r="D74" s="263" t="s">
        <v>44</v>
      </c>
      <c r="E74" s="425">
        <v>156815.57074000005</v>
      </c>
      <c r="F74" s="426">
        <v>114419.11810000001</v>
      </c>
      <c r="G74" s="426">
        <v>65.049109999999999</v>
      </c>
      <c r="H74" s="426">
        <v>36375.966200000024</v>
      </c>
      <c r="I74" s="426">
        <v>826.14384000000007</v>
      </c>
      <c r="J74" s="426">
        <v>0</v>
      </c>
      <c r="K74" s="426">
        <v>0</v>
      </c>
      <c r="L74" s="427">
        <v>5129.2934899999991</v>
      </c>
    </row>
    <row r="75" spans="1:12" ht="18.95" customHeight="1">
      <c r="A75" s="262"/>
      <c r="B75" s="260"/>
      <c r="C75" s="260" t="s">
        <v>4</v>
      </c>
      <c r="D75" s="263" t="s">
        <v>45</v>
      </c>
      <c r="E75" s="430">
        <v>0.35727353257860728</v>
      </c>
      <c r="F75" s="216">
        <v>0.38143393228012046</v>
      </c>
      <c r="G75" s="216">
        <v>0.26879797520661158</v>
      </c>
      <c r="H75" s="216">
        <v>0.28711219138725785</v>
      </c>
      <c r="I75" s="216">
        <v>0.14405297994768965</v>
      </c>
      <c r="J75" s="216">
        <v>0</v>
      </c>
      <c r="K75" s="216">
        <v>0</v>
      </c>
      <c r="L75" s="431">
        <v>0.81689655836916697</v>
      </c>
    </row>
    <row r="76" spans="1:12" ht="18.95" customHeight="1">
      <c r="A76" s="264"/>
      <c r="B76" s="265"/>
      <c r="C76" s="265"/>
      <c r="D76" s="269" t="s">
        <v>46</v>
      </c>
      <c r="E76" s="432">
        <v>0.34802592484204498</v>
      </c>
      <c r="F76" s="433">
        <v>0.37982711332926716</v>
      </c>
      <c r="G76" s="433">
        <v>0.28655995594713657</v>
      </c>
      <c r="H76" s="433">
        <v>0.2893082956399492</v>
      </c>
      <c r="I76" s="433">
        <v>0.13214449163779776</v>
      </c>
      <c r="J76" s="433">
        <v>0</v>
      </c>
      <c r="K76" s="433">
        <v>0</v>
      </c>
      <c r="L76" s="434">
        <v>0.29938433840810064</v>
      </c>
    </row>
    <row r="77" spans="1:12" ht="18.95" customHeight="1">
      <c r="A77" s="258" t="s">
        <v>391</v>
      </c>
      <c r="B77" s="259" t="s">
        <v>48</v>
      </c>
      <c r="C77" s="260" t="s">
        <v>392</v>
      </c>
      <c r="D77" s="274" t="s">
        <v>42</v>
      </c>
      <c r="E77" s="424">
        <v>195499</v>
      </c>
      <c r="F77" s="365"/>
      <c r="G77" s="365">
        <v>260</v>
      </c>
      <c r="H77" s="365">
        <v>191509</v>
      </c>
      <c r="I77" s="365">
        <v>1300</v>
      </c>
      <c r="J77" s="365">
        <v>0</v>
      </c>
      <c r="K77" s="365">
        <v>0</v>
      </c>
      <c r="L77" s="366">
        <v>2430</v>
      </c>
    </row>
    <row r="78" spans="1:12" ht="18.95" customHeight="1">
      <c r="A78" s="258"/>
      <c r="B78" s="259"/>
      <c r="C78" s="260"/>
      <c r="D78" s="263" t="s">
        <v>43</v>
      </c>
      <c r="E78" s="425">
        <v>195615.09</v>
      </c>
      <c r="F78" s="426">
        <v>0</v>
      </c>
      <c r="G78" s="426">
        <v>278.89099999999996</v>
      </c>
      <c r="H78" s="426">
        <v>191366.12899999999</v>
      </c>
      <c r="I78" s="426">
        <v>1423.98</v>
      </c>
      <c r="J78" s="426">
        <v>0</v>
      </c>
      <c r="K78" s="426">
        <v>0</v>
      </c>
      <c r="L78" s="427">
        <v>2546.09</v>
      </c>
    </row>
    <row r="79" spans="1:12" ht="18.95" customHeight="1">
      <c r="A79" s="258"/>
      <c r="B79" s="259"/>
      <c r="C79" s="260"/>
      <c r="D79" s="263" t="s">
        <v>44</v>
      </c>
      <c r="E79" s="425">
        <v>81608.715460000007</v>
      </c>
      <c r="F79" s="426">
        <v>0</v>
      </c>
      <c r="G79" s="426">
        <v>101.23397</v>
      </c>
      <c r="H79" s="426">
        <v>80911.383300000001</v>
      </c>
      <c r="I79" s="426">
        <v>0</v>
      </c>
      <c r="J79" s="426">
        <v>0</v>
      </c>
      <c r="K79" s="426">
        <v>0</v>
      </c>
      <c r="L79" s="427">
        <v>596.09818999999993</v>
      </c>
    </row>
    <row r="80" spans="1:12" ht="18.95" customHeight="1">
      <c r="A80" s="262"/>
      <c r="B80" s="260"/>
      <c r="C80" s="260"/>
      <c r="D80" s="263" t="s">
        <v>45</v>
      </c>
      <c r="E80" s="430">
        <v>0.41743801993872093</v>
      </c>
      <c r="F80" s="216">
        <v>0</v>
      </c>
      <c r="G80" s="216">
        <v>0.38936142307692306</v>
      </c>
      <c r="H80" s="216">
        <v>0.42249389480389954</v>
      </c>
      <c r="I80" s="216">
        <v>0</v>
      </c>
      <c r="J80" s="216">
        <v>0</v>
      </c>
      <c r="K80" s="216">
        <v>0</v>
      </c>
      <c r="L80" s="431">
        <v>0.24530789711934153</v>
      </c>
    </row>
    <row r="81" spans="1:12" ht="18.95" customHeight="1">
      <c r="A81" s="264"/>
      <c r="B81" s="265"/>
      <c r="C81" s="265"/>
      <c r="D81" s="263" t="s">
        <v>46</v>
      </c>
      <c r="E81" s="432">
        <v>0.41719028659803292</v>
      </c>
      <c r="F81" s="433">
        <v>0</v>
      </c>
      <c r="G81" s="433">
        <v>0.36298758296251943</v>
      </c>
      <c r="H81" s="433">
        <v>0.42280932222859569</v>
      </c>
      <c r="I81" s="433">
        <v>0</v>
      </c>
      <c r="J81" s="433">
        <v>0</v>
      </c>
      <c r="K81" s="433">
        <v>0</v>
      </c>
      <c r="L81" s="434">
        <v>0.23412298465490219</v>
      </c>
    </row>
    <row r="82" spans="1:12" ht="18.95" customHeight="1">
      <c r="A82" s="258" t="s">
        <v>393</v>
      </c>
      <c r="B82" s="259" t="s">
        <v>48</v>
      </c>
      <c r="C82" s="260" t="s">
        <v>112</v>
      </c>
      <c r="D82" s="261" t="s">
        <v>42</v>
      </c>
      <c r="E82" s="424">
        <v>6347221</v>
      </c>
      <c r="F82" s="365">
        <v>5099417</v>
      </c>
      <c r="G82" s="365">
        <v>41521</v>
      </c>
      <c r="H82" s="365">
        <v>774696</v>
      </c>
      <c r="I82" s="365">
        <v>294856</v>
      </c>
      <c r="J82" s="365">
        <v>0</v>
      </c>
      <c r="K82" s="365">
        <v>0</v>
      </c>
      <c r="L82" s="366">
        <v>136731</v>
      </c>
    </row>
    <row r="83" spans="1:12" ht="18.95" customHeight="1">
      <c r="A83" s="258"/>
      <c r="B83" s="259"/>
      <c r="C83" s="260"/>
      <c r="D83" s="263" t="s">
        <v>43</v>
      </c>
      <c r="E83" s="425">
        <v>6347323</v>
      </c>
      <c r="F83" s="426">
        <v>5099417</v>
      </c>
      <c r="G83" s="426">
        <v>41521</v>
      </c>
      <c r="H83" s="426">
        <v>774696</v>
      </c>
      <c r="I83" s="426">
        <v>294856</v>
      </c>
      <c r="J83" s="426">
        <v>0</v>
      </c>
      <c r="K83" s="426">
        <v>0</v>
      </c>
      <c r="L83" s="427">
        <v>136833</v>
      </c>
    </row>
    <row r="84" spans="1:12" ht="18.95" customHeight="1">
      <c r="A84" s="258"/>
      <c r="B84" s="259"/>
      <c r="C84" s="260"/>
      <c r="D84" s="263" t="s">
        <v>44</v>
      </c>
      <c r="E84" s="425">
        <v>2585251.59736</v>
      </c>
      <c r="F84" s="426">
        <v>2146642.0149999997</v>
      </c>
      <c r="G84" s="426">
        <v>20285.917699999998</v>
      </c>
      <c r="H84" s="426">
        <v>267460.95773999998</v>
      </c>
      <c r="I84" s="426">
        <v>104069.50313</v>
      </c>
      <c r="J84" s="426">
        <v>0</v>
      </c>
      <c r="K84" s="426">
        <v>0</v>
      </c>
      <c r="L84" s="427">
        <v>46793.203790000007</v>
      </c>
    </row>
    <row r="85" spans="1:12" ht="18.95" customHeight="1">
      <c r="A85" s="262"/>
      <c r="B85" s="260"/>
      <c r="C85" s="260"/>
      <c r="D85" s="263" t="s">
        <v>45</v>
      </c>
      <c r="E85" s="430">
        <v>0.40730448764270222</v>
      </c>
      <c r="F85" s="216">
        <v>0.42095832033348118</v>
      </c>
      <c r="G85" s="216">
        <v>0.48857006574986145</v>
      </c>
      <c r="H85" s="216">
        <v>0.34524633887357103</v>
      </c>
      <c r="I85" s="216">
        <v>0.35295026429850501</v>
      </c>
      <c r="J85" s="216">
        <v>0</v>
      </c>
      <c r="K85" s="216">
        <v>0</v>
      </c>
      <c r="L85" s="431">
        <v>0.34222819836028412</v>
      </c>
    </row>
    <row r="86" spans="1:12" ht="18.95" customHeight="1">
      <c r="A86" s="264"/>
      <c r="B86" s="265"/>
      <c r="C86" s="265"/>
      <c r="D86" s="268" t="s">
        <v>46</v>
      </c>
      <c r="E86" s="432">
        <v>0.40729794235459577</v>
      </c>
      <c r="F86" s="433">
        <v>0.42095832033348118</v>
      </c>
      <c r="G86" s="433">
        <v>0.48857006574986145</v>
      </c>
      <c r="H86" s="433">
        <v>0.34524633887357103</v>
      </c>
      <c r="I86" s="433">
        <v>0.35295026429850501</v>
      </c>
      <c r="J86" s="433">
        <v>0</v>
      </c>
      <c r="K86" s="433">
        <v>0</v>
      </c>
      <c r="L86" s="434">
        <v>0.34197308975174123</v>
      </c>
    </row>
    <row r="87" spans="1:12" ht="18.95" customHeight="1">
      <c r="A87" s="258" t="s">
        <v>394</v>
      </c>
      <c r="B87" s="259" t="s">
        <v>48</v>
      </c>
      <c r="C87" s="260" t="s">
        <v>84</v>
      </c>
      <c r="D87" s="263" t="s">
        <v>42</v>
      </c>
      <c r="E87" s="424">
        <v>13836776</v>
      </c>
      <c r="F87" s="365">
        <v>490791</v>
      </c>
      <c r="G87" s="365">
        <v>394837</v>
      </c>
      <c r="H87" s="365">
        <v>11620236</v>
      </c>
      <c r="I87" s="365">
        <v>503085</v>
      </c>
      <c r="J87" s="365">
        <v>0</v>
      </c>
      <c r="K87" s="365">
        <v>0</v>
      </c>
      <c r="L87" s="366">
        <v>827827</v>
      </c>
    </row>
    <row r="88" spans="1:12" ht="18.95" customHeight="1">
      <c r="A88" s="258"/>
      <c r="B88" s="259"/>
      <c r="C88" s="260"/>
      <c r="D88" s="263" t="s">
        <v>43</v>
      </c>
      <c r="E88" s="425">
        <v>14241558.478779977</v>
      </c>
      <c r="F88" s="426">
        <v>640667.17969999998</v>
      </c>
      <c r="G88" s="426">
        <v>392867.96635</v>
      </c>
      <c r="H88" s="426">
        <v>11830453.130409976</v>
      </c>
      <c r="I88" s="426">
        <v>548784.00415000017</v>
      </c>
      <c r="J88" s="426">
        <v>0</v>
      </c>
      <c r="K88" s="426">
        <v>0</v>
      </c>
      <c r="L88" s="427">
        <v>828786.19817000034</v>
      </c>
    </row>
    <row r="89" spans="1:12" ht="18.95" customHeight="1">
      <c r="A89" s="258"/>
      <c r="B89" s="259"/>
      <c r="C89" s="260"/>
      <c r="D89" s="263" t="s">
        <v>44</v>
      </c>
      <c r="E89" s="425">
        <v>5439297.3563099867</v>
      </c>
      <c r="F89" s="426">
        <v>306595.75546999992</v>
      </c>
      <c r="G89" s="426">
        <v>94427.183689999976</v>
      </c>
      <c r="H89" s="426">
        <v>4768851.7112499867</v>
      </c>
      <c r="I89" s="426">
        <v>26067.403599999998</v>
      </c>
      <c r="J89" s="426">
        <v>0</v>
      </c>
      <c r="K89" s="426">
        <v>0</v>
      </c>
      <c r="L89" s="427">
        <v>243355.30230000039</v>
      </c>
    </row>
    <row r="90" spans="1:12" ht="18.95" customHeight="1">
      <c r="A90" s="258"/>
      <c r="B90" s="260"/>
      <c r="C90" s="260"/>
      <c r="D90" s="263" t="s">
        <v>45</v>
      </c>
      <c r="E90" s="430">
        <v>0.39310438763408373</v>
      </c>
      <c r="F90" s="216">
        <v>0.624697183668812</v>
      </c>
      <c r="G90" s="216">
        <v>0.23915485045727725</v>
      </c>
      <c r="H90" s="216">
        <v>0.41039198440117625</v>
      </c>
      <c r="I90" s="216">
        <v>5.1815107983740318E-2</v>
      </c>
      <c r="J90" s="216">
        <v>0</v>
      </c>
      <c r="K90" s="216">
        <v>0</v>
      </c>
      <c r="L90" s="431">
        <v>0.29396879094303568</v>
      </c>
    </row>
    <row r="91" spans="1:12" ht="18.95" customHeight="1">
      <c r="A91" s="264"/>
      <c r="B91" s="265"/>
      <c r="C91" s="265"/>
      <c r="D91" s="266" t="s">
        <v>46</v>
      </c>
      <c r="E91" s="432">
        <v>0.38193132896337001</v>
      </c>
      <c r="F91" s="433">
        <v>0.47855698744169634</v>
      </c>
      <c r="G91" s="433">
        <v>0.24035348202931939</v>
      </c>
      <c r="H91" s="433">
        <v>0.40309966648629336</v>
      </c>
      <c r="I91" s="433">
        <v>4.7500297754442103E-2</v>
      </c>
      <c r="J91" s="433">
        <v>0</v>
      </c>
      <c r="K91" s="433">
        <v>0</v>
      </c>
      <c r="L91" s="434">
        <v>0.29362856528902215</v>
      </c>
    </row>
    <row r="92" spans="1:12" ht="18.95" customHeight="1">
      <c r="A92" s="258" t="s">
        <v>395</v>
      </c>
      <c r="B92" s="259" t="s">
        <v>48</v>
      </c>
      <c r="C92" s="260" t="s">
        <v>396</v>
      </c>
      <c r="D92" s="261" t="s">
        <v>42</v>
      </c>
      <c r="E92" s="424">
        <v>2652203</v>
      </c>
      <c r="F92" s="365">
        <v>108550</v>
      </c>
      <c r="G92" s="365">
        <v>129722</v>
      </c>
      <c r="H92" s="365">
        <v>2175222</v>
      </c>
      <c r="I92" s="365">
        <v>238694</v>
      </c>
      <c r="J92" s="365">
        <v>0</v>
      </c>
      <c r="K92" s="365">
        <v>0</v>
      </c>
      <c r="L92" s="366">
        <v>15</v>
      </c>
    </row>
    <row r="93" spans="1:12" ht="18.95" customHeight="1">
      <c r="A93" s="258"/>
      <c r="B93" s="259"/>
      <c r="C93" s="260" t="s">
        <v>397</v>
      </c>
      <c r="D93" s="263" t="s">
        <v>43</v>
      </c>
      <c r="E93" s="425">
        <v>2696084.4669999997</v>
      </c>
      <c r="F93" s="426">
        <v>108938.611</v>
      </c>
      <c r="G93" s="426">
        <v>130260.93799999998</v>
      </c>
      <c r="H93" s="426">
        <v>2213326.0029999996</v>
      </c>
      <c r="I93" s="426">
        <v>243543.91499999998</v>
      </c>
      <c r="J93" s="426">
        <v>0</v>
      </c>
      <c r="K93" s="426">
        <v>0</v>
      </c>
      <c r="L93" s="427">
        <v>15</v>
      </c>
    </row>
    <row r="94" spans="1:12" ht="18.95" customHeight="1">
      <c r="A94" s="258"/>
      <c r="B94" s="259"/>
      <c r="C94" s="260" t="s">
        <v>398</v>
      </c>
      <c r="D94" s="263" t="s">
        <v>44</v>
      </c>
      <c r="E94" s="425">
        <v>988823.35192000086</v>
      </c>
      <c r="F94" s="426">
        <v>72352.818580000006</v>
      </c>
      <c r="G94" s="426">
        <v>59654.456630000001</v>
      </c>
      <c r="H94" s="426">
        <v>835818.35759000084</v>
      </c>
      <c r="I94" s="426">
        <v>20997.461350000005</v>
      </c>
      <c r="J94" s="426">
        <v>0</v>
      </c>
      <c r="K94" s="426">
        <v>0</v>
      </c>
      <c r="L94" s="427">
        <v>0.25777</v>
      </c>
    </row>
    <row r="95" spans="1:12" ht="18.95" customHeight="1">
      <c r="A95" s="262"/>
      <c r="B95" s="260"/>
      <c r="C95" s="260" t="s">
        <v>399</v>
      </c>
      <c r="D95" s="263" t="s">
        <v>45</v>
      </c>
      <c r="E95" s="430">
        <v>0.37283094541405798</v>
      </c>
      <c r="F95" s="216">
        <v>0.66653909332105021</v>
      </c>
      <c r="G95" s="216">
        <v>0.45986383674318931</v>
      </c>
      <c r="H95" s="216">
        <v>0.3842450828421195</v>
      </c>
      <c r="I95" s="216">
        <v>8.7968115453258167E-2</v>
      </c>
      <c r="J95" s="216">
        <v>0</v>
      </c>
      <c r="K95" s="216">
        <v>0</v>
      </c>
      <c r="L95" s="431">
        <v>1.7184666666666668E-2</v>
      </c>
    </row>
    <row r="96" spans="1:12" ht="18.95" customHeight="1">
      <c r="A96" s="264"/>
      <c r="B96" s="265"/>
      <c r="C96" s="265"/>
      <c r="D96" s="268" t="s">
        <v>46</v>
      </c>
      <c r="E96" s="432">
        <v>0.36676274946989668</v>
      </c>
      <c r="F96" s="433">
        <v>0.66416138333175556</v>
      </c>
      <c r="G96" s="433">
        <v>0.45796120883146113</v>
      </c>
      <c r="H96" s="433">
        <v>0.37763002669155421</v>
      </c>
      <c r="I96" s="433">
        <v>8.6216325092745627E-2</v>
      </c>
      <c r="J96" s="433">
        <v>0</v>
      </c>
      <c r="K96" s="433">
        <v>0</v>
      </c>
      <c r="L96" s="434">
        <v>1.7184666666666668E-2</v>
      </c>
    </row>
    <row r="97" spans="1:12" ht="18.95" customHeight="1">
      <c r="A97" s="258" t="s">
        <v>400</v>
      </c>
      <c r="B97" s="259" t="s">
        <v>48</v>
      </c>
      <c r="C97" s="260" t="s">
        <v>114</v>
      </c>
      <c r="D97" s="263" t="s">
        <v>42</v>
      </c>
      <c r="E97" s="424">
        <v>33299427</v>
      </c>
      <c r="F97" s="365">
        <v>1370535</v>
      </c>
      <c r="G97" s="365">
        <v>1191603</v>
      </c>
      <c r="H97" s="365">
        <v>19853968</v>
      </c>
      <c r="I97" s="365">
        <v>10883321</v>
      </c>
      <c r="J97" s="365">
        <v>0</v>
      </c>
      <c r="K97" s="365">
        <v>0</v>
      </c>
      <c r="L97" s="366">
        <v>0</v>
      </c>
    </row>
    <row r="98" spans="1:12" ht="18.95" customHeight="1">
      <c r="A98" s="258"/>
      <c r="B98" s="259"/>
      <c r="C98" s="260"/>
      <c r="D98" s="263" t="s">
        <v>43</v>
      </c>
      <c r="E98" s="425">
        <v>33299633.835939977</v>
      </c>
      <c r="F98" s="426">
        <v>1444407.77</v>
      </c>
      <c r="G98" s="426">
        <v>985790.24083999987</v>
      </c>
      <c r="H98" s="426">
        <v>19987634.825099979</v>
      </c>
      <c r="I98" s="426">
        <v>10881801</v>
      </c>
      <c r="J98" s="426">
        <v>0</v>
      </c>
      <c r="K98" s="426">
        <v>0</v>
      </c>
      <c r="L98" s="427">
        <v>0</v>
      </c>
    </row>
    <row r="99" spans="1:12" ht="18.95" customHeight="1">
      <c r="A99" s="258"/>
      <c r="B99" s="259"/>
      <c r="C99" s="260"/>
      <c r="D99" s="263" t="s">
        <v>44</v>
      </c>
      <c r="E99" s="425">
        <v>9138424.5111400038</v>
      </c>
      <c r="F99" s="426">
        <v>463645.43136000005</v>
      </c>
      <c r="G99" s="426">
        <v>327790.39756999997</v>
      </c>
      <c r="H99" s="426">
        <v>6502590.856870004</v>
      </c>
      <c r="I99" s="426">
        <v>1844397.8253400002</v>
      </c>
      <c r="J99" s="426">
        <v>0</v>
      </c>
      <c r="K99" s="426">
        <v>0</v>
      </c>
      <c r="L99" s="427">
        <v>0</v>
      </c>
    </row>
    <row r="100" spans="1:12" ht="18.95" customHeight="1">
      <c r="A100" s="262"/>
      <c r="B100" s="260"/>
      <c r="C100" s="260"/>
      <c r="D100" s="263" t="s">
        <v>45</v>
      </c>
      <c r="E100" s="430">
        <v>0.27443188470300117</v>
      </c>
      <c r="F100" s="216">
        <v>0.33829521417548625</v>
      </c>
      <c r="G100" s="216">
        <v>0.27508356186582272</v>
      </c>
      <c r="H100" s="216">
        <v>0.32752096995774366</v>
      </c>
      <c r="I100" s="216">
        <v>0.16947013005864664</v>
      </c>
      <c r="J100" s="216">
        <v>0</v>
      </c>
      <c r="K100" s="216">
        <v>0</v>
      </c>
      <c r="L100" s="431">
        <v>0</v>
      </c>
    </row>
    <row r="101" spans="1:12" ht="18.95" customHeight="1">
      <c r="A101" s="264"/>
      <c r="B101" s="265"/>
      <c r="C101" s="265"/>
      <c r="D101" s="266" t="s">
        <v>46</v>
      </c>
      <c r="E101" s="432">
        <v>0.27443018010837672</v>
      </c>
      <c r="F101" s="433">
        <v>0.32099344865750762</v>
      </c>
      <c r="G101" s="433">
        <v>0.33251536076344912</v>
      </c>
      <c r="H101" s="433">
        <v>0.32533068138228194</v>
      </c>
      <c r="I101" s="433">
        <v>0.16949380211419049</v>
      </c>
      <c r="J101" s="433">
        <v>0</v>
      </c>
      <c r="K101" s="433">
        <v>0</v>
      </c>
      <c r="L101" s="434">
        <v>0</v>
      </c>
    </row>
    <row r="102" spans="1:12" ht="18.95" customHeight="1">
      <c r="A102" s="275" t="s">
        <v>401</v>
      </c>
      <c r="B102" s="271" t="s">
        <v>48</v>
      </c>
      <c r="C102" s="276" t="s">
        <v>402</v>
      </c>
      <c r="D102" s="273" t="s">
        <v>42</v>
      </c>
      <c r="E102" s="424">
        <v>85210187</v>
      </c>
      <c r="F102" s="365">
        <v>64839309</v>
      </c>
      <c r="G102" s="365">
        <v>20257221</v>
      </c>
      <c r="H102" s="365">
        <v>111187</v>
      </c>
      <c r="I102" s="365">
        <v>2470</v>
      </c>
      <c r="J102" s="365">
        <v>0</v>
      </c>
      <c r="K102" s="365">
        <v>0</v>
      </c>
      <c r="L102" s="366">
        <v>0</v>
      </c>
    </row>
    <row r="103" spans="1:12" ht="18.95" customHeight="1">
      <c r="A103" s="258"/>
      <c r="B103" s="259"/>
      <c r="C103" s="260" t="s">
        <v>403</v>
      </c>
      <c r="D103" s="263" t="s">
        <v>43</v>
      </c>
      <c r="E103" s="425">
        <v>85210634.731000006</v>
      </c>
      <c r="F103" s="426">
        <v>64839309</v>
      </c>
      <c r="G103" s="426">
        <v>20251549.490000002</v>
      </c>
      <c r="H103" s="426">
        <v>117306.24099999999</v>
      </c>
      <c r="I103" s="426">
        <v>2470</v>
      </c>
      <c r="J103" s="426">
        <v>0</v>
      </c>
      <c r="K103" s="426">
        <v>0</v>
      </c>
      <c r="L103" s="427">
        <v>0</v>
      </c>
    </row>
    <row r="104" spans="1:12" ht="18.95" customHeight="1">
      <c r="A104" s="258"/>
      <c r="B104" s="259"/>
      <c r="C104" s="260"/>
      <c r="D104" s="263" t="s">
        <v>44</v>
      </c>
      <c r="E104" s="425">
        <v>26023164.750330001</v>
      </c>
      <c r="F104" s="426">
        <v>17620432.113630001</v>
      </c>
      <c r="G104" s="426">
        <v>8329586.2365499996</v>
      </c>
      <c r="H104" s="426">
        <v>73146.400150000016</v>
      </c>
      <c r="I104" s="426">
        <v>0</v>
      </c>
      <c r="J104" s="426">
        <v>0</v>
      </c>
      <c r="K104" s="426">
        <v>0</v>
      </c>
      <c r="L104" s="427">
        <v>0</v>
      </c>
    </row>
    <row r="105" spans="1:12" ht="18.95" customHeight="1">
      <c r="A105" s="262"/>
      <c r="B105" s="260"/>
      <c r="C105" s="260"/>
      <c r="D105" s="263" t="s">
        <v>45</v>
      </c>
      <c r="E105" s="430">
        <v>0.30539969065353656</v>
      </c>
      <c r="F105" s="216">
        <v>0.27175539630797113</v>
      </c>
      <c r="G105" s="216">
        <v>0.41119096427639307</v>
      </c>
      <c r="H105" s="216">
        <v>0.65786827731659292</v>
      </c>
      <c r="I105" s="216">
        <v>0</v>
      </c>
      <c r="J105" s="216">
        <v>0</v>
      </c>
      <c r="K105" s="216">
        <v>0</v>
      </c>
      <c r="L105" s="431">
        <v>0</v>
      </c>
    </row>
    <row r="106" spans="1:12" ht="18.95" customHeight="1">
      <c r="A106" s="264"/>
      <c r="B106" s="265"/>
      <c r="C106" s="265"/>
      <c r="D106" s="269" t="s">
        <v>46</v>
      </c>
      <c r="E106" s="432">
        <v>0.30539808596053863</v>
      </c>
      <c r="F106" s="433">
        <v>0.27175539630797113</v>
      </c>
      <c r="G106" s="433">
        <v>0.41130611959657998</v>
      </c>
      <c r="H106" s="433">
        <v>0.62355079769370514</v>
      </c>
      <c r="I106" s="433">
        <v>0</v>
      </c>
      <c r="J106" s="433">
        <v>0</v>
      </c>
      <c r="K106" s="433">
        <v>0</v>
      </c>
      <c r="L106" s="434">
        <v>0</v>
      </c>
    </row>
    <row r="107" spans="1:12" ht="18.95" customHeight="1">
      <c r="A107" s="258" t="s">
        <v>404</v>
      </c>
      <c r="B107" s="259" t="s">
        <v>48</v>
      </c>
      <c r="C107" s="260" t="s">
        <v>405</v>
      </c>
      <c r="D107" s="274" t="s">
        <v>42</v>
      </c>
      <c r="E107" s="424">
        <v>14993881</v>
      </c>
      <c r="F107" s="365">
        <v>2312320</v>
      </c>
      <c r="G107" s="365">
        <v>422412</v>
      </c>
      <c r="H107" s="365">
        <v>11740776</v>
      </c>
      <c r="I107" s="365">
        <v>440053</v>
      </c>
      <c r="J107" s="365">
        <v>0</v>
      </c>
      <c r="K107" s="365">
        <v>0</v>
      </c>
      <c r="L107" s="366">
        <v>78320</v>
      </c>
    </row>
    <row r="108" spans="1:12" ht="18.95" customHeight="1">
      <c r="A108" s="258"/>
      <c r="B108" s="259"/>
      <c r="C108" s="260" t="s">
        <v>406</v>
      </c>
      <c r="D108" s="263" t="s">
        <v>43</v>
      </c>
      <c r="E108" s="425">
        <v>15460275.585089995</v>
      </c>
      <c r="F108" s="426">
        <v>2358603.0035600001</v>
      </c>
      <c r="G108" s="426">
        <v>421344.38143000012</v>
      </c>
      <c r="H108" s="426">
        <v>11738297.862569995</v>
      </c>
      <c r="I108" s="426">
        <v>799656.67152999993</v>
      </c>
      <c r="J108" s="426">
        <v>0</v>
      </c>
      <c r="K108" s="426">
        <v>0</v>
      </c>
      <c r="L108" s="427">
        <v>142373.66600000003</v>
      </c>
    </row>
    <row r="109" spans="1:12" ht="18.95" customHeight="1">
      <c r="A109" s="258"/>
      <c r="B109" s="259"/>
      <c r="C109" s="260"/>
      <c r="D109" s="263" t="s">
        <v>44</v>
      </c>
      <c r="E109" s="425">
        <v>6570371.3977500154</v>
      </c>
      <c r="F109" s="426">
        <v>1216863.4675100001</v>
      </c>
      <c r="G109" s="426">
        <v>128183.19142999996</v>
      </c>
      <c r="H109" s="426">
        <v>5120483.7372100158</v>
      </c>
      <c r="I109" s="426">
        <v>48348.192599999988</v>
      </c>
      <c r="J109" s="426">
        <v>0</v>
      </c>
      <c r="K109" s="426">
        <v>0</v>
      </c>
      <c r="L109" s="427">
        <v>56492.808999999979</v>
      </c>
    </row>
    <row r="110" spans="1:12" ht="18.95" customHeight="1">
      <c r="A110" s="258"/>
      <c r="B110" s="260"/>
      <c r="C110" s="260"/>
      <c r="D110" s="263" t="s">
        <v>45</v>
      </c>
      <c r="E110" s="430">
        <v>0.43820351767164323</v>
      </c>
      <c r="F110" s="216">
        <v>0.52625219152625935</v>
      </c>
      <c r="G110" s="216">
        <v>0.30345537397138328</v>
      </c>
      <c r="H110" s="216">
        <v>0.43612821990727152</v>
      </c>
      <c r="I110" s="216">
        <v>0.10986902168602415</v>
      </c>
      <c r="J110" s="216">
        <v>0</v>
      </c>
      <c r="K110" s="216">
        <v>0</v>
      </c>
      <c r="L110" s="431">
        <v>0.72130757150153191</v>
      </c>
    </row>
    <row r="111" spans="1:12" ht="18.95" customHeight="1">
      <c r="A111" s="264"/>
      <c r="B111" s="265"/>
      <c r="C111" s="265"/>
      <c r="D111" s="263" t="s">
        <v>46</v>
      </c>
      <c r="E111" s="432">
        <v>0.42498410598104286</v>
      </c>
      <c r="F111" s="433">
        <v>0.51592551424436639</v>
      </c>
      <c r="G111" s="433">
        <v>0.30422428084826764</v>
      </c>
      <c r="H111" s="433">
        <v>0.43622029336448714</v>
      </c>
      <c r="I111" s="433">
        <v>6.0461188309095672E-2</v>
      </c>
      <c r="J111" s="433">
        <v>0</v>
      </c>
      <c r="K111" s="433">
        <v>0</v>
      </c>
      <c r="L111" s="434">
        <v>0.39679254308166773</v>
      </c>
    </row>
    <row r="112" spans="1:12" ht="18.95" customHeight="1">
      <c r="A112" s="258" t="s">
        <v>407</v>
      </c>
      <c r="B112" s="259" t="s">
        <v>48</v>
      </c>
      <c r="C112" s="260" t="s">
        <v>408</v>
      </c>
      <c r="D112" s="261" t="s">
        <v>42</v>
      </c>
      <c r="E112" s="424">
        <v>12527357</v>
      </c>
      <c r="F112" s="365">
        <v>166712</v>
      </c>
      <c r="G112" s="365">
        <v>316986</v>
      </c>
      <c r="H112" s="365">
        <v>11539658</v>
      </c>
      <c r="I112" s="365">
        <v>487536</v>
      </c>
      <c r="J112" s="365">
        <v>0</v>
      </c>
      <c r="K112" s="365">
        <v>0</v>
      </c>
      <c r="L112" s="366">
        <v>16465</v>
      </c>
    </row>
    <row r="113" spans="1:12" ht="18.95" customHeight="1">
      <c r="A113" s="258"/>
      <c r="B113" s="259"/>
      <c r="C113" s="260"/>
      <c r="D113" s="263" t="s">
        <v>43</v>
      </c>
      <c r="E113" s="425">
        <v>12677351.210000001</v>
      </c>
      <c r="F113" s="426">
        <v>166712</v>
      </c>
      <c r="G113" s="426">
        <v>323932.66983999999</v>
      </c>
      <c r="H113" s="426">
        <v>11548680.656159999</v>
      </c>
      <c r="I113" s="426">
        <v>612071.93699999992</v>
      </c>
      <c r="J113" s="426">
        <v>0</v>
      </c>
      <c r="K113" s="426">
        <v>0</v>
      </c>
      <c r="L113" s="427">
        <v>25953.947</v>
      </c>
    </row>
    <row r="114" spans="1:12" ht="18.95" customHeight="1">
      <c r="A114" s="258"/>
      <c r="B114" s="259"/>
      <c r="C114" s="260"/>
      <c r="D114" s="263" t="s">
        <v>44</v>
      </c>
      <c r="E114" s="425">
        <v>5023319.7140999986</v>
      </c>
      <c r="F114" s="426">
        <v>65245.987430000001</v>
      </c>
      <c r="G114" s="426">
        <v>142379.23895000003</v>
      </c>
      <c r="H114" s="426">
        <v>4759589.488789998</v>
      </c>
      <c r="I114" s="426">
        <v>52483.222880000001</v>
      </c>
      <c r="J114" s="426">
        <v>0</v>
      </c>
      <c r="K114" s="426">
        <v>0</v>
      </c>
      <c r="L114" s="427">
        <v>3621.7760499999999</v>
      </c>
    </row>
    <row r="115" spans="1:12" ht="18.95" customHeight="1">
      <c r="A115" s="262"/>
      <c r="B115" s="260"/>
      <c r="C115" s="260"/>
      <c r="D115" s="263" t="s">
        <v>45</v>
      </c>
      <c r="E115" s="430">
        <v>0.4009879908507436</v>
      </c>
      <c r="F115" s="216">
        <v>0.39136947208359329</v>
      </c>
      <c r="G115" s="216">
        <v>0.44916570116661314</v>
      </c>
      <c r="H115" s="216">
        <v>0.41245498686269538</v>
      </c>
      <c r="I115" s="216">
        <v>0.10764994355288636</v>
      </c>
      <c r="J115" s="216">
        <v>0</v>
      </c>
      <c r="K115" s="216">
        <v>0</v>
      </c>
      <c r="L115" s="431">
        <v>0.21996817795323412</v>
      </c>
    </row>
    <row r="116" spans="1:12" ht="18.95" customHeight="1">
      <c r="A116" s="264"/>
      <c r="B116" s="265"/>
      <c r="C116" s="265"/>
      <c r="D116" s="268" t="s">
        <v>46</v>
      </c>
      <c r="E116" s="432">
        <v>0.39624363409113111</v>
      </c>
      <c r="F116" s="433">
        <v>0.39136947208359329</v>
      </c>
      <c r="G116" s="433">
        <v>0.43953343458788946</v>
      </c>
      <c r="H116" s="433">
        <v>0.41213274749711437</v>
      </c>
      <c r="I116" s="433">
        <v>8.574682109629217E-2</v>
      </c>
      <c r="J116" s="433">
        <v>0</v>
      </c>
      <c r="K116" s="433">
        <v>0</v>
      </c>
      <c r="L116" s="434">
        <v>0.13954625283006086</v>
      </c>
    </row>
    <row r="117" spans="1:12" ht="18.95" customHeight="1">
      <c r="A117" s="258" t="s">
        <v>409</v>
      </c>
      <c r="B117" s="259" t="s">
        <v>48</v>
      </c>
      <c r="C117" s="260" t="s">
        <v>410</v>
      </c>
      <c r="D117" s="261" t="s">
        <v>42</v>
      </c>
      <c r="E117" s="424">
        <v>0</v>
      </c>
      <c r="F117" s="365">
        <v>0</v>
      </c>
      <c r="G117" s="365">
        <v>0</v>
      </c>
      <c r="H117" s="365">
        <v>0</v>
      </c>
      <c r="I117" s="365">
        <v>0</v>
      </c>
      <c r="J117" s="365">
        <v>0</v>
      </c>
      <c r="K117" s="365">
        <v>0</v>
      </c>
      <c r="L117" s="366">
        <v>0</v>
      </c>
    </row>
    <row r="118" spans="1:12" ht="18.95" customHeight="1">
      <c r="A118" s="258"/>
      <c r="B118" s="259"/>
      <c r="C118" s="260" t="s">
        <v>411</v>
      </c>
      <c r="D118" s="263" t="s">
        <v>43</v>
      </c>
      <c r="E118" s="425">
        <v>1309.8389999999999</v>
      </c>
      <c r="F118" s="426">
        <v>1309.8389999999999</v>
      </c>
      <c r="G118" s="426">
        <v>0</v>
      </c>
      <c r="H118" s="426">
        <v>0</v>
      </c>
      <c r="I118" s="426">
        <v>0</v>
      </c>
      <c r="J118" s="426">
        <v>0</v>
      </c>
      <c r="K118" s="426">
        <v>0</v>
      </c>
      <c r="L118" s="427">
        <v>0</v>
      </c>
    </row>
    <row r="119" spans="1:12" ht="18.95" customHeight="1">
      <c r="A119" s="258"/>
      <c r="B119" s="259"/>
      <c r="C119" s="260" t="s">
        <v>412</v>
      </c>
      <c r="D119" s="263" t="s">
        <v>44</v>
      </c>
      <c r="E119" s="425">
        <v>733.28</v>
      </c>
      <c r="F119" s="426">
        <v>733.28</v>
      </c>
      <c r="G119" s="426">
        <v>0</v>
      </c>
      <c r="H119" s="426">
        <v>0</v>
      </c>
      <c r="I119" s="426">
        <v>0</v>
      </c>
      <c r="J119" s="426">
        <v>0</v>
      </c>
      <c r="K119" s="426">
        <v>0</v>
      </c>
      <c r="L119" s="427">
        <v>0</v>
      </c>
    </row>
    <row r="120" spans="1:12" ht="18.95" customHeight="1">
      <c r="A120" s="262"/>
      <c r="B120" s="260"/>
      <c r="C120" s="260" t="s">
        <v>413</v>
      </c>
      <c r="D120" s="263" t="s">
        <v>45</v>
      </c>
      <c r="E120" s="430">
        <v>0</v>
      </c>
      <c r="F120" s="216">
        <v>0</v>
      </c>
      <c r="G120" s="216">
        <v>0</v>
      </c>
      <c r="H120" s="216">
        <v>0</v>
      </c>
      <c r="I120" s="216">
        <v>0</v>
      </c>
      <c r="J120" s="216">
        <v>0</v>
      </c>
      <c r="K120" s="216">
        <v>0</v>
      </c>
      <c r="L120" s="431">
        <v>0</v>
      </c>
    </row>
    <row r="121" spans="1:12" ht="18.95" customHeight="1">
      <c r="A121" s="264"/>
      <c r="B121" s="265"/>
      <c r="C121" s="265" t="s">
        <v>414</v>
      </c>
      <c r="D121" s="268" t="s">
        <v>46</v>
      </c>
      <c r="E121" s="432">
        <v>0.55982452805268434</v>
      </c>
      <c r="F121" s="433">
        <v>0.55982452805268434</v>
      </c>
      <c r="G121" s="433">
        <v>0</v>
      </c>
      <c r="H121" s="433">
        <v>0</v>
      </c>
      <c r="I121" s="433">
        <v>0</v>
      </c>
      <c r="J121" s="433">
        <v>0</v>
      </c>
      <c r="K121" s="433">
        <v>0</v>
      </c>
      <c r="L121" s="434">
        <v>0</v>
      </c>
    </row>
    <row r="122" spans="1:12" ht="18.95" customHeight="1">
      <c r="A122" s="258" t="s">
        <v>415</v>
      </c>
      <c r="B122" s="259" t="s">
        <v>48</v>
      </c>
      <c r="C122" s="260" t="s">
        <v>416</v>
      </c>
      <c r="D122" s="261" t="s">
        <v>42</v>
      </c>
      <c r="E122" s="424">
        <v>30700000</v>
      </c>
      <c r="F122" s="365">
        <v>0</v>
      </c>
      <c r="G122" s="365">
        <v>0</v>
      </c>
      <c r="H122" s="365">
        <v>100</v>
      </c>
      <c r="I122" s="365"/>
      <c r="J122" s="365">
        <v>30699900</v>
      </c>
      <c r="K122" s="365">
        <v>0</v>
      </c>
      <c r="L122" s="366">
        <v>0</v>
      </c>
    </row>
    <row r="123" spans="1:12" ht="18.95" customHeight="1">
      <c r="A123" s="258"/>
      <c r="B123" s="259"/>
      <c r="C123" s="260"/>
      <c r="D123" s="263" t="s">
        <v>43</v>
      </c>
      <c r="E123" s="425">
        <v>30700000</v>
      </c>
      <c r="F123" s="426">
        <v>0</v>
      </c>
      <c r="G123" s="426">
        <v>0</v>
      </c>
      <c r="H123" s="426">
        <v>100</v>
      </c>
      <c r="I123" s="426">
        <v>0</v>
      </c>
      <c r="J123" s="426">
        <v>30699900</v>
      </c>
      <c r="K123" s="426">
        <v>0</v>
      </c>
      <c r="L123" s="427">
        <v>0</v>
      </c>
    </row>
    <row r="124" spans="1:12" ht="18.95" customHeight="1">
      <c r="A124" s="258"/>
      <c r="B124" s="259"/>
      <c r="C124" s="260"/>
      <c r="D124" s="263" t="s">
        <v>44</v>
      </c>
      <c r="E124" s="425">
        <v>11061720.97814</v>
      </c>
      <c r="F124" s="426">
        <v>0</v>
      </c>
      <c r="G124" s="426">
        <v>0</v>
      </c>
      <c r="H124" s="426">
        <v>0</v>
      </c>
      <c r="I124" s="426">
        <v>0</v>
      </c>
      <c r="J124" s="426">
        <v>11061720.97814</v>
      </c>
      <c r="K124" s="426">
        <v>0</v>
      </c>
      <c r="L124" s="427">
        <v>0</v>
      </c>
    </row>
    <row r="125" spans="1:12" ht="18.95" customHeight="1">
      <c r="A125" s="262"/>
      <c r="B125" s="260"/>
      <c r="C125" s="260"/>
      <c r="D125" s="263" t="s">
        <v>45</v>
      </c>
      <c r="E125" s="430">
        <v>0.36031664423908794</v>
      </c>
      <c r="F125" s="216">
        <v>0</v>
      </c>
      <c r="G125" s="216">
        <v>0</v>
      </c>
      <c r="H125" s="216">
        <v>0</v>
      </c>
      <c r="I125" s="216">
        <v>0</v>
      </c>
      <c r="J125" s="216">
        <v>0.36031781791276196</v>
      </c>
      <c r="K125" s="216">
        <v>0</v>
      </c>
      <c r="L125" s="431">
        <v>0</v>
      </c>
    </row>
    <row r="126" spans="1:12" ht="18.95" customHeight="1">
      <c r="A126" s="264"/>
      <c r="B126" s="265"/>
      <c r="C126" s="265"/>
      <c r="D126" s="268" t="s">
        <v>46</v>
      </c>
      <c r="E126" s="432">
        <v>0.36031664423908794</v>
      </c>
      <c r="F126" s="433">
        <v>0</v>
      </c>
      <c r="G126" s="433">
        <v>0</v>
      </c>
      <c r="H126" s="433">
        <v>0</v>
      </c>
      <c r="I126" s="433">
        <v>0</v>
      </c>
      <c r="J126" s="433">
        <v>0.36031781791276196</v>
      </c>
      <c r="K126" s="433">
        <v>0</v>
      </c>
      <c r="L126" s="434">
        <v>0</v>
      </c>
    </row>
    <row r="127" spans="1:12" ht="18.95" customHeight="1">
      <c r="A127" s="258" t="s">
        <v>417</v>
      </c>
      <c r="B127" s="259" t="s">
        <v>48</v>
      </c>
      <c r="C127" s="260" t="s">
        <v>418</v>
      </c>
      <c r="D127" s="261" t="s">
        <v>42</v>
      </c>
      <c r="E127" s="424">
        <v>101616346</v>
      </c>
      <c r="F127" s="365">
        <v>68324410</v>
      </c>
      <c r="G127" s="365">
        <v>224967</v>
      </c>
      <c r="H127" s="365">
        <v>3638880</v>
      </c>
      <c r="I127" s="365">
        <v>3430094</v>
      </c>
      <c r="J127" s="365">
        <v>0</v>
      </c>
      <c r="K127" s="365">
        <v>19643623</v>
      </c>
      <c r="L127" s="366">
        <v>6354372</v>
      </c>
    </row>
    <row r="128" spans="1:12" ht="18.95" customHeight="1">
      <c r="A128" s="262"/>
      <c r="B128" s="260"/>
      <c r="C128" s="260"/>
      <c r="D128" s="263" t="s">
        <v>43</v>
      </c>
      <c r="E128" s="425">
        <v>94274753.321949989</v>
      </c>
      <c r="F128" s="426">
        <v>63270245.568819992</v>
      </c>
      <c r="G128" s="426">
        <v>191771.73199999999</v>
      </c>
      <c r="H128" s="426">
        <v>2830611.2992500006</v>
      </c>
      <c r="I128" s="426">
        <v>2147881.0340499999</v>
      </c>
      <c r="J128" s="426">
        <v>0</v>
      </c>
      <c r="K128" s="426">
        <v>19643623</v>
      </c>
      <c r="L128" s="427">
        <v>6190620.6878299993</v>
      </c>
    </row>
    <row r="129" spans="1:12" ht="18.95" customHeight="1">
      <c r="A129" s="262"/>
      <c r="B129" s="260"/>
      <c r="C129" s="260"/>
      <c r="D129" s="263" t="s">
        <v>44</v>
      </c>
      <c r="E129" s="425">
        <v>36443768.297199994</v>
      </c>
      <c r="F129" s="426">
        <v>28513835.720090002</v>
      </c>
      <c r="G129" s="426">
        <v>207.86452</v>
      </c>
      <c r="H129" s="426">
        <v>84337.147590000008</v>
      </c>
      <c r="I129" s="426">
        <v>100313.42052</v>
      </c>
      <c r="J129" s="426">
        <v>0</v>
      </c>
      <c r="K129" s="426">
        <v>7124573.5707899993</v>
      </c>
      <c r="L129" s="427">
        <v>620500.57368999999</v>
      </c>
    </row>
    <row r="130" spans="1:12" ht="18.95" customHeight="1">
      <c r="A130" s="262"/>
      <c r="B130" s="260"/>
      <c r="C130" s="260"/>
      <c r="D130" s="263" t="s">
        <v>45</v>
      </c>
      <c r="E130" s="430">
        <v>0.35864080663951442</v>
      </c>
      <c r="F130" s="216">
        <v>0.41733014189350487</v>
      </c>
      <c r="G130" s="216">
        <v>9.2397782785919708E-4</v>
      </c>
      <c r="H130" s="216">
        <v>2.3176677326540038E-2</v>
      </c>
      <c r="I130" s="216">
        <v>2.9245093726294382E-2</v>
      </c>
      <c r="J130" s="216">
        <v>0</v>
      </c>
      <c r="K130" s="216">
        <v>0.36269142259500703</v>
      </c>
      <c r="L130" s="431">
        <v>9.7649393785884747E-2</v>
      </c>
    </row>
    <row r="131" spans="1:12" ht="18.95" customHeight="1">
      <c r="A131" s="264"/>
      <c r="B131" s="265"/>
      <c r="C131" s="265"/>
      <c r="D131" s="266" t="s">
        <v>46</v>
      </c>
      <c r="E131" s="432">
        <v>0.38656975503021329</v>
      </c>
      <c r="F131" s="433">
        <v>0.45066737869817619</v>
      </c>
      <c r="G131" s="433">
        <v>1.0839163719916761E-3</v>
      </c>
      <c r="H131" s="433">
        <v>2.9794676369851981E-2</v>
      </c>
      <c r="I131" s="433">
        <v>4.6703434189206978E-2</v>
      </c>
      <c r="J131" s="433">
        <v>0</v>
      </c>
      <c r="K131" s="433">
        <v>0.36269142259500703</v>
      </c>
      <c r="L131" s="434">
        <v>0.10023236844567589</v>
      </c>
    </row>
    <row r="132" spans="1:12" ht="18.95" customHeight="1">
      <c r="A132" s="275" t="s">
        <v>419</v>
      </c>
      <c r="B132" s="271" t="s">
        <v>48</v>
      </c>
      <c r="C132" s="276" t="s">
        <v>116</v>
      </c>
      <c r="D132" s="273" t="s">
        <v>42</v>
      </c>
      <c r="E132" s="424">
        <v>1935346</v>
      </c>
      <c r="F132" s="365">
        <v>96114</v>
      </c>
      <c r="G132" s="365">
        <v>29416</v>
      </c>
      <c r="H132" s="365">
        <v>1655909</v>
      </c>
      <c r="I132" s="365">
        <v>89397</v>
      </c>
      <c r="J132" s="365">
        <v>0</v>
      </c>
      <c r="K132" s="365">
        <v>0</v>
      </c>
      <c r="L132" s="366">
        <v>64510</v>
      </c>
    </row>
    <row r="133" spans="1:12" ht="18.95" customHeight="1">
      <c r="A133" s="258"/>
      <c r="B133" s="260"/>
      <c r="C133" s="260"/>
      <c r="D133" s="263" t="s">
        <v>43</v>
      </c>
      <c r="E133" s="425">
        <v>3674251.6721499972</v>
      </c>
      <c r="F133" s="426">
        <v>1813874.6571499989</v>
      </c>
      <c r="G133" s="426">
        <v>29591.030999999999</v>
      </c>
      <c r="H133" s="426">
        <v>1660912.9719999984</v>
      </c>
      <c r="I133" s="426">
        <v>97464.246999999988</v>
      </c>
      <c r="J133" s="426">
        <v>0</v>
      </c>
      <c r="K133" s="426">
        <v>0</v>
      </c>
      <c r="L133" s="427">
        <v>72408.765000000029</v>
      </c>
    </row>
    <row r="134" spans="1:12" ht="18.95" customHeight="1">
      <c r="A134" s="258"/>
      <c r="B134" s="260"/>
      <c r="C134" s="260"/>
      <c r="D134" s="263" t="s">
        <v>44</v>
      </c>
      <c r="E134" s="425">
        <v>1423850.6110300007</v>
      </c>
      <c r="F134" s="426">
        <v>720430.55503999977</v>
      </c>
      <c r="G134" s="426">
        <v>6305.28748</v>
      </c>
      <c r="H134" s="426">
        <v>659282.50181000086</v>
      </c>
      <c r="I134" s="426">
        <v>13663.77562</v>
      </c>
      <c r="J134" s="426">
        <v>0</v>
      </c>
      <c r="K134" s="426">
        <v>0</v>
      </c>
      <c r="L134" s="427">
        <v>24168.491080000003</v>
      </c>
    </row>
    <row r="135" spans="1:12" ht="18.95" customHeight="1">
      <c r="A135" s="258"/>
      <c r="B135" s="260"/>
      <c r="C135" s="260"/>
      <c r="D135" s="263" t="s">
        <v>45</v>
      </c>
      <c r="E135" s="430">
        <v>0.73570855600497309</v>
      </c>
      <c r="F135" s="216">
        <v>7.495583942401729</v>
      </c>
      <c r="G135" s="216">
        <v>0.21434890807723689</v>
      </c>
      <c r="H135" s="216">
        <v>0.39813933121324957</v>
      </c>
      <c r="I135" s="216">
        <v>0.1528437824535499</v>
      </c>
      <c r="J135" s="216">
        <v>0</v>
      </c>
      <c r="K135" s="216">
        <v>0</v>
      </c>
      <c r="L135" s="431">
        <v>0.37464720322430634</v>
      </c>
    </row>
    <row r="136" spans="1:12" ht="18.95" customHeight="1">
      <c r="A136" s="277"/>
      <c r="B136" s="265"/>
      <c r="C136" s="265"/>
      <c r="D136" s="266" t="s">
        <v>46</v>
      </c>
      <c r="E136" s="432">
        <v>0.38752125278256488</v>
      </c>
      <c r="F136" s="433">
        <v>0.39717769483143706</v>
      </c>
      <c r="G136" s="433">
        <v>0.21308103391193095</v>
      </c>
      <c r="H136" s="433">
        <v>0.39693982341297618</v>
      </c>
      <c r="I136" s="433">
        <v>0.14019269671267251</v>
      </c>
      <c r="J136" s="433">
        <v>0</v>
      </c>
      <c r="K136" s="433">
        <v>0</v>
      </c>
      <c r="L136" s="434">
        <v>0.33377852916010919</v>
      </c>
    </row>
    <row r="137" spans="1:12" ht="18.95" customHeight="1">
      <c r="A137" s="258" t="s">
        <v>420</v>
      </c>
      <c r="B137" s="259" t="s">
        <v>48</v>
      </c>
      <c r="C137" s="260" t="s">
        <v>131</v>
      </c>
      <c r="D137" s="261" t="s">
        <v>42</v>
      </c>
      <c r="E137" s="424">
        <v>16063403</v>
      </c>
      <c r="F137" s="365">
        <v>15439308</v>
      </c>
      <c r="G137" s="365">
        <v>30133</v>
      </c>
      <c r="H137" s="365">
        <v>34119</v>
      </c>
      <c r="I137" s="365">
        <v>469447</v>
      </c>
      <c r="J137" s="365">
        <v>0</v>
      </c>
      <c r="K137" s="365">
        <v>0</v>
      </c>
      <c r="L137" s="366">
        <v>90396</v>
      </c>
    </row>
    <row r="138" spans="1:12" ht="18.95" customHeight="1">
      <c r="A138" s="258"/>
      <c r="B138" s="259"/>
      <c r="C138" s="260"/>
      <c r="D138" s="263" t="s">
        <v>43</v>
      </c>
      <c r="E138" s="425">
        <v>16094530.358999999</v>
      </c>
      <c r="F138" s="426">
        <v>15441245</v>
      </c>
      <c r="G138" s="426">
        <v>30135.8</v>
      </c>
      <c r="H138" s="426">
        <v>33991.199999999997</v>
      </c>
      <c r="I138" s="426">
        <v>497882</v>
      </c>
      <c r="J138" s="426">
        <v>0</v>
      </c>
      <c r="K138" s="426">
        <v>0</v>
      </c>
      <c r="L138" s="427">
        <v>91276.359000000011</v>
      </c>
    </row>
    <row r="139" spans="1:12" ht="18.95" customHeight="1">
      <c r="A139" s="258"/>
      <c r="B139" s="259"/>
      <c r="C139" s="260"/>
      <c r="D139" s="263" t="s">
        <v>44</v>
      </c>
      <c r="E139" s="425">
        <v>7427599.1325400025</v>
      </c>
      <c r="F139" s="426">
        <v>7300935.5055700019</v>
      </c>
      <c r="G139" s="426">
        <v>1450.9153499999998</v>
      </c>
      <c r="H139" s="426">
        <v>11578.024219999999</v>
      </c>
      <c r="I139" s="426">
        <v>72617.603790000008</v>
      </c>
      <c r="J139" s="426">
        <v>0</v>
      </c>
      <c r="K139" s="426">
        <v>0</v>
      </c>
      <c r="L139" s="427">
        <v>41017.083609999994</v>
      </c>
    </row>
    <row r="140" spans="1:12" ht="18.95" customHeight="1">
      <c r="A140" s="262"/>
      <c r="B140" s="260"/>
      <c r="C140" s="260"/>
      <c r="D140" s="263" t="s">
        <v>45</v>
      </c>
      <c r="E140" s="430">
        <v>0.46239262829551137</v>
      </c>
      <c r="F140" s="216">
        <v>0.47287971103173809</v>
      </c>
      <c r="G140" s="216">
        <v>4.8150378322769048E-2</v>
      </c>
      <c r="H140" s="216">
        <v>0.3393424256279492</v>
      </c>
      <c r="I140" s="216">
        <v>0.15468754468555557</v>
      </c>
      <c r="J140" s="216">
        <v>0</v>
      </c>
      <c r="K140" s="216">
        <v>0</v>
      </c>
      <c r="L140" s="431">
        <v>0.45374887837957423</v>
      </c>
    </row>
    <row r="141" spans="1:12" ht="18.95" customHeight="1">
      <c r="A141" s="264"/>
      <c r="B141" s="265"/>
      <c r="C141" s="265"/>
      <c r="D141" s="269" t="s">
        <v>46</v>
      </c>
      <c r="E141" s="432">
        <v>0.46149834551627766</v>
      </c>
      <c r="F141" s="433">
        <v>0.47282039146260563</v>
      </c>
      <c r="G141" s="433">
        <v>4.8145904538787747E-2</v>
      </c>
      <c r="H141" s="433">
        <v>0.34061828414413142</v>
      </c>
      <c r="I141" s="433">
        <v>0.14585304106193839</v>
      </c>
      <c r="J141" s="433">
        <v>0</v>
      </c>
      <c r="K141" s="433">
        <v>0</v>
      </c>
      <c r="L141" s="434">
        <v>0.44937247781761308</v>
      </c>
    </row>
    <row r="142" spans="1:12" ht="18.95" customHeight="1">
      <c r="A142" s="258" t="s">
        <v>421</v>
      </c>
      <c r="B142" s="259" t="s">
        <v>48</v>
      </c>
      <c r="C142" s="260" t="s">
        <v>422</v>
      </c>
      <c r="D142" s="274" t="s">
        <v>42</v>
      </c>
      <c r="E142" s="424">
        <v>7295462</v>
      </c>
      <c r="F142" s="365">
        <v>3720653</v>
      </c>
      <c r="G142" s="365">
        <v>11169</v>
      </c>
      <c r="H142" s="365">
        <v>2530561</v>
      </c>
      <c r="I142" s="365">
        <v>954347</v>
      </c>
      <c r="J142" s="365">
        <v>0</v>
      </c>
      <c r="K142" s="365">
        <v>0</v>
      </c>
      <c r="L142" s="366">
        <v>78732</v>
      </c>
    </row>
    <row r="143" spans="1:12" ht="18.95" customHeight="1">
      <c r="A143" s="258"/>
      <c r="B143" s="259"/>
      <c r="C143" s="260"/>
      <c r="D143" s="263" t="s">
        <v>43</v>
      </c>
      <c r="E143" s="425">
        <v>7492065.9427699968</v>
      </c>
      <c r="F143" s="426">
        <v>3845547.9289199999</v>
      </c>
      <c r="G143" s="426">
        <v>11894.223570000002</v>
      </c>
      <c r="H143" s="426">
        <v>2576204.9487599968</v>
      </c>
      <c r="I143" s="426">
        <v>979574.80452000012</v>
      </c>
      <c r="J143" s="426">
        <v>0</v>
      </c>
      <c r="K143" s="426">
        <v>0</v>
      </c>
      <c r="L143" s="427">
        <v>78844.037000000011</v>
      </c>
    </row>
    <row r="144" spans="1:12" ht="18.95" customHeight="1">
      <c r="A144" s="258"/>
      <c r="B144" s="259"/>
      <c r="C144" s="260"/>
      <c r="D144" s="263" t="s">
        <v>44</v>
      </c>
      <c r="E144" s="425">
        <v>2422782.3638400007</v>
      </c>
      <c r="F144" s="426">
        <v>1502287.6396499998</v>
      </c>
      <c r="G144" s="426">
        <v>4796.4934000000003</v>
      </c>
      <c r="H144" s="426">
        <v>707783.5296600007</v>
      </c>
      <c r="I144" s="426">
        <v>172699.42863000001</v>
      </c>
      <c r="J144" s="426">
        <v>0</v>
      </c>
      <c r="K144" s="426">
        <v>0</v>
      </c>
      <c r="L144" s="427">
        <v>35215.272499999999</v>
      </c>
    </row>
    <row r="145" spans="1:12" ht="18.95" customHeight="1">
      <c r="A145" s="258"/>
      <c r="B145" s="260"/>
      <c r="C145" s="260"/>
      <c r="D145" s="263" t="s">
        <v>45</v>
      </c>
      <c r="E145" s="430">
        <v>0.33209443950773793</v>
      </c>
      <c r="F145" s="216">
        <v>0.40376988653604617</v>
      </c>
      <c r="G145" s="216">
        <v>0.42944698719670521</v>
      </c>
      <c r="H145" s="216">
        <v>0.27969431665942873</v>
      </c>
      <c r="I145" s="216">
        <v>0.18096083356473067</v>
      </c>
      <c r="J145" s="216">
        <v>0</v>
      </c>
      <c r="K145" s="216">
        <v>0</v>
      </c>
      <c r="L145" s="431">
        <v>0.44728029898897526</v>
      </c>
    </row>
    <row r="146" spans="1:12" ht="18.95" customHeight="1">
      <c r="A146" s="264"/>
      <c r="B146" s="265"/>
      <c r="C146" s="265"/>
      <c r="D146" s="263" t="s">
        <v>46</v>
      </c>
      <c r="E146" s="432">
        <v>0.32337974363106575</v>
      </c>
      <c r="F146" s="433">
        <v>0.39065632971369796</v>
      </c>
      <c r="G146" s="433">
        <v>0.40326242160924841</v>
      </c>
      <c r="H146" s="433">
        <v>0.27473882852397974</v>
      </c>
      <c r="I146" s="433">
        <v>0.1763003987374136</v>
      </c>
      <c r="J146" s="433">
        <v>0</v>
      </c>
      <c r="K146" s="433">
        <v>0</v>
      </c>
      <c r="L146" s="434">
        <v>0.44664471582042398</v>
      </c>
    </row>
    <row r="147" spans="1:12" ht="18.95" customHeight="1">
      <c r="A147" s="258" t="s">
        <v>423</v>
      </c>
      <c r="B147" s="259" t="s">
        <v>48</v>
      </c>
      <c r="C147" s="260" t="s">
        <v>424</v>
      </c>
      <c r="D147" s="273" t="s">
        <v>42</v>
      </c>
      <c r="E147" s="424">
        <v>3856204</v>
      </c>
      <c r="F147" s="365">
        <v>3766838</v>
      </c>
      <c r="G147" s="365">
        <v>20966</v>
      </c>
      <c r="H147" s="365">
        <v>66777</v>
      </c>
      <c r="I147" s="365">
        <v>1183</v>
      </c>
      <c r="J147" s="365">
        <v>0</v>
      </c>
      <c r="K147" s="365">
        <v>0</v>
      </c>
      <c r="L147" s="366">
        <v>440</v>
      </c>
    </row>
    <row r="148" spans="1:12" ht="18.95" customHeight="1">
      <c r="A148" s="258"/>
      <c r="B148" s="259"/>
      <c r="C148" s="260"/>
      <c r="D148" s="263" t="s">
        <v>43</v>
      </c>
      <c r="E148" s="425">
        <v>4005274.9709999999</v>
      </c>
      <c r="F148" s="426">
        <v>3859894.8059999999</v>
      </c>
      <c r="G148" s="426">
        <v>19934.7</v>
      </c>
      <c r="H148" s="426">
        <v>70179.958999999988</v>
      </c>
      <c r="I148" s="426">
        <v>52406.401000000005</v>
      </c>
      <c r="J148" s="426">
        <v>0</v>
      </c>
      <c r="K148" s="426">
        <v>0</v>
      </c>
      <c r="L148" s="427">
        <v>2859.105</v>
      </c>
    </row>
    <row r="149" spans="1:12" ht="18.95" customHeight="1">
      <c r="A149" s="258"/>
      <c r="B149" s="259"/>
      <c r="C149" s="260"/>
      <c r="D149" s="263" t="s">
        <v>44</v>
      </c>
      <c r="E149" s="425">
        <v>1850737.0162799992</v>
      </c>
      <c r="F149" s="426">
        <v>1815883.2803499992</v>
      </c>
      <c r="G149" s="426">
        <v>6656.3903300000002</v>
      </c>
      <c r="H149" s="426">
        <v>21394.256619999996</v>
      </c>
      <c r="I149" s="426">
        <v>5943.0266900000006</v>
      </c>
      <c r="J149" s="426">
        <v>0</v>
      </c>
      <c r="K149" s="426">
        <v>0</v>
      </c>
      <c r="L149" s="427">
        <v>860.06228999999996</v>
      </c>
    </row>
    <row r="150" spans="1:12" ht="18.95" customHeight="1">
      <c r="A150" s="258"/>
      <c r="B150" s="260"/>
      <c r="C150" s="260"/>
      <c r="D150" s="263" t="s">
        <v>45</v>
      </c>
      <c r="E150" s="430">
        <v>0.47993752827391889</v>
      </c>
      <c r="F150" s="216">
        <v>0.48207097845726288</v>
      </c>
      <c r="G150" s="216">
        <v>0.3174849914146714</v>
      </c>
      <c r="H150" s="216">
        <v>0.32038361441813795</v>
      </c>
      <c r="I150" s="216">
        <v>5.0236912003381242</v>
      </c>
      <c r="J150" s="216">
        <v>0</v>
      </c>
      <c r="K150" s="216">
        <v>0</v>
      </c>
      <c r="L150" s="431">
        <v>1.9546870227272726</v>
      </c>
    </row>
    <row r="151" spans="1:12" ht="18.95" customHeight="1">
      <c r="A151" s="264"/>
      <c r="B151" s="265"/>
      <c r="C151" s="265"/>
      <c r="D151" s="263" t="s">
        <v>46</v>
      </c>
      <c r="E151" s="432">
        <v>0.46207489615074399</v>
      </c>
      <c r="F151" s="433">
        <v>0.47044890382175852</v>
      </c>
      <c r="G151" s="433">
        <v>0.33390973177424288</v>
      </c>
      <c r="H151" s="433">
        <v>0.30484851978896138</v>
      </c>
      <c r="I151" s="433">
        <v>0.11340268701145877</v>
      </c>
      <c r="J151" s="433">
        <v>0</v>
      </c>
      <c r="K151" s="433">
        <v>0</v>
      </c>
      <c r="L151" s="434">
        <v>0.30081521664996563</v>
      </c>
    </row>
    <row r="152" spans="1:12" ht="18.75" customHeight="1">
      <c r="A152" s="258" t="s">
        <v>425</v>
      </c>
      <c r="B152" s="259" t="s">
        <v>48</v>
      </c>
      <c r="C152" s="260" t="s">
        <v>426</v>
      </c>
      <c r="D152" s="261" t="s">
        <v>42</v>
      </c>
      <c r="E152" s="424">
        <v>4254482</v>
      </c>
      <c r="F152" s="365">
        <v>940975</v>
      </c>
      <c r="G152" s="365">
        <v>2941844</v>
      </c>
      <c r="H152" s="365">
        <v>261526</v>
      </c>
      <c r="I152" s="365">
        <v>5387</v>
      </c>
      <c r="J152" s="365">
        <v>0</v>
      </c>
      <c r="K152" s="365">
        <v>0</v>
      </c>
      <c r="L152" s="366">
        <v>104750</v>
      </c>
    </row>
    <row r="153" spans="1:12" ht="18.95" customHeight="1">
      <c r="A153" s="258"/>
      <c r="B153" s="259"/>
      <c r="C153" s="260" t="s">
        <v>427</v>
      </c>
      <c r="D153" s="263" t="s">
        <v>43</v>
      </c>
      <c r="E153" s="425">
        <v>4351462.4539999999</v>
      </c>
      <c r="F153" s="426">
        <v>991621.08300000022</v>
      </c>
      <c r="G153" s="426">
        <v>2971598.372</v>
      </c>
      <c r="H153" s="426">
        <v>273516.83000000013</v>
      </c>
      <c r="I153" s="426">
        <v>6252.1589999999997</v>
      </c>
      <c r="J153" s="426">
        <v>0</v>
      </c>
      <c r="K153" s="426">
        <v>0</v>
      </c>
      <c r="L153" s="427">
        <v>108474.01</v>
      </c>
    </row>
    <row r="154" spans="1:12" ht="18.95" customHeight="1">
      <c r="A154" s="258"/>
      <c r="B154" s="259"/>
      <c r="C154" s="260"/>
      <c r="D154" s="263" t="s">
        <v>44</v>
      </c>
      <c r="E154" s="425">
        <v>1818357.46257</v>
      </c>
      <c r="F154" s="426">
        <v>416740.1608200004</v>
      </c>
      <c r="G154" s="426">
        <v>1235007.1590699996</v>
      </c>
      <c r="H154" s="426">
        <v>109908.15018000003</v>
      </c>
      <c r="I154" s="426">
        <v>406.26409999999998</v>
      </c>
      <c r="J154" s="426">
        <v>0</v>
      </c>
      <c r="K154" s="426">
        <v>0</v>
      </c>
      <c r="L154" s="427">
        <v>56295.728399999993</v>
      </c>
    </row>
    <row r="155" spans="1:12" ht="18.95" customHeight="1">
      <c r="A155" s="258"/>
      <c r="B155" s="260"/>
      <c r="C155" s="260"/>
      <c r="D155" s="263" t="s">
        <v>45</v>
      </c>
      <c r="E155" s="430">
        <v>0.4273980857293555</v>
      </c>
      <c r="F155" s="216">
        <v>0.44288122513350558</v>
      </c>
      <c r="G155" s="216">
        <v>0.41980715465198004</v>
      </c>
      <c r="H155" s="216">
        <v>0.42025706881916147</v>
      </c>
      <c r="I155" s="216">
        <v>7.541564878410989E-2</v>
      </c>
      <c r="J155" s="216">
        <v>0</v>
      </c>
      <c r="K155" s="216">
        <v>0</v>
      </c>
      <c r="L155" s="431">
        <v>0.53742938806682572</v>
      </c>
    </row>
    <row r="156" spans="1:12" ht="18.95" customHeight="1">
      <c r="A156" s="264"/>
      <c r="B156" s="265"/>
      <c r="C156" s="265"/>
      <c r="D156" s="268" t="s">
        <v>46</v>
      </c>
      <c r="E156" s="432">
        <v>0.41787272251390084</v>
      </c>
      <c r="F156" s="433">
        <v>0.42026149702184207</v>
      </c>
      <c r="G156" s="433">
        <v>0.41560365987103171</v>
      </c>
      <c r="H156" s="433">
        <v>0.40183322605778948</v>
      </c>
      <c r="I156" s="433">
        <v>6.4979809374649616E-2</v>
      </c>
      <c r="J156" s="433">
        <v>0</v>
      </c>
      <c r="K156" s="433">
        <v>0</v>
      </c>
      <c r="L156" s="434">
        <v>0.51897895541982819</v>
      </c>
    </row>
    <row r="157" spans="1:12" ht="18.95" customHeight="1">
      <c r="A157" s="258" t="s">
        <v>428</v>
      </c>
      <c r="B157" s="259" t="s">
        <v>48</v>
      </c>
      <c r="C157" s="260" t="s">
        <v>429</v>
      </c>
      <c r="D157" s="261" t="s">
        <v>42</v>
      </c>
      <c r="E157" s="424">
        <v>113866</v>
      </c>
      <c r="F157" s="365">
        <v>18680</v>
      </c>
      <c r="G157" s="365">
        <v>3149</v>
      </c>
      <c r="H157" s="365">
        <v>87551</v>
      </c>
      <c r="I157" s="365">
        <v>4486</v>
      </c>
      <c r="J157" s="365">
        <v>0</v>
      </c>
      <c r="K157" s="365">
        <v>0</v>
      </c>
      <c r="L157" s="366">
        <v>0</v>
      </c>
    </row>
    <row r="158" spans="1:12" ht="18.95" customHeight="1">
      <c r="A158" s="258"/>
      <c r="B158" s="259"/>
      <c r="C158" s="260" t="s">
        <v>430</v>
      </c>
      <c r="D158" s="263" t="s">
        <v>43</v>
      </c>
      <c r="E158" s="425">
        <v>304617.63900000002</v>
      </c>
      <c r="F158" s="426">
        <v>204119.24600000001</v>
      </c>
      <c r="G158" s="426">
        <v>8987.3330000000005</v>
      </c>
      <c r="H158" s="426">
        <v>86937.934999999998</v>
      </c>
      <c r="I158" s="426">
        <v>4561</v>
      </c>
      <c r="J158" s="426">
        <v>0</v>
      </c>
      <c r="K158" s="426">
        <v>0</v>
      </c>
      <c r="L158" s="427">
        <v>12.125</v>
      </c>
    </row>
    <row r="159" spans="1:12" ht="18.95" customHeight="1">
      <c r="A159" s="258"/>
      <c r="B159" s="259"/>
      <c r="C159" s="260"/>
      <c r="D159" s="263" t="s">
        <v>44</v>
      </c>
      <c r="E159" s="425">
        <v>182284.04733999996</v>
      </c>
      <c r="F159" s="426">
        <v>144321.24922999999</v>
      </c>
      <c r="G159" s="426">
        <v>6201.3154500000001</v>
      </c>
      <c r="H159" s="426">
        <v>31682.333659999989</v>
      </c>
      <c r="I159" s="426">
        <v>78.623999999999995</v>
      </c>
      <c r="J159" s="426">
        <v>0</v>
      </c>
      <c r="K159" s="426">
        <v>0</v>
      </c>
      <c r="L159" s="427">
        <v>0.52500000000000002</v>
      </c>
    </row>
    <row r="160" spans="1:12" ht="18.95" customHeight="1">
      <c r="A160" s="258"/>
      <c r="B160" s="260"/>
      <c r="C160" s="260"/>
      <c r="D160" s="263" t="s">
        <v>45</v>
      </c>
      <c r="E160" s="430">
        <v>1.6008645894296802</v>
      </c>
      <c r="F160" s="216">
        <v>7.7259769395074942</v>
      </c>
      <c r="G160" s="216">
        <v>1.9692967449984122</v>
      </c>
      <c r="H160" s="216">
        <v>0.36187289305661829</v>
      </c>
      <c r="I160" s="216">
        <v>1.7526526972804279E-2</v>
      </c>
      <c r="J160" s="216">
        <v>0</v>
      </c>
      <c r="K160" s="216">
        <v>0</v>
      </c>
      <c r="L160" s="431">
        <v>0</v>
      </c>
    </row>
    <row r="161" spans="1:12" ht="18.95" customHeight="1">
      <c r="A161" s="264"/>
      <c r="B161" s="265"/>
      <c r="C161" s="265"/>
      <c r="D161" s="268" t="s">
        <v>46</v>
      </c>
      <c r="E161" s="432">
        <v>0.59840279748212466</v>
      </c>
      <c r="F161" s="433">
        <v>0.70704380923492127</v>
      </c>
      <c r="G161" s="433">
        <v>0.69000619538632868</v>
      </c>
      <c r="H161" s="433">
        <v>0.36442473196539565</v>
      </c>
      <c r="I161" s="433">
        <v>1.7238324928743696E-2</v>
      </c>
      <c r="J161" s="433">
        <v>0</v>
      </c>
      <c r="K161" s="433">
        <v>0</v>
      </c>
      <c r="L161" s="434">
        <v>4.3298969072164947E-2</v>
      </c>
    </row>
    <row r="162" spans="1:12" ht="18.95" customHeight="1">
      <c r="A162" s="258" t="s">
        <v>447</v>
      </c>
      <c r="B162" s="259" t="s">
        <v>48</v>
      </c>
      <c r="C162" s="260" t="s">
        <v>181</v>
      </c>
      <c r="D162" s="263" t="s">
        <v>42</v>
      </c>
      <c r="E162" s="424">
        <v>38760545</v>
      </c>
      <c r="F162" s="365">
        <v>35317661</v>
      </c>
      <c r="G162" s="365">
        <v>21</v>
      </c>
      <c r="H162" s="365">
        <v>3442863</v>
      </c>
      <c r="I162" s="365">
        <v>0</v>
      </c>
      <c r="J162" s="365">
        <v>0</v>
      </c>
      <c r="K162" s="365">
        <v>0</v>
      </c>
      <c r="L162" s="366">
        <v>0</v>
      </c>
    </row>
    <row r="163" spans="1:12" ht="18.95" customHeight="1">
      <c r="A163" s="258"/>
      <c r="B163" s="259"/>
      <c r="C163" s="260"/>
      <c r="D163" s="263" t="s">
        <v>43</v>
      </c>
      <c r="E163" s="425">
        <v>39008023.449999996</v>
      </c>
      <c r="F163" s="426">
        <v>35409608.25017</v>
      </c>
      <c r="G163" s="426">
        <v>85.119</v>
      </c>
      <c r="H163" s="426">
        <v>3443617.2928300011</v>
      </c>
      <c r="I163" s="426">
        <v>154625.12000000002</v>
      </c>
      <c r="J163" s="426">
        <v>0</v>
      </c>
      <c r="K163" s="426">
        <v>0</v>
      </c>
      <c r="L163" s="427">
        <v>87.668000000000006</v>
      </c>
    </row>
    <row r="164" spans="1:12" ht="18.95" customHeight="1">
      <c r="A164" s="258"/>
      <c r="B164" s="259"/>
      <c r="C164" s="260"/>
      <c r="D164" s="263" t="s">
        <v>44</v>
      </c>
      <c r="E164" s="425">
        <v>16188642.879869999</v>
      </c>
      <c r="F164" s="426">
        <v>14887397.900249999</v>
      </c>
      <c r="G164" s="426">
        <v>57.880280000000006</v>
      </c>
      <c r="H164" s="426">
        <v>1295357.8533600005</v>
      </c>
      <c r="I164" s="426">
        <v>5782.1459800000002</v>
      </c>
      <c r="J164" s="426">
        <v>0</v>
      </c>
      <c r="K164" s="426">
        <v>0</v>
      </c>
      <c r="L164" s="427">
        <v>47.1</v>
      </c>
    </row>
    <row r="165" spans="1:12" ht="18.95" customHeight="1">
      <c r="A165" s="262"/>
      <c r="B165" s="260"/>
      <c r="C165" s="260"/>
      <c r="D165" s="263" t="s">
        <v>45</v>
      </c>
      <c r="E165" s="430">
        <v>0.4176577723525301</v>
      </c>
      <c r="F165" s="216">
        <v>0.42152842172220861</v>
      </c>
      <c r="G165" s="216">
        <v>2.7562038095238099</v>
      </c>
      <c r="H165" s="216">
        <v>0.37624437956433365</v>
      </c>
      <c r="I165" s="216">
        <v>0</v>
      </c>
      <c r="J165" s="216">
        <v>0</v>
      </c>
      <c r="K165" s="216">
        <v>0</v>
      </c>
      <c r="L165" s="431">
        <v>0</v>
      </c>
    </row>
    <row r="166" spans="1:12" ht="18.75" customHeight="1">
      <c r="A166" s="264"/>
      <c r="B166" s="265"/>
      <c r="C166" s="265"/>
      <c r="D166" s="269" t="s">
        <v>46</v>
      </c>
      <c r="E166" s="432">
        <v>0.4150080277874218</v>
      </c>
      <c r="F166" s="433">
        <v>0.42043384934027123</v>
      </c>
      <c r="G166" s="433">
        <v>0.67999248111467481</v>
      </c>
      <c r="H166" s="433">
        <v>0.37616196667878321</v>
      </c>
      <c r="I166" s="433">
        <v>3.7394609491653096E-2</v>
      </c>
      <c r="J166" s="433">
        <v>0</v>
      </c>
      <c r="K166" s="433">
        <v>0</v>
      </c>
      <c r="L166" s="434">
        <v>0.53725418624811783</v>
      </c>
    </row>
    <row r="167" spans="1:12" ht="18.95" customHeight="1">
      <c r="A167" s="275" t="s">
        <v>431</v>
      </c>
      <c r="B167" s="271" t="s">
        <v>48</v>
      </c>
      <c r="C167" s="276" t="s">
        <v>432</v>
      </c>
      <c r="D167" s="273" t="s">
        <v>42</v>
      </c>
      <c r="E167" s="424">
        <v>982669</v>
      </c>
      <c r="F167" s="365">
        <v>498690</v>
      </c>
      <c r="G167" s="365">
        <v>587</v>
      </c>
      <c r="H167" s="365">
        <v>304940</v>
      </c>
      <c r="I167" s="365">
        <v>19507</v>
      </c>
      <c r="J167" s="365">
        <v>0</v>
      </c>
      <c r="K167" s="365">
        <v>0</v>
      </c>
      <c r="L167" s="366">
        <v>158945</v>
      </c>
    </row>
    <row r="168" spans="1:12" ht="18.95" customHeight="1">
      <c r="A168" s="258"/>
      <c r="B168" s="259"/>
      <c r="C168" s="260" t="s">
        <v>433</v>
      </c>
      <c r="D168" s="263" t="s">
        <v>43</v>
      </c>
      <c r="E168" s="425">
        <v>1220032.20172</v>
      </c>
      <c r="F168" s="426">
        <v>508377.00900000002</v>
      </c>
      <c r="G168" s="426">
        <v>653.4</v>
      </c>
      <c r="H168" s="426">
        <v>332951.55981999991</v>
      </c>
      <c r="I168" s="426">
        <v>208497.07290000003</v>
      </c>
      <c r="J168" s="426">
        <v>0</v>
      </c>
      <c r="K168" s="426">
        <v>0</v>
      </c>
      <c r="L168" s="427">
        <v>169553.15999999992</v>
      </c>
    </row>
    <row r="169" spans="1:12" ht="18.95" customHeight="1">
      <c r="A169" s="258"/>
      <c r="B169" s="259"/>
      <c r="C169" s="260"/>
      <c r="D169" s="263" t="s">
        <v>44</v>
      </c>
      <c r="E169" s="425">
        <v>590047.70485999982</v>
      </c>
      <c r="F169" s="426">
        <v>262956.48637999996</v>
      </c>
      <c r="G169" s="426">
        <v>240.62363999999999</v>
      </c>
      <c r="H169" s="426">
        <v>125926.25982999988</v>
      </c>
      <c r="I169" s="426">
        <v>168051.75612999999</v>
      </c>
      <c r="J169" s="426">
        <v>0</v>
      </c>
      <c r="K169" s="426">
        <v>0</v>
      </c>
      <c r="L169" s="427">
        <v>32872.578880000001</v>
      </c>
    </row>
    <row r="170" spans="1:12" ht="18.95" customHeight="1">
      <c r="A170" s="258"/>
      <c r="B170" s="260"/>
      <c r="C170" s="260"/>
      <c r="D170" s="263" t="s">
        <v>45</v>
      </c>
      <c r="E170" s="430">
        <v>0.60045417618750552</v>
      </c>
      <c r="F170" s="216">
        <v>0.52729448430888926</v>
      </c>
      <c r="G170" s="216">
        <v>0.40992102214650766</v>
      </c>
      <c r="H170" s="216">
        <v>0.41295421994490678</v>
      </c>
      <c r="I170" s="216">
        <v>8.6149462310965284</v>
      </c>
      <c r="J170" s="216">
        <v>0</v>
      </c>
      <c r="K170" s="216">
        <v>0</v>
      </c>
      <c r="L170" s="431">
        <v>0.20681731970178363</v>
      </c>
    </row>
    <row r="171" spans="1:12" ht="18.95" customHeight="1">
      <c r="A171" s="264"/>
      <c r="B171" s="265"/>
      <c r="C171" s="265"/>
      <c r="D171" s="268" t="s">
        <v>46</v>
      </c>
      <c r="E171" s="432">
        <v>0.4836328943024219</v>
      </c>
      <c r="F171" s="433">
        <v>0.51724700709272231</v>
      </c>
      <c r="G171" s="433">
        <v>0.36826391184573004</v>
      </c>
      <c r="H171" s="433">
        <v>0.37821195340871228</v>
      </c>
      <c r="I171" s="433">
        <v>0.80601494204478097</v>
      </c>
      <c r="J171" s="433">
        <v>0</v>
      </c>
      <c r="K171" s="433">
        <v>0</v>
      </c>
      <c r="L171" s="434">
        <v>0.19387771292496123</v>
      </c>
    </row>
    <row r="172" spans="1:12" ht="18.95" customHeight="1">
      <c r="A172" s="258" t="s">
        <v>434</v>
      </c>
      <c r="B172" s="259" t="s">
        <v>48</v>
      </c>
      <c r="C172" s="260" t="s">
        <v>435</v>
      </c>
      <c r="D172" s="263" t="s">
        <v>42</v>
      </c>
      <c r="E172" s="424">
        <v>2288005</v>
      </c>
      <c r="F172" s="365">
        <v>1482584</v>
      </c>
      <c r="G172" s="365">
        <v>8181</v>
      </c>
      <c r="H172" s="365">
        <v>283849</v>
      </c>
      <c r="I172" s="365">
        <v>504008</v>
      </c>
      <c r="J172" s="365">
        <v>0</v>
      </c>
      <c r="K172" s="365">
        <v>0</v>
      </c>
      <c r="L172" s="366">
        <v>9383</v>
      </c>
    </row>
    <row r="173" spans="1:12" ht="18.95" customHeight="1">
      <c r="A173" s="258"/>
      <c r="B173" s="259"/>
      <c r="C173" s="260" t="s">
        <v>436</v>
      </c>
      <c r="D173" s="263" t="s">
        <v>43</v>
      </c>
      <c r="E173" s="425">
        <v>2307586.2050000005</v>
      </c>
      <c r="F173" s="426">
        <v>1501359.1200000006</v>
      </c>
      <c r="G173" s="426">
        <v>8295.92</v>
      </c>
      <c r="H173" s="426">
        <v>281210.23499999993</v>
      </c>
      <c r="I173" s="426">
        <v>497420.72700000001</v>
      </c>
      <c r="J173" s="426">
        <v>0</v>
      </c>
      <c r="K173" s="426">
        <v>0</v>
      </c>
      <c r="L173" s="427">
        <v>19300.203000000001</v>
      </c>
    </row>
    <row r="174" spans="1:12" ht="18.95" customHeight="1">
      <c r="A174" s="258"/>
      <c r="B174" s="259"/>
      <c r="C174" s="260"/>
      <c r="D174" s="263" t="s">
        <v>44</v>
      </c>
      <c r="E174" s="425">
        <v>671044.90103000007</v>
      </c>
      <c r="F174" s="426">
        <v>524166.45320000005</v>
      </c>
      <c r="G174" s="426">
        <v>2825.219129999999</v>
      </c>
      <c r="H174" s="426">
        <v>96626.571229999972</v>
      </c>
      <c r="I174" s="426">
        <v>41628.320769999991</v>
      </c>
      <c r="J174" s="426">
        <v>0</v>
      </c>
      <c r="K174" s="426">
        <v>0</v>
      </c>
      <c r="L174" s="427">
        <v>5798.3366999999998</v>
      </c>
    </row>
    <row r="175" spans="1:12" ht="18.95" customHeight="1">
      <c r="A175" s="262"/>
      <c r="B175" s="260"/>
      <c r="C175" s="260"/>
      <c r="D175" s="263" t="s">
        <v>45</v>
      </c>
      <c r="E175" s="430">
        <v>0.29328821441823777</v>
      </c>
      <c r="F175" s="216">
        <v>0.35354924456219683</v>
      </c>
      <c r="G175" s="216">
        <v>0.34533909424275749</v>
      </c>
      <c r="H175" s="216">
        <v>0.34041540125207409</v>
      </c>
      <c r="I175" s="216">
        <v>8.2594563518833014E-2</v>
      </c>
      <c r="J175" s="216">
        <v>0</v>
      </c>
      <c r="K175" s="216">
        <v>0</v>
      </c>
      <c r="L175" s="431">
        <v>0.61796192049451137</v>
      </c>
    </row>
    <row r="176" spans="1:12" ht="18.95" customHeight="1">
      <c r="A176" s="264"/>
      <c r="B176" s="265"/>
      <c r="C176" s="265"/>
      <c r="D176" s="269" t="s">
        <v>46</v>
      </c>
      <c r="E176" s="432">
        <v>0.29079949411034023</v>
      </c>
      <c r="F176" s="433">
        <v>0.34912796426746978</v>
      </c>
      <c r="G176" s="433">
        <v>0.3405552524614508</v>
      </c>
      <c r="H176" s="433">
        <v>0.34360972398461953</v>
      </c>
      <c r="I176" s="433">
        <v>8.3688351752177773E-2</v>
      </c>
      <c r="J176" s="433">
        <v>0</v>
      </c>
      <c r="K176" s="433">
        <v>0</v>
      </c>
      <c r="L176" s="434">
        <v>0.30042879341735418</v>
      </c>
    </row>
    <row r="177" spans="1:12" ht="18.95" customHeight="1">
      <c r="A177" s="258" t="s">
        <v>437</v>
      </c>
      <c r="B177" s="259" t="s">
        <v>48</v>
      </c>
      <c r="C177" s="260" t="s">
        <v>438</v>
      </c>
      <c r="D177" s="274" t="s">
        <v>42</v>
      </c>
      <c r="E177" s="424">
        <v>114020</v>
      </c>
      <c r="F177" s="365">
        <v>106248</v>
      </c>
      <c r="G177" s="365">
        <v>22</v>
      </c>
      <c r="H177" s="365">
        <v>5</v>
      </c>
      <c r="I177" s="365">
        <v>640</v>
      </c>
      <c r="J177" s="365">
        <v>0</v>
      </c>
      <c r="K177" s="365">
        <v>0</v>
      </c>
      <c r="L177" s="366">
        <v>7105</v>
      </c>
    </row>
    <row r="178" spans="1:12" ht="18.95" customHeight="1">
      <c r="A178" s="262"/>
      <c r="B178" s="260"/>
      <c r="C178" s="260" t="s">
        <v>439</v>
      </c>
      <c r="D178" s="263" t="s">
        <v>43</v>
      </c>
      <c r="E178" s="425">
        <v>114135.05201</v>
      </c>
      <c r="F178" s="426">
        <v>106260.05201</v>
      </c>
      <c r="G178" s="426">
        <v>18.850000000000001</v>
      </c>
      <c r="H178" s="426">
        <v>111.15</v>
      </c>
      <c r="I178" s="426">
        <v>640</v>
      </c>
      <c r="J178" s="426">
        <v>0</v>
      </c>
      <c r="K178" s="426">
        <v>0</v>
      </c>
      <c r="L178" s="427">
        <v>7105</v>
      </c>
    </row>
    <row r="179" spans="1:12" ht="18.95" customHeight="1">
      <c r="A179" s="262"/>
      <c r="B179" s="260"/>
      <c r="C179" s="260" t="s">
        <v>440</v>
      </c>
      <c r="D179" s="263" t="s">
        <v>44</v>
      </c>
      <c r="E179" s="425">
        <v>51947.53901</v>
      </c>
      <c r="F179" s="426">
        <v>50531.908009999999</v>
      </c>
      <c r="G179" s="426">
        <v>4</v>
      </c>
      <c r="H179" s="426">
        <v>0</v>
      </c>
      <c r="I179" s="426">
        <v>490</v>
      </c>
      <c r="J179" s="426">
        <v>0</v>
      </c>
      <c r="K179" s="426">
        <v>0</v>
      </c>
      <c r="L179" s="427">
        <v>921.63100000000009</v>
      </c>
    </row>
    <row r="180" spans="1:12" ht="18.95" customHeight="1">
      <c r="A180" s="262"/>
      <c r="B180" s="260"/>
      <c r="C180" s="260" t="s">
        <v>441</v>
      </c>
      <c r="D180" s="263" t="s">
        <v>45</v>
      </c>
      <c r="E180" s="430">
        <v>0.45560023688826523</v>
      </c>
      <c r="F180" s="216">
        <v>0.47560338086363979</v>
      </c>
      <c r="G180" s="216">
        <v>0.18181818181818182</v>
      </c>
      <c r="H180" s="216">
        <v>0</v>
      </c>
      <c r="I180" s="216">
        <v>0.765625</v>
      </c>
      <c r="J180" s="216">
        <v>0</v>
      </c>
      <c r="K180" s="216">
        <v>0</v>
      </c>
      <c r="L180" s="431">
        <v>0.12971583391977481</v>
      </c>
    </row>
    <row r="181" spans="1:12" ht="18.95" customHeight="1">
      <c r="A181" s="264"/>
      <c r="B181" s="265"/>
      <c r="C181" s="265"/>
      <c r="D181" s="268" t="s">
        <v>46</v>
      </c>
      <c r="E181" s="432">
        <v>0.45514097637112033</v>
      </c>
      <c r="F181" s="433">
        <v>0.47554943795100446</v>
      </c>
      <c r="G181" s="433">
        <v>0.21220159151193632</v>
      </c>
      <c r="H181" s="433">
        <v>0</v>
      </c>
      <c r="I181" s="433">
        <v>0.765625</v>
      </c>
      <c r="J181" s="433">
        <v>0</v>
      </c>
      <c r="K181" s="433">
        <v>0</v>
      </c>
      <c r="L181" s="434">
        <v>0.12971583391977481</v>
      </c>
    </row>
    <row r="182" spans="1:12" ht="18.95" customHeight="1">
      <c r="A182" s="258" t="s">
        <v>442</v>
      </c>
      <c r="B182" s="259" t="s">
        <v>48</v>
      </c>
      <c r="C182" s="260" t="s">
        <v>443</v>
      </c>
      <c r="D182" s="261" t="s">
        <v>42</v>
      </c>
      <c r="E182" s="424">
        <v>258519</v>
      </c>
      <c r="F182" s="365">
        <v>208903</v>
      </c>
      <c r="G182" s="365">
        <v>25835</v>
      </c>
      <c r="H182" s="365">
        <v>17223</v>
      </c>
      <c r="I182" s="365">
        <v>6558</v>
      </c>
      <c r="J182" s="365">
        <v>0</v>
      </c>
      <c r="K182" s="365">
        <v>0</v>
      </c>
      <c r="L182" s="366">
        <v>0</v>
      </c>
    </row>
    <row r="183" spans="1:12" ht="18.95" customHeight="1">
      <c r="A183" s="262"/>
      <c r="B183" s="260"/>
      <c r="C183" s="260"/>
      <c r="D183" s="263" t="s">
        <v>43</v>
      </c>
      <c r="E183" s="425">
        <v>258519</v>
      </c>
      <c r="F183" s="426">
        <v>208903</v>
      </c>
      <c r="G183" s="426">
        <v>26722.241999999998</v>
      </c>
      <c r="H183" s="426">
        <v>16143.758000000002</v>
      </c>
      <c r="I183" s="426">
        <v>6558</v>
      </c>
      <c r="J183" s="426">
        <v>0</v>
      </c>
      <c r="K183" s="426">
        <v>0</v>
      </c>
      <c r="L183" s="427">
        <v>192</v>
      </c>
    </row>
    <row r="184" spans="1:12" ht="18.95" customHeight="1">
      <c r="A184" s="262"/>
      <c r="B184" s="260"/>
      <c r="C184" s="260"/>
      <c r="D184" s="263" t="s">
        <v>44</v>
      </c>
      <c r="E184" s="425">
        <v>119538.45388</v>
      </c>
      <c r="F184" s="426">
        <v>104536.92784</v>
      </c>
      <c r="G184" s="426">
        <v>9722.97055</v>
      </c>
      <c r="H184" s="426">
        <v>5278.5554899999997</v>
      </c>
      <c r="I184" s="426">
        <v>0</v>
      </c>
      <c r="J184" s="426">
        <v>0</v>
      </c>
      <c r="K184" s="426">
        <v>0</v>
      </c>
      <c r="L184" s="427">
        <v>0</v>
      </c>
    </row>
    <row r="185" spans="1:12" ht="18.95" customHeight="1">
      <c r="A185" s="262"/>
      <c r="B185" s="260"/>
      <c r="C185" s="260"/>
      <c r="D185" s="263" t="s">
        <v>45</v>
      </c>
      <c r="E185" s="430">
        <v>0.46239716956974147</v>
      </c>
      <c r="F185" s="216">
        <v>0.50040893543893583</v>
      </c>
      <c r="G185" s="216">
        <v>0.37634877298238822</v>
      </c>
      <c r="H185" s="216">
        <v>0.30648292922255121</v>
      </c>
      <c r="I185" s="216">
        <v>0</v>
      </c>
      <c r="J185" s="216">
        <v>0</v>
      </c>
      <c r="K185" s="216">
        <v>0</v>
      </c>
      <c r="L185" s="431">
        <v>0</v>
      </c>
    </row>
    <row r="186" spans="1:12" ht="18.95" customHeight="1">
      <c r="A186" s="264"/>
      <c r="B186" s="265"/>
      <c r="C186" s="265"/>
      <c r="D186" s="268" t="s">
        <v>46</v>
      </c>
      <c r="E186" s="432">
        <v>0.46239716956974147</v>
      </c>
      <c r="F186" s="433">
        <v>0.50040893543893583</v>
      </c>
      <c r="G186" s="433">
        <v>0.36385309847878783</v>
      </c>
      <c r="H186" s="433">
        <v>0.32697191632827988</v>
      </c>
      <c r="I186" s="433">
        <v>0</v>
      </c>
      <c r="J186" s="433">
        <v>0</v>
      </c>
      <c r="K186" s="433">
        <v>0</v>
      </c>
      <c r="L186" s="434">
        <v>0</v>
      </c>
    </row>
    <row r="187" spans="1:12" ht="6.75" customHeight="1">
      <c r="A187" s="260"/>
      <c r="B187" s="260"/>
      <c r="C187" s="260"/>
      <c r="D187" s="263"/>
      <c r="E187" s="278"/>
      <c r="F187" s="278"/>
      <c r="G187" s="278"/>
      <c r="H187" s="278"/>
      <c r="I187" s="278"/>
      <c r="J187" s="278"/>
      <c r="K187" s="278"/>
      <c r="L187" s="278"/>
    </row>
    <row r="188" spans="1:12" ht="18">
      <c r="A188" s="94" t="s">
        <v>233</v>
      </c>
      <c r="B188" s="279"/>
      <c r="C188" s="279"/>
      <c r="D188" s="279"/>
      <c r="E188" s="279"/>
      <c r="F188" s="280"/>
      <c r="G188" s="280"/>
      <c r="H188" s="280"/>
      <c r="I188" s="280"/>
      <c r="J188" s="280"/>
      <c r="K188" s="280"/>
      <c r="L188" s="280"/>
    </row>
    <row r="189" spans="1:12">
      <c r="A189" s="281"/>
      <c r="B189" s="279"/>
      <c r="C189" s="279"/>
      <c r="D189" s="279"/>
      <c r="E189" s="279"/>
      <c r="F189" s="280"/>
      <c r="G189" s="280"/>
      <c r="H189" s="280"/>
      <c r="I189" s="280"/>
      <c r="J189" s="280"/>
      <c r="K189" s="280"/>
      <c r="L189" s="280"/>
    </row>
    <row r="190" spans="1:12">
      <c r="E190" s="280"/>
      <c r="F190" s="280"/>
      <c r="G190" s="280"/>
      <c r="H190" s="280"/>
      <c r="I190" s="280"/>
      <c r="J190" s="280"/>
      <c r="K190" s="280"/>
      <c r="L190" s="280"/>
    </row>
    <row r="191" spans="1:12">
      <c r="E191" s="280"/>
      <c r="F191" s="280"/>
      <c r="G191" s="280"/>
      <c r="H191" s="280"/>
      <c r="I191" s="280"/>
      <c r="J191" s="280"/>
      <c r="K191" s="280"/>
      <c r="L191" s="280"/>
    </row>
    <row r="195" spans="8:10">
      <c r="H195" s="267"/>
      <c r="I195" s="267"/>
      <c r="J195" s="267"/>
    </row>
    <row r="196" spans="8:10">
      <c r="H196" s="435"/>
      <c r="I196" s="436"/>
      <c r="J196" s="267"/>
    </row>
  </sheetData>
  <phoneticPr fontId="32" type="noConversion"/>
  <printOptions horizontalCentered="1"/>
  <pageMargins left="0.70866141732283472" right="0.70866141732283472" top="0.6692913385826772" bottom="0.19685039370078741" header="0.51181102362204722" footer="0"/>
  <pageSetup paperSize="9" scale="73" firstPageNumber="22" fitToHeight="0" orientation="landscape" useFirstPageNumber="1" r:id="rId1"/>
  <headerFooter alignWithMargins="0">
    <oddHeader>&amp;C&amp;12 -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2"/>
  <sheetViews>
    <sheetView showGridLines="0" zoomScale="73" zoomScaleNormal="73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7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7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7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17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17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7" ht="9.9499999999999993" customHeight="1">
      <c r="A11" s="49"/>
      <c r="B11" s="50"/>
      <c r="C11" s="51" t="s">
        <v>32</v>
      </c>
      <c r="D11" s="52"/>
      <c r="E11" s="53" t="s">
        <v>33</v>
      </c>
      <c r="F11" s="1548" t="s">
        <v>34</v>
      </c>
      <c r="G11" s="1549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17" ht="18.399999999999999" customHeight="1">
      <c r="A12" s="22"/>
      <c r="B12" s="23"/>
      <c r="C12" s="59" t="s">
        <v>41</v>
      </c>
      <c r="D12" s="60" t="s">
        <v>42</v>
      </c>
      <c r="E12" s="398">
        <v>397197405</v>
      </c>
      <c r="F12" s="399">
        <v>213898023</v>
      </c>
      <c r="G12" s="288" t="s">
        <v>4</v>
      </c>
      <c r="H12" s="399">
        <v>26068705</v>
      </c>
      <c r="I12" s="399">
        <v>75508830</v>
      </c>
      <c r="J12" s="399">
        <v>21176991</v>
      </c>
      <c r="K12" s="399">
        <v>30699900</v>
      </c>
      <c r="L12" s="399">
        <v>19643623</v>
      </c>
      <c r="M12" s="400">
        <v>10201333</v>
      </c>
      <c r="N12" s="62"/>
      <c r="O12" s="62"/>
      <c r="P12" s="62"/>
      <c r="Q12" s="62"/>
    </row>
    <row r="13" spans="1:17" ht="18.399999999999999" customHeight="1">
      <c r="A13" s="22"/>
      <c r="B13" s="23"/>
      <c r="C13" s="63"/>
      <c r="D13" s="64" t="s">
        <v>43</v>
      </c>
      <c r="E13" s="401">
        <v>397197405</v>
      </c>
      <c r="F13" s="399">
        <v>213680214.84542003</v>
      </c>
      <c r="G13" s="288" t="s">
        <v>4</v>
      </c>
      <c r="H13" s="399">
        <v>25865449.323050003</v>
      </c>
      <c r="I13" s="399">
        <v>75381657.438360006</v>
      </c>
      <c r="J13" s="399">
        <v>21705595.460169997</v>
      </c>
      <c r="K13" s="399">
        <v>30699900</v>
      </c>
      <c r="L13" s="399">
        <v>19643623</v>
      </c>
      <c r="M13" s="402">
        <v>10220964.933</v>
      </c>
      <c r="N13" s="62"/>
      <c r="O13" s="62"/>
      <c r="P13" s="62"/>
      <c r="Q13" s="62"/>
    </row>
    <row r="14" spans="1:17" ht="18.399999999999999" customHeight="1">
      <c r="A14" s="22"/>
      <c r="B14" s="23"/>
      <c r="C14" s="65" t="s">
        <v>4</v>
      </c>
      <c r="D14" s="64" t="s">
        <v>44</v>
      </c>
      <c r="E14" s="401">
        <v>144423242.82347003</v>
      </c>
      <c r="F14" s="399">
        <v>82862609.411840007</v>
      </c>
      <c r="G14" s="288" t="s">
        <v>4</v>
      </c>
      <c r="H14" s="399">
        <v>10380642.501630003</v>
      </c>
      <c r="I14" s="399">
        <v>27291669.940230001</v>
      </c>
      <c r="J14" s="399">
        <v>3103560.2585300007</v>
      </c>
      <c r="K14" s="399">
        <v>11061720.97814</v>
      </c>
      <c r="L14" s="399">
        <v>7124573.5707899993</v>
      </c>
      <c r="M14" s="402">
        <v>2598466.1623100005</v>
      </c>
      <c r="N14" s="62"/>
      <c r="O14" s="62"/>
      <c r="P14" s="62"/>
      <c r="Q14" s="62"/>
    </row>
    <row r="15" spans="1:17" ht="18.399999999999999" customHeight="1">
      <c r="A15" s="22"/>
      <c r="B15" s="23"/>
      <c r="C15" s="63"/>
      <c r="D15" s="64" t="s">
        <v>45</v>
      </c>
      <c r="E15" s="403">
        <v>0.36360570589193558</v>
      </c>
      <c r="F15" s="403">
        <v>0.3873930588495435</v>
      </c>
      <c r="G15" s="288"/>
      <c r="H15" s="403">
        <v>0.39820322879981968</v>
      </c>
      <c r="I15" s="403">
        <v>0.36143680070569228</v>
      </c>
      <c r="J15" s="403">
        <v>0.14655341065829422</v>
      </c>
      <c r="K15" s="403">
        <v>0.36031781791276196</v>
      </c>
      <c r="L15" s="403">
        <v>0.36269142259500703</v>
      </c>
      <c r="M15" s="404">
        <v>0.25471829635499599</v>
      </c>
      <c r="N15" s="62"/>
      <c r="O15" s="62"/>
      <c r="P15" s="62"/>
      <c r="Q15" s="62"/>
    </row>
    <row r="16" spans="1:17" ht="18.399999999999999" customHeight="1">
      <c r="A16" s="66"/>
      <c r="B16" s="67"/>
      <c r="C16" s="68"/>
      <c r="D16" s="64" t="s">
        <v>46</v>
      </c>
      <c r="E16" s="405">
        <v>0.36360570589193558</v>
      </c>
      <c r="F16" s="405">
        <v>0.38778793568597003</v>
      </c>
      <c r="G16" s="288"/>
      <c r="H16" s="405">
        <v>0.40133238638074964</v>
      </c>
      <c r="I16" s="405">
        <v>0.36204656235565724</v>
      </c>
      <c r="J16" s="405">
        <v>0.14298434079936059</v>
      </c>
      <c r="K16" s="405">
        <v>0.36031781791276196</v>
      </c>
      <c r="L16" s="405">
        <v>0.36269142259500703</v>
      </c>
      <c r="M16" s="406">
        <v>0.25422904582330008</v>
      </c>
      <c r="N16" s="62"/>
      <c r="O16" s="62"/>
      <c r="P16" s="62"/>
      <c r="Q16" s="62"/>
    </row>
    <row r="17" spans="1:17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7">
        <v>30000</v>
      </c>
      <c r="G17" s="367"/>
      <c r="H17" s="367">
        <v>957</v>
      </c>
      <c r="I17" s="367">
        <v>162266</v>
      </c>
      <c r="J17" s="367">
        <v>7159</v>
      </c>
      <c r="K17" s="367">
        <v>0</v>
      </c>
      <c r="L17" s="367">
        <v>0</v>
      </c>
      <c r="M17" s="368">
        <v>0</v>
      </c>
      <c r="N17" s="62"/>
      <c r="O17" s="62"/>
      <c r="P17" s="62"/>
      <c r="Q17" s="62"/>
    </row>
    <row r="18" spans="1:17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162266</v>
      </c>
      <c r="J18" s="73">
        <v>7159</v>
      </c>
      <c r="K18" s="73">
        <v>0</v>
      </c>
      <c r="L18" s="73">
        <v>0</v>
      </c>
      <c r="M18" s="407">
        <v>0</v>
      </c>
      <c r="N18" s="62"/>
      <c r="O18" s="62"/>
      <c r="P18" s="62"/>
      <c r="Q18" s="62"/>
    </row>
    <row r="19" spans="1:17" ht="18.399999999999999" customHeight="1">
      <c r="A19" s="74"/>
      <c r="B19" s="70"/>
      <c r="C19" s="71" t="s">
        <v>4</v>
      </c>
      <c r="D19" s="75" t="s">
        <v>44</v>
      </c>
      <c r="E19" s="73">
        <v>57754.303239999979</v>
      </c>
      <c r="F19" s="73">
        <v>1120</v>
      </c>
      <c r="G19" s="73"/>
      <c r="H19" s="73">
        <v>324.72173000000004</v>
      </c>
      <c r="I19" s="73">
        <v>56175.80912999998</v>
      </c>
      <c r="J19" s="73">
        <v>133.77238</v>
      </c>
      <c r="K19" s="73">
        <v>0</v>
      </c>
      <c r="L19" s="73">
        <v>0</v>
      </c>
      <c r="M19" s="407">
        <v>0</v>
      </c>
      <c r="N19" s="62"/>
      <c r="O19" s="62"/>
      <c r="P19" s="62"/>
      <c r="Q19" s="62"/>
    </row>
    <row r="20" spans="1:17" ht="18.399999999999999" customHeight="1">
      <c r="A20" s="74"/>
      <c r="B20" s="70"/>
      <c r="C20" s="71" t="s">
        <v>4</v>
      </c>
      <c r="D20" s="75" t="s">
        <v>45</v>
      </c>
      <c r="E20" s="288">
        <v>0.28822101406313932</v>
      </c>
      <c r="F20" s="288">
        <v>3.7333333333333336E-2</v>
      </c>
      <c r="G20" s="288"/>
      <c r="H20" s="288">
        <v>0.33931215256008362</v>
      </c>
      <c r="I20" s="288">
        <v>0.34619580891868895</v>
      </c>
      <c r="J20" s="288">
        <v>1.8685903059086465E-2</v>
      </c>
      <c r="K20" s="288">
        <v>0</v>
      </c>
      <c r="L20" s="288">
        <v>0</v>
      </c>
      <c r="M20" s="408">
        <v>0</v>
      </c>
      <c r="N20" s="62"/>
      <c r="O20" s="62"/>
      <c r="P20" s="62"/>
      <c r="Q20" s="62"/>
    </row>
    <row r="21" spans="1:17" s="23" customFormat="1" ht="18.399999999999999" customHeight="1">
      <c r="A21" s="76"/>
      <c r="B21" s="77"/>
      <c r="C21" s="78" t="s">
        <v>4</v>
      </c>
      <c r="D21" s="79" t="s">
        <v>46</v>
      </c>
      <c r="E21" s="289">
        <v>0.28822101406313932</v>
      </c>
      <c r="F21" s="289">
        <v>3.7333333333333336E-2</v>
      </c>
      <c r="G21" s="289"/>
      <c r="H21" s="289">
        <v>0.33931215256008362</v>
      </c>
      <c r="I21" s="289">
        <v>0.34619580891868895</v>
      </c>
      <c r="J21" s="289">
        <v>1.8685903059086465E-2</v>
      </c>
      <c r="K21" s="289">
        <v>0</v>
      </c>
      <c r="L21" s="289">
        <v>0</v>
      </c>
      <c r="M21" s="409">
        <v>0</v>
      </c>
      <c r="N21" s="62"/>
      <c r="O21" s="62"/>
      <c r="P21" s="62"/>
      <c r="Q21" s="62"/>
    </row>
    <row r="22" spans="1:17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7">
        <v>0</v>
      </c>
      <c r="G22" s="367"/>
      <c r="H22" s="367">
        <v>98428</v>
      </c>
      <c r="I22" s="367">
        <v>361748</v>
      </c>
      <c r="J22" s="367">
        <v>117656</v>
      </c>
      <c r="K22" s="367">
        <v>0</v>
      </c>
      <c r="L22" s="367">
        <v>0</v>
      </c>
      <c r="M22" s="368">
        <v>0</v>
      </c>
      <c r="N22" s="62"/>
      <c r="O22" s="62"/>
      <c r="P22" s="62"/>
      <c r="Q22" s="62"/>
    </row>
    <row r="23" spans="1:17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07">
        <v>0</v>
      </c>
      <c r="N23" s="62"/>
      <c r="O23" s="62"/>
      <c r="P23" s="62"/>
      <c r="Q23" s="62"/>
    </row>
    <row r="24" spans="1:17" ht="18.399999999999999" customHeight="1">
      <c r="A24" s="74"/>
      <c r="B24" s="70"/>
      <c r="C24" s="71" t="s">
        <v>4</v>
      </c>
      <c r="D24" s="80" t="s">
        <v>44</v>
      </c>
      <c r="E24" s="73">
        <v>190741.79245000001</v>
      </c>
      <c r="F24" s="73">
        <v>0</v>
      </c>
      <c r="G24" s="73"/>
      <c r="H24" s="73">
        <v>47727.183320000004</v>
      </c>
      <c r="I24" s="73">
        <v>125503.94661</v>
      </c>
      <c r="J24" s="73">
        <v>17510.662520000002</v>
      </c>
      <c r="K24" s="73">
        <v>0</v>
      </c>
      <c r="L24" s="73">
        <v>0</v>
      </c>
      <c r="M24" s="407">
        <v>0</v>
      </c>
      <c r="N24" s="62"/>
      <c r="O24" s="62"/>
      <c r="P24" s="62"/>
      <c r="Q24" s="62"/>
    </row>
    <row r="25" spans="1:17" ht="18.399999999999999" customHeight="1">
      <c r="A25" s="74"/>
      <c r="B25" s="70"/>
      <c r="C25" s="71" t="s">
        <v>4</v>
      </c>
      <c r="D25" s="80" t="s">
        <v>45</v>
      </c>
      <c r="E25" s="288">
        <v>0.33009904686829389</v>
      </c>
      <c r="F25" s="288">
        <v>0</v>
      </c>
      <c r="G25" s="288"/>
      <c r="H25" s="288">
        <v>0.4848943727394644</v>
      </c>
      <c r="I25" s="288">
        <v>0.34693749961299025</v>
      </c>
      <c r="J25" s="288">
        <v>0.14882932039165025</v>
      </c>
      <c r="K25" s="288">
        <v>0</v>
      </c>
      <c r="L25" s="288">
        <v>0</v>
      </c>
      <c r="M25" s="408">
        <v>0</v>
      </c>
      <c r="N25" s="62"/>
      <c r="O25" s="62"/>
      <c r="P25" s="62"/>
      <c r="Q25" s="62"/>
    </row>
    <row r="26" spans="1:17" ht="18.399999999999999" customHeight="1">
      <c r="A26" s="76"/>
      <c r="B26" s="77"/>
      <c r="C26" s="78" t="s">
        <v>4</v>
      </c>
      <c r="D26" s="80" t="s">
        <v>46</v>
      </c>
      <c r="E26" s="289">
        <v>0.33009904686829389</v>
      </c>
      <c r="F26" s="289">
        <v>0</v>
      </c>
      <c r="G26" s="289"/>
      <c r="H26" s="289">
        <v>0.4848943727394644</v>
      </c>
      <c r="I26" s="289">
        <v>0.34693749961299025</v>
      </c>
      <c r="J26" s="289">
        <v>0.14882932039165025</v>
      </c>
      <c r="K26" s="289">
        <v>0</v>
      </c>
      <c r="L26" s="289">
        <v>0</v>
      </c>
      <c r="M26" s="409">
        <v>0</v>
      </c>
      <c r="N26" s="62"/>
      <c r="O26" s="62"/>
      <c r="P26" s="62"/>
      <c r="Q26" s="62"/>
    </row>
    <row r="27" spans="1:17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7">
        <v>100500</v>
      </c>
      <c r="G27" s="367"/>
      <c r="H27" s="367">
        <v>22082</v>
      </c>
      <c r="I27" s="367">
        <v>84201</v>
      </c>
      <c r="J27" s="367">
        <v>2310</v>
      </c>
      <c r="K27" s="367">
        <v>0</v>
      </c>
      <c r="L27" s="367">
        <v>0</v>
      </c>
      <c r="M27" s="368">
        <v>0</v>
      </c>
      <c r="N27" s="62"/>
      <c r="O27" s="62"/>
      <c r="P27" s="62"/>
      <c r="Q27" s="62"/>
    </row>
    <row r="28" spans="1:17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100500</v>
      </c>
      <c r="G28" s="73"/>
      <c r="H28" s="73">
        <v>22082</v>
      </c>
      <c r="I28" s="73">
        <v>84201</v>
      </c>
      <c r="J28" s="73">
        <v>2310</v>
      </c>
      <c r="K28" s="73">
        <v>0</v>
      </c>
      <c r="L28" s="73">
        <v>0</v>
      </c>
      <c r="M28" s="407">
        <v>0</v>
      </c>
      <c r="N28" s="62"/>
      <c r="O28" s="62"/>
      <c r="P28" s="62"/>
      <c r="Q28" s="62"/>
    </row>
    <row r="29" spans="1:17" ht="18.399999999999999" customHeight="1">
      <c r="A29" s="74"/>
      <c r="B29" s="70"/>
      <c r="C29" s="71" t="s">
        <v>4</v>
      </c>
      <c r="D29" s="80" t="s">
        <v>44</v>
      </c>
      <c r="E29" s="73">
        <v>105467.04128</v>
      </c>
      <c r="F29" s="73">
        <v>68730.748210000005</v>
      </c>
      <c r="G29" s="73"/>
      <c r="H29" s="73">
        <v>9243.4481099999994</v>
      </c>
      <c r="I29" s="73">
        <v>27120.02807</v>
      </c>
      <c r="J29" s="73">
        <v>372.81688999999994</v>
      </c>
      <c r="K29" s="73">
        <v>0</v>
      </c>
      <c r="L29" s="73">
        <v>0</v>
      </c>
      <c r="M29" s="407">
        <v>0</v>
      </c>
      <c r="N29" s="62"/>
      <c r="O29" s="62"/>
      <c r="P29" s="62"/>
      <c r="Q29" s="62"/>
    </row>
    <row r="30" spans="1:17" ht="18.399999999999999" customHeight="1">
      <c r="A30" s="74"/>
      <c r="B30" s="70"/>
      <c r="C30" s="71" t="s">
        <v>4</v>
      </c>
      <c r="D30" s="80" t="s">
        <v>45</v>
      </c>
      <c r="E30" s="288">
        <v>0.5044025447049878</v>
      </c>
      <c r="F30" s="288">
        <v>0.6838880418905473</v>
      </c>
      <c r="G30" s="288"/>
      <c r="H30" s="288">
        <v>0.41859650892129335</v>
      </c>
      <c r="I30" s="288">
        <v>0.32208676939703806</v>
      </c>
      <c r="J30" s="288">
        <v>0.16139259307359305</v>
      </c>
      <c r="K30" s="288">
        <v>0</v>
      </c>
      <c r="L30" s="288">
        <v>0</v>
      </c>
      <c r="M30" s="408">
        <v>0</v>
      </c>
      <c r="N30" s="62"/>
      <c r="O30" s="62"/>
      <c r="P30" s="62"/>
      <c r="Q30" s="62"/>
    </row>
    <row r="31" spans="1:17" ht="18.399999999999999" customHeight="1">
      <c r="A31" s="76"/>
      <c r="B31" s="77"/>
      <c r="C31" s="78" t="s">
        <v>4</v>
      </c>
      <c r="D31" s="82" t="s">
        <v>46</v>
      </c>
      <c r="E31" s="289">
        <v>0.5044025447049878</v>
      </c>
      <c r="F31" s="289">
        <v>0.6838880418905473</v>
      </c>
      <c r="G31" s="289"/>
      <c r="H31" s="289">
        <v>0.41859650892129335</v>
      </c>
      <c r="I31" s="289">
        <v>0.32208676939703806</v>
      </c>
      <c r="J31" s="289">
        <v>0.16139259307359305</v>
      </c>
      <c r="K31" s="289">
        <v>0</v>
      </c>
      <c r="L31" s="289">
        <v>0</v>
      </c>
      <c r="M31" s="409">
        <v>0</v>
      </c>
      <c r="N31" s="62"/>
      <c r="O31" s="62"/>
      <c r="P31" s="62"/>
      <c r="Q31" s="62"/>
    </row>
    <row r="32" spans="1:17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7">
        <v>0</v>
      </c>
      <c r="G32" s="367"/>
      <c r="H32" s="367">
        <v>27119</v>
      </c>
      <c r="I32" s="367">
        <v>83311</v>
      </c>
      <c r="J32" s="367">
        <v>1265</v>
      </c>
      <c r="K32" s="367">
        <v>0</v>
      </c>
      <c r="L32" s="367">
        <v>0</v>
      </c>
      <c r="M32" s="368">
        <v>0</v>
      </c>
      <c r="N32" s="62"/>
      <c r="O32" s="62"/>
      <c r="P32" s="62"/>
      <c r="Q32" s="62"/>
    </row>
    <row r="33" spans="1:17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27649</v>
      </c>
      <c r="I33" s="73">
        <v>114465</v>
      </c>
      <c r="J33" s="73">
        <v>1400</v>
      </c>
      <c r="K33" s="73">
        <v>0</v>
      </c>
      <c r="L33" s="73">
        <v>0</v>
      </c>
      <c r="M33" s="407">
        <v>0</v>
      </c>
      <c r="N33" s="62"/>
      <c r="O33" s="62"/>
      <c r="P33" s="62"/>
      <c r="Q33" s="62"/>
    </row>
    <row r="34" spans="1:17" ht="18.399999999999999" customHeight="1">
      <c r="A34" s="74"/>
      <c r="B34" s="70"/>
      <c r="C34" s="71" t="s">
        <v>4</v>
      </c>
      <c r="D34" s="80" t="s">
        <v>44</v>
      </c>
      <c r="E34" s="73">
        <v>43435.025300000001</v>
      </c>
      <c r="F34" s="73">
        <v>0</v>
      </c>
      <c r="G34" s="73"/>
      <c r="H34" s="73">
        <v>9482.2676100000008</v>
      </c>
      <c r="I34" s="73">
        <v>33805.155189999998</v>
      </c>
      <c r="J34" s="73">
        <v>147.60249999999999</v>
      </c>
      <c r="K34" s="73">
        <v>0</v>
      </c>
      <c r="L34" s="73">
        <v>0</v>
      </c>
      <c r="M34" s="407">
        <v>0</v>
      </c>
      <c r="N34" s="62"/>
      <c r="O34" s="62"/>
      <c r="P34" s="62"/>
      <c r="Q34" s="62"/>
    </row>
    <row r="35" spans="1:17" ht="18.399999999999999" customHeight="1">
      <c r="A35" s="74"/>
      <c r="B35" s="70"/>
      <c r="C35" s="71" t="s">
        <v>4</v>
      </c>
      <c r="D35" s="80" t="s">
        <v>45</v>
      </c>
      <c r="E35" s="288">
        <v>0.38887170688034378</v>
      </c>
      <c r="F35" s="288">
        <v>0</v>
      </c>
      <c r="G35" s="288"/>
      <c r="H35" s="288">
        <v>0.34965402890962061</v>
      </c>
      <c r="I35" s="288">
        <v>0.40577060880315924</v>
      </c>
      <c r="J35" s="288">
        <v>0.11668181818181818</v>
      </c>
      <c r="K35" s="288">
        <v>0</v>
      </c>
      <c r="L35" s="288">
        <v>0</v>
      </c>
      <c r="M35" s="408">
        <v>0</v>
      </c>
      <c r="N35" s="62"/>
      <c r="O35" s="62"/>
      <c r="P35" s="62"/>
      <c r="Q35" s="62"/>
    </row>
    <row r="36" spans="1:17" ht="18.399999999999999" customHeight="1">
      <c r="A36" s="76"/>
      <c r="B36" s="77"/>
      <c r="C36" s="78" t="s">
        <v>4</v>
      </c>
      <c r="D36" s="80" t="s">
        <v>46</v>
      </c>
      <c r="E36" s="289">
        <v>0.30265357595774628</v>
      </c>
      <c r="F36" s="289">
        <v>0</v>
      </c>
      <c r="G36" s="289"/>
      <c r="H36" s="289">
        <v>0.34295155738001376</v>
      </c>
      <c r="I36" s="289">
        <v>0.29533180614161531</v>
      </c>
      <c r="J36" s="289">
        <v>0.10543035714285713</v>
      </c>
      <c r="K36" s="289">
        <v>0</v>
      </c>
      <c r="L36" s="289">
        <v>0</v>
      </c>
      <c r="M36" s="409">
        <v>0</v>
      </c>
      <c r="N36" s="62"/>
      <c r="O36" s="62"/>
      <c r="P36" s="62"/>
      <c r="Q36" s="62"/>
    </row>
    <row r="37" spans="1:17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7">
        <v>0</v>
      </c>
      <c r="G37" s="367"/>
      <c r="H37" s="367">
        <v>65285</v>
      </c>
      <c r="I37" s="367">
        <v>424165</v>
      </c>
      <c r="J37" s="367">
        <v>15476</v>
      </c>
      <c r="K37" s="367">
        <v>0</v>
      </c>
      <c r="L37" s="367">
        <v>0</v>
      </c>
      <c r="M37" s="368">
        <v>0</v>
      </c>
      <c r="N37" s="62"/>
      <c r="O37" s="62"/>
      <c r="P37" s="62"/>
      <c r="Q37" s="62"/>
    </row>
    <row r="38" spans="1:17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65310</v>
      </c>
      <c r="I38" s="73">
        <v>424140</v>
      </c>
      <c r="J38" s="73">
        <v>15476</v>
      </c>
      <c r="K38" s="73">
        <v>0</v>
      </c>
      <c r="L38" s="73">
        <v>0</v>
      </c>
      <c r="M38" s="407">
        <v>0</v>
      </c>
      <c r="N38" s="62"/>
      <c r="O38" s="62"/>
      <c r="P38" s="62"/>
      <c r="Q38" s="62"/>
    </row>
    <row r="39" spans="1:17" ht="18.399999999999999" customHeight="1">
      <c r="A39" s="74"/>
      <c r="B39" s="70"/>
      <c r="C39" s="71" t="s">
        <v>4</v>
      </c>
      <c r="D39" s="80" t="s">
        <v>44</v>
      </c>
      <c r="E39" s="73">
        <v>181734.28831</v>
      </c>
      <c r="F39" s="73">
        <v>0</v>
      </c>
      <c r="G39" s="73"/>
      <c r="H39" s="73">
        <v>18928.532549999996</v>
      </c>
      <c r="I39" s="73">
        <v>162514.40724</v>
      </c>
      <c r="J39" s="73">
        <v>291.34852000000001</v>
      </c>
      <c r="K39" s="73">
        <v>0</v>
      </c>
      <c r="L39" s="73">
        <v>0</v>
      </c>
      <c r="M39" s="407">
        <v>0</v>
      </c>
      <c r="N39" s="62"/>
      <c r="O39" s="62"/>
      <c r="P39" s="62"/>
      <c r="Q39" s="62"/>
    </row>
    <row r="40" spans="1:17" ht="18.399999999999999" customHeight="1">
      <c r="A40" s="74"/>
      <c r="B40" s="70"/>
      <c r="C40" s="71" t="s">
        <v>4</v>
      </c>
      <c r="D40" s="80" t="s">
        <v>45</v>
      </c>
      <c r="E40" s="288">
        <v>0.3599226189778304</v>
      </c>
      <c r="F40" s="288">
        <v>0</v>
      </c>
      <c r="G40" s="288"/>
      <c r="H40" s="288">
        <v>0.28993693114804314</v>
      </c>
      <c r="I40" s="288">
        <v>0.38313959718505769</v>
      </c>
      <c r="J40" s="288">
        <v>1.8825828379426209E-2</v>
      </c>
      <c r="K40" s="288">
        <v>0</v>
      </c>
      <c r="L40" s="288">
        <v>0</v>
      </c>
      <c r="M40" s="408">
        <v>0</v>
      </c>
      <c r="N40" s="62"/>
      <c r="O40" s="62"/>
      <c r="P40" s="62"/>
      <c r="Q40" s="62"/>
    </row>
    <row r="41" spans="1:17" ht="18.399999999999999" customHeight="1">
      <c r="A41" s="76"/>
      <c r="B41" s="77"/>
      <c r="C41" s="78" t="s">
        <v>4</v>
      </c>
      <c r="D41" s="79" t="s">
        <v>46</v>
      </c>
      <c r="E41" s="410">
        <v>0.3599226189778304</v>
      </c>
      <c r="F41" s="289">
        <v>0</v>
      </c>
      <c r="G41" s="289"/>
      <c r="H41" s="289">
        <v>0.28982594625631597</v>
      </c>
      <c r="I41" s="289">
        <v>0.38316218050643658</v>
      </c>
      <c r="J41" s="289">
        <v>1.8825828379426209E-2</v>
      </c>
      <c r="K41" s="289">
        <v>0</v>
      </c>
      <c r="L41" s="289">
        <v>0</v>
      </c>
      <c r="M41" s="409">
        <v>0</v>
      </c>
      <c r="N41" s="62"/>
      <c r="O41" s="62"/>
      <c r="P41" s="62"/>
      <c r="Q41" s="62"/>
    </row>
    <row r="42" spans="1:17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7">
        <v>0</v>
      </c>
      <c r="G42" s="367"/>
      <c r="H42" s="367">
        <v>7990</v>
      </c>
      <c r="I42" s="367">
        <v>27590</v>
      </c>
      <c r="J42" s="367">
        <v>300</v>
      </c>
      <c r="K42" s="367">
        <v>0</v>
      </c>
      <c r="L42" s="367">
        <v>0</v>
      </c>
      <c r="M42" s="368">
        <v>0</v>
      </c>
      <c r="N42" s="62"/>
      <c r="O42" s="62"/>
      <c r="P42" s="62"/>
      <c r="Q42" s="62"/>
    </row>
    <row r="43" spans="1:17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07">
        <v>0</v>
      </c>
      <c r="N43" s="62"/>
      <c r="O43" s="62"/>
      <c r="P43" s="62"/>
      <c r="Q43" s="62"/>
    </row>
    <row r="44" spans="1:17" ht="18.399999999999999" customHeight="1">
      <c r="A44" s="74"/>
      <c r="B44" s="70"/>
      <c r="C44" s="71" t="s">
        <v>4</v>
      </c>
      <c r="D44" s="80" t="s">
        <v>44</v>
      </c>
      <c r="E44" s="73">
        <v>13297.306190000003</v>
      </c>
      <c r="F44" s="73">
        <v>0</v>
      </c>
      <c r="G44" s="73"/>
      <c r="H44" s="73">
        <v>3319.2380899999998</v>
      </c>
      <c r="I44" s="73">
        <v>9978.0681000000041</v>
      </c>
      <c r="J44" s="73">
        <v>0</v>
      </c>
      <c r="K44" s="73">
        <v>0</v>
      </c>
      <c r="L44" s="73">
        <v>0</v>
      </c>
      <c r="M44" s="407">
        <v>0</v>
      </c>
      <c r="N44" s="62"/>
      <c r="O44" s="62"/>
      <c r="P44" s="62"/>
      <c r="Q44" s="62"/>
    </row>
    <row r="45" spans="1:17" ht="18.399999999999999" customHeight="1">
      <c r="A45" s="74"/>
      <c r="B45" s="70"/>
      <c r="C45" s="71" t="s">
        <v>4</v>
      </c>
      <c r="D45" s="80" t="s">
        <v>45</v>
      </c>
      <c r="E45" s="288">
        <v>0.37060496627647721</v>
      </c>
      <c r="F45" s="288">
        <v>0</v>
      </c>
      <c r="G45" s="288"/>
      <c r="H45" s="288">
        <v>0.41542404130162702</v>
      </c>
      <c r="I45" s="288">
        <v>0.36165524102935859</v>
      </c>
      <c r="J45" s="288">
        <v>0</v>
      </c>
      <c r="K45" s="288">
        <v>0</v>
      </c>
      <c r="L45" s="288">
        <v>0</v>
      </c>
      <c r="M45" s="408">
        <v>0</v>
      </c>
      <c r="N45" s="62"/>
      <c r="O45" s="62"/>
      <c r="P45" s="62"/>
      <c r="Q45" s="62"/>
    </row>
    <row r="46" spans="1:17" ht="18.399999999999999" customHeight="1">
      <c r="A46" s="76"/>
      <c r="B46" s="77"/>
      <c r="C46" s="78" t="s">
        <v>4</v>
      </c>
      <c r="D46" s="82" t="s">
        <v>46</v>
      </c>
      <c r="E46" s="289">
        <v>0.37060496627647721</v>
      </c>
      <c r="F46" s="289">
        <v>0</v>
      </c>
      <c r="G46" s="289"/>
      <c r="H46" s="289">
        <v>0.41542404130162702</v>
      </c>
      <c r="I46" s="289">
        <v>0.36165524102935859</v>
      </c>
      <c r="J46" s="289">
        <v>0</v>
      </c>
      <c r="K46" s="289">
        <v>0</v>
      </c>
      <c r="L46" s="289">
        <v>0</v>
      </c>
      <c r="M46" s="409">
        <v>0</v>
      </c>
      <c r="N46" s="62"/>
      <c r="O46" s="62"/>
      <c r="P46" s="62"/>
      <c r="Q46" s="62"/>
    </row>
    <row r="47" spans="1:17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7">
        <v>0</v>
      </c>
      <c r="G47" s="367"/>
      <c r="H47" s="367">
        <v>388</v>
      </c>
      <c r="I47" s="367">
        <v>267886</v>
      </c>
      <c r="J47" s="367">
        <v>13837</v>
      </c>
      <c r="K47" s="367">
        <v>0</v>
      </c>
      <c r="L47" s="367">
        <v>0</v>
      </c>
      <c r="M47" s="368">
        <v>0</v>
      </c>
      <c r="N47" s="62"/>
      <c r="O47" s="62"/>
      <c r="P47" s="62"/>
      <c r="Q47" s="62"/>
    </row>
    <row r="48" spans="1:17" ht="18.399999999999999" customHeight="1">
      <c r="A48" s="74"/>
      <c r="B48" s="70"/>
      <c r="C48" s="71" t="s">
        <v>4</v>
      </c>
      <c r="D48" s="80" t="s">
        <v>43</v>
      </c>
      <c r="E48" s="73">
        <v>282110.99999999994</v>
      </c>
      <c r="F48" s="73">
        <v>0</v>
      </c>
      <c r="G48" s="73"/>
      <c r="H48" s="73">
        <v>338</v>
      </c>
      <c r="I48" s="73">
        <v>266559.08499999996</v>
      </c>
      <c r="J48" s="73">
        <v>15213.915000000001</v>
      </c>
      <c r="K48" s="73">
        <v>0</v>
      </c>
      <c r="L48" s="73">
        <v>0</v>
      </c>
      <c r="M48" s="407">
        <v>0</v>
      </c>
      <c r="N48" s="62"/>
      <c r="O48" s="62"/>
      <c r="P48" s="62"/>
      <c r="Q48" s="62"/>
    </row>
    <row r="49" spans="1:17" ht="18.399999999999999" customHeight="1">
      <c r="A49" s="74"/>
      <c r="B49" s="70"/>
      <c r="C49" s="71" t="s">
        <v>4</v>
      </c>
      <c r="D49" s="80" t="s">
        <v>44</v>
      </c>
      <c r="E49" s="73">
        <v>110915.31533000003</v>
      </c>
      <c r="F49" s="73">
        <v>0</v>
      </c>
      <c r="G49" s="73"/>
      <c r="H49" s="73">
        <v>108.61887999999999</v>
      </c>
      <c r="I49" s="73">
        <v>110441.85899000004</v>
      </c>
      <c r="J49" s="73">
        <v>364.83745999999996</v>
      </c>
      <c r="K49" s="73">
        <v>0</v>
      </c>
      <c r="L49" s="73">
        <v>0</v>
      </c>
      <c r="M49" s="407">
        <v>0</v>
      </c>
      <c r="N49" s="62"/>
      <c r="O49" s="62"/>
      <c r="P49" s="62"/>
      <c r="Q49" s="62"/>
    </row>
    <row r="50" spans="1:17" ht="18.399999999999999" customHeight="1">
      <c r="A50" s="74"/>
      <c r="B50" s="70"/>
      <c r="C50" s="71" t="s">
        <v>4</v>
      </c>
      <c r="D50" s="80" t="s">
        <v>45</v>
      </c>
      <c r="E50" s="288">
        <v>0.39316196578651674</v>
      </c>
      <c r="F50" s="288">
        <v>0</v>
      </c>
      <c r="G50" s="288"/>
      <c r="H50" s="288">
        <v>0.27994556701030926</v>
      </c>
      <c r="I50" s="288">
        <v>0.41227185814114975</v>
      </c>
      <c r="J50" s="288">
        <v>2.6366803497868033E-2</v>
      </c>
      <c r="K50" s="288">
        <v>0</v>
      </c>
      <c r="L50" s="288">
        <v>0</v>
      </c>
      <c r="M50" s="408">
        <v>0</v>
      </c>
      <c r="N50" s="62"/>
      <c r="O50" s="62"/>
      <c r="P50" s="62"/>
      <c r="Q50" s="62"/>
    </row>
    <row r="51" spans="1:17" ht="18.399999999999999" customHeight="1">
      <c r="A51" s="76"/>
      <c r="B51" s="77"/>
      <c r="C51" s="78" t="s">
        <v>4</v>
      </c>
      <c r="D51" s="82" t="s">
        <v>46</v>
      </c>
      <c r="E51" s="289">
        <v>0.39316196578651685</v>
      </c>
      <c r="F51" s="289">
        <v>0</v>
      </c>
      <c r="G51" s="289"/>
      <c r="H51" s="289">
        <v>0.32135763313609467</v>
      </c>
      <c r="I51" s="289">
        <v>0.41432412251115003</v>
      </c>
      <c r="J51" s="289">
        <v>2.3980511262222771E-2</v>
      </c>
      <c r="K51" s="289">
        <v>0</v>
      </c>
      <c r="L51" s="289">
        <v>0</v>
      </c>
      <c r="M51" s="409">
        <v>0</v>
      </c>
      <c r="N51" s="62"/>
      <c r="O51" s="62"/>
      <c r="P51" s="62"/>
      <c r="Q51" s="62"/>
    </row>
    <row r="52" spans="1:17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7">
        <v>0</v>
      </c>
      <c r="G52" s="367"/>
      <c r="H52" s="367">
        <v>97</v>
      </c>
      <c r="I52" s="367">
        <v>34561</v>
      </c>
      <c r="J52" s="367">
        <v>4775</v>
      </c>
      <c r="K52" s="367">
        <v>0</v>
      </c>
      <c r="L52" s="367">
        <v>0</v>
      </c>
      <c r="M52" s="368">
        <v>0</v>
      </c>
      <c r="N52" s="62"/>
      <c r="O52" s="62"/>
      <c r="P52" s="62"/>
      <c r="Q52" s="62"/>
    </row>
    <row r="53" spans="1:17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35073</v>
      </c>
      <c r="J53" s="73">
        <v>4263</v>
      </c>
      <c r="K53" s="73">
        <v>0</v>
      </c>
      <c r="L53" s="73">
        <v>0</v>
      </c>
      <c r="M53" s="407">
        <v>0</v>
      </c>
      <c r="N53" s="62"/>
      <c r="O53" s="62"/>
      <c r="P53" s="62"/>
      <c r="Q53" s="62"/>
    </row>
    <row r="54" spans="1:17" ht="18.399999999999999" customHeight="1">
      <c r="A54" s="74"/>
      <c r="B54" s="70"/>
      <c r="C54" s="71" t="s">
        <v>4</v>
      </c>
      <c r="D54" s="80" t="s">
        <v>44</v>
      </c>
      <c r="E54" s="73">
        <v>13789.287109999999</v>
      </c>
      <c r="F54" s="73">
        <v>0</v>
      </c>
      <c r="G54" s="73"/>
      <c r="H54" s="73">
        <v>21.450779999999998</v>
      </c>
      <c r="I54" s="73">
        <v>13751.347830000001</v>
      </c>
      <c r="J54" s="73">
        <v>16.488500000000002</v>
      </c>
      <c r="K54" s="73">
        <v>0</v>
      </c>
      <c r="L54" s="73">
        <v>0</v>
      </c>
      <c r="M54" s="407">
        <v>0</v>
      </c>
      <c r="N54" s="62"/>
      <c r="O54" s="62"/>
      <c r="P54" s="62"/>
      <c r="Q54" s="62"/>
    </row>
    <row r="55" spans="1:17" ht="18.399999999999999" customHeight="1">
      <c r="A55" s="74"/>
      <c r="B55" s="70"/>
      <c r="C55" s="71" t="s">
        <v>4</v>
      </c>
      <c r="D55" s="80" t="s">
        <v>45</v>
      </c>
      <c r="E55" s="288">
        <v>0.34968901960287069</v>
      </c>
      <c r="F55" s="288">
        <v>0</v>
      </c>
      <c r="G55" s="288"/>
      <c r="H55" s="288">
        <v>0.22114206185567009</v>
      </c>
      <c r="I55" s="288">
        <v>0.39788628309366048</v>
      </c>
      <c r="J55" s="288">
        <v>3.4530890052356026E-3</v>
      </c>
      <c r="K55" s="288">
        <v>0</v>
      </c>
      <c r="L55" s="288">
        <v>0</v>
      </c>
      <c r="M55" s="408">
        <v>0</v>
      </c>
      <c r="N55" s="62"/>
      <c r="O55" s="62"/>
      <c r="P55" s="62"/>
      <c r="Q55" s="62"/>
    </row>
    <row r="56" spans="1:17" ht="18.399999999999999" customHeight="1">
      <c r="A56" s="76"/>
      <c r="B56" s="77"/>
      <c r="C56" s="78" t="s">
        <v>4</v>
      </c>
      <c r="D56" s="80" t="s">
        <v>46</v>
      </c>
      <c r="E56" s="289">
        <v>0.34968901960287069</v>
      </c>
      <c r="F56" s="289">
        <v>0</v>
      </c>
      <c r="G56" s="289"/>
      <c r="H56" s="289">
        <v>0.22114206185567009</v>
      </c>
      <c r="I56" s="289">
        <v>0.39207788982978359</v>
      </c>
      <c r="J56" s="289">
        <v>3.8678160919540234E-3</v>
      </c>
      <c r="K56" s="289">
        <v>0</v>
      </c>
      <c r="L56" s="289">
        <v>0</v>
      </c>
      <c r="M56" s="409">
        <v>0</v>
      </c>
      <c r="N56" s="62"/>
      <c r="O56" s="62"/>
      <c r="P56" s="62"/>
      <c r="Q56" s="62"/>
    </row>
    <row r="57" spans="1:17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7">
        <v>0</v>
      </c>
      <c r="G57" s="367"/>
      <c r="H57" s="367">
        <v>16</v>
      </c>
      <c r="I57" s="367">
        <v>35557</v>
      </c>
      <c r="J57" s="367">
        <v>7416</v>
      </c>
      <c r="K57" s="367">
        <v>0</v>
      </c>
      <c r="L57" s="367">
        <v>0</v>
      </c>
      <c r="M57" s="368">
        <v>0</v>
      </c>
      <c r="N57" s="62"/>
      <c r="O57" s="62"/>
      <c r="P57" s="62"/>
      <c r="Q57" s="62"/>
    </row>
    <row r="58" spans="1:17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7">
        <v>0</v>
      </c>
      <c r="N58" s="62"/>
      <c r="O58" s="62"/>
      <c r="P58" s="62"/>
      <c r="Q58" s="62"/>
    </row>
    <row r="59" spans="1:17" ht="18.399999999999999" customHeight="1">
      <c r="A59" s="74"/>
      <c r="B59" s="70"/>
      <c r="C59" s="71" t="s">
        <v>4</v>
      </c>
      <c r="D59" s="80" t="s">
        <v>44</v>
      </c>
      <c r="E59" s="73">
        <v>9931.7107199999955</v>
      </c>
      <c r="F59" s="73">
        <v>0</v>
      </c>
      <c r="G59" s="73"/>
      <c r="H59" s="73">
        <v>5.3533999999999997</v>
      </c>
      <c r="I59" s="73">
        <v>9914.2418199999956</v>
      </c>
      <c r="J59" s="73">
        <v>12.115500000000001</v>
      </c>
      <c r="K59" s="73">
        <v>0</v>
      </c>
      <c r="L59" s="73">
        <v>0</v>
      </c>
      <c r="M59" s="407">
        <v>0</v>
      </c>
      <c r="N59" s="62"/>
      <c r="O59" s="62"/>
      <c r="P59" s="62"/>
      <c r="Q59" s="62"/>
    </row>
    <row r="60" spans="1:17" ht="18.399999999999999" customHeight="1">
      <c r="A60" s="74"/>
      <c r="B60" s="70"/>
      <c r="C60" s="71" t="s">
        <v>4</v>
      </c>
      <c r="D60" s="80" t="s">
        <v>45</v>
      </c>
      <c r="E60" s="288">
        <v>0.23102911721603189</v>
      </c>
      <c r="F60" s="288">
        <v>0</v>
      </c>
      <c r="G60" s="288"/>
      <c r="H60" s="288">
        <v>0.33458749999999998</v>
      </c>
      <c r="I60" s="288">
        <v>0.27882672385184337</v>
      </c>
      <c r="J60" s="288">
        <v>1.6336974110032364E-3</v>
      </c>
      <c r="K60" s="288">
        <v>0</v>
      </c>
      <c r="L60" s="288">
        <v>0</v>
      </c>
      <c r="M60" s="408">
        <v>0</v>
      </c>
      <c r="N60" s="62"/>
      <c r="O60" s="62"/>
      <c r="P60" s="62"/>
      <c r="Q60" s="62"/>
    </row>
    <row r="61" spans="1:17" ht="18.399999999999999" customHeight="1">
      <c r="A61" s="76"/>
      <c r="B61" s="77"/>
      <c r="C61" s="78" t="s">
        <v>4</v>
      </c>
      <c r="D61" s="82" t="s">
        <v>46</v>
      </c>
      <c r="E61" s="289">
        <v>0.23102911721603189</v>
      </c>
      <c r="F61" s="289">
        <v>0</v>
      </c>
      <c r="G61" s="289"/>
      <c r="H61" s="289">
        <v>0.30590857142857142</v>
      </c>
      <c r="I61" s="289">
        <v>0.27883848687263563</v>
      </c>
      <c r="J61" s="289">
        <v>1.6336974110032364E-3</v>
      </c>
      <c r="K61" s="289">
        <v>0</v>
      </c>
      <c r="L61" s="289">
        <v>0</v>
      </c>
      <c r="M61" s="409">
        <v>0</v>
      </c>
      <c r="N61" s="62"/>
      <c r="O61" s="62"/>
      <c r="P61" s="62"/>
      <c r="Q61" s="62"/>
    </row>
    <row r="62" spans="1:17" ht="18.399999999999999" customHeight="1">
      <c r="A62" s="69" t="s">
        <v>67</v>
      </c>
      <c r="B62" s="70" t="s">
        <v>48</v>
      </c>
      <c r="C62" s="71" t="s">
        <v>568</v>
      </c>
      <c r="D62" s="80" t="s">
        <v>42</v>
      </c>
      <c r="E62" s="73">
        <v>21006</v>
      </c>
      <c r="F62" s="367">
        <v>0</v>
      </c>
      <c r="G62" s="367"/>
      <c r="H62" s="367">
        <v>15</v>
      </c>
      <c r="I62" s="367">
        <v>20191</v>
      </c>
      <c r="J62" s="367">
        <v>800</v>
      </c>
      <c r="K62" s="367">
        <v>0</v>
      </c>
      <c r="L62" s="367">
        <v>0</v>
      </c>
      <c r="M62" s="368">
        <v>0</v>
      </c>
      <c r="N62" s="62"/>
      <c r="O62" s="62"/>
      <c r="P62" s="62"/>
      <c r="Q62" s="62"/>
    </row>
    <row r="63" spans="1:17" ht="18.399999999999999" customHeight="1">
      <c r="A63" s="74"/>
      <c r="B63" s="70"/>
      <c r="C63" s="71" t="s">
        <v>570</v>
      </c>
      <c r="D63" s="80" t="s">
        <v>43</v>
      </c>
      <c r="E63" s="73">
        <v>24006</v>
      </c>
      <c r="F63" s="73">
        <v>0</v>
      </c>
      <c r="G63" s="73"/>
      <c r="H63" s="73">
        <v>15</v>
      </c>
      <c r="I63" s="73">
        <v>23191</v>
      </c>
      <c r="J63" s="73">
        <v>800</v>
      </c>
      <c r="K63" s="73">
        <v>0</v>
      </c>
      <c r="L63" s="73">
        <v>0</v>
      </c>
      <c r="M63" s="407">
        <v>0</v>
      </c>
      <c r="N63" s="62"/>
      <c r="O63" s="62"/>
      <c r="P63" s="62"/>
      <c r="Q63" s="62"/>
    </row>
    <row r="64" spans="1:17" ht="18.399999999999999" customHeight="1">
      <c r="A64" s="74"/>
      <c r="B64" s="70"/>
      <c r="C64" s="71" t="s">
        <v>4</v>
      </c>
      <c r="D64" s="80" t="s">
        <v>44</v>
      </c>
      <c r="E64" s="73">
        <v>8665.7625500000013</v>
      </c>
      <c r="F64" s="73">
        <v>0</v>
      </c>
      <c r="G64" s="73"/>
      <c r="H64" s="73">
        <v>9.6415000000000006</v>
      </c>
      <c r="I64" s="73">
        <v>8656.1210500000016</v>
      </c>
      <c r="J64" s="73">
        <v>0</v>
      </c>
      <c r="K64" s="73">
        <v>0</v>
      </c>
      <c r="L64" s="73">
        <v>0</v>
      </c>
      <c r="M64" s="407">
        <v>0</v>
      </c>
      <c r="N64" s="62"/>
      <c r="O64" s="62"/>
      <c r="P64" s="62"/>
      <c r="Q64" s="62"/>
    </row>
    <row r="65" spans="1:17" ht="18.399999999999999" customHeight="1">
      <c r="A65" s="74"/>
      <c r="B65" s="70"/>
      <c r="C65" s="71" t="s">
        <v>4</v>
      </c>
      <c r="D65" s="80" t="s">
        <v>45</v>
      </c>
      <c r="E65" s="288">
        <v>0.41253749166904702</v>
      </c>
      <c r="F65" s="288">
        <v>0</v>
      </c>
      <c r="G65" s="288"/>
      <c r="H65" s="288">
        <v>0.64276666666666671</v>
      </c>
      <c r="I65" s="288">
        <v>0.42871185429151609</v>
      </c>
      <c r="J65" s="288">
        <v>0</v>
      </c>
      <c r="K65" s="288">
        <v>0</v>
      </c>
      <c r="L65" s="288">
        <v>0</v>
      </c>
      <c r="M65" s="408">
        <v>0</v>
      </c>
      <c r="N65" s="62"/>
      <c r="O65" s="62"/>
      <c r="P65" s="62"/>
      <c r="Q65" s="62"/>
    </row>
    <row r="66" spans="1:17" ht="18.399999999999999" customHeight="1">
      <c r="A66" s="76"/>
      <c r="B66" s="77"/>
      <c r="C66" s="78" t="s">
        <v>4</v>
      </c>
      <c r="D66" s="82" t="s">
        <v>46</v>
      </c>
      <c r="E66" s="289">
        <v>0.36098319378488719</v>
      </c>
      <c r="F66" s="289">
        <v>0</v>
      </c>
      <c r="G66" s="289"/>
      <c r="H66" s="289">
        <v>0.64276666666666671</v>
      </c>
      <c r="I66" s="289">
        <v>0.37325346255012726</v>
      </c>
      <c r="J66" s="289">
        <v>0</v>
      </c>
      <c r="K66" s="289">
        <v>0</v>
      </c>
      <c r="L66" s="289">
        <v>0</v>
      </c>
      <c r="M66" s="409">
        <v>0</v>
      </c>
      <c r="N66" s="62"/>
      <c r="O66" s="62"/>
      <c r="P66" s="62"/>
      <c r="Q66" s="62"/>
    </row>
    <row r="67" spans="1:17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7">
        <v>7650</v>
      </c>
      <c r="G67" s="367"/>
      <c r="H67" s="367">
        <v>77</v>
      </c>
      <c r="I67" s="367">
        <v>51401</v>
      </c>
      <c r="J67" s="367">
        <v>4479</v>
      </c>
      <c r="K67" s="367">
        <v>0</v>
      </c>
      <c r="L67" s="367">
        <v>0</v>
      </c>
      <c r="M67" s="368">
        <v>0</v>
      </c>
      <c r="N67" s="62"/>
      <c r="O67" s="62"/>
      <c r="P67" s="62"/>
      <c r="Q67" s="62"/>
    </row>
    <row r="68" spans="1:17" ht="18.399999999999999" customHeight="1">
      <c r="A68" s="74"/>
      <c r="B68" s="70"/>
      <c r="C68" s="71" t="s">
        <v>4</v>
      </c>
      <c r="D68" s="80" t="s">
        <v>43</v>
      </c>
      <c r="E68" s="73">
        <v>72669.467000000004</v>
      </c>
      <c r="F68" s="73">
        <v>8038.6109999999999</v>
      </c>
      <c r="G68" s="73"/>
      <c r="H68" s="73">
        <v>78.160000000000011</v>
      </c>
      <c r="I68" s="73">
        <v>56223.696000000004</v>
      </c>
      <c r="J68" s="73">
        <v>8329</v>
      </c>
      <c r="K68" s="73">
        <v>0</v>
      </c>
      <c r="L68" s="73">
        <v>0</v>
      </c>
      <c r="M68" s="407">
        <v>0</v>
      </c>
      <c r="N68" s="62"/>
      <c r="O68" s="62"/>
      <c r="P68" s="62"/>
      <c r="Q68" s="62"/>
    </row>
    <row r="69" spans="1:17" ht="18.399999999999999" customHeight="1">
      <c r="A69" s="74"/>
      <c r="B69" s="70"/>
      <c r="C69" s="71" t="s">
        <v>4</v>
      </c>
      <c r="D69" s="80" t="s">
        <v>44</v>
      </c>
      <c r="E69" s="73">
        <v>26199.786630000006</v>
      </c>
      <c r="F69" s="73">
        <v>3522.0703699999999</v>
      </c>
      <c r="G69" s="73"/>
      <c r="H69" s="73">
        <v>16.253360000000001</v>
      </c>
      <c r="I69" s="73">
        <v>21872.771750000007</v>
      </c>
      <c r="J69" s="73">
        <v>788.69114999999988</v>
      </c>
      <c r="K69" s="73">
        <v>0</v>
      </c>
      <c r="L69" s="73">
        <v>0</v>
      </c>
      <c r="M69" s="407">
        <v>0</v>
      </c>
      <c r="N69" s="62"/>
      <c r="O69" s="62"/>
      <c r="P69" s="62"/>
      <c r="Q69" s="62"/>
    </row>
    <row r="70" spans="1:17" ht="18.399999999999999" customHeight="1">
      <c r="A70" s="74"/>
      <c r="B70" s="70"/>
      <c r="C70" s="71" t="s">
        <v>4</v>
      </c>
      <c r="D70" s="80" t="s">
        <v>45</v>
      </c>
      <c r="E70" s="288">
        <v>0.41190099564513349</v>
      </c>
      <c r="F70" s="288">
        <v>0.46040135555555556</v>
      </c>
      <c r="G70" s="288"/>
      <c r="H70" s="288">
        <v>0.21108259740259741</v>
      </c>
      <c r="I70" s="288">
        <v>0.42553202758701208</v>
      </c>
      <c r="J70" s="288">
        <v>0.17608643670462154</v>
      </c>
      <c r="K70" s="288">
        <v>0</v>
      </c>
      <c r="L70" s="288">
        <v>0</v>
      </c>
      <c r="M70" s="408">
        <v>0</v>
      </c>
      <c r="N70" s="62"/>
      <c r="O70" s="62"/>
      <c r="P70" s="62"/>
      <c r="Q70" s="62"/>
    </row>
    <row r="71" spans="1:17" ht="18" customHeight="1">
      <c r="A71" s="76"/>
      <c r="B71" s="77"/>
      <c r="C71" s="78" t="s">
        <v>4</v>
      </c>
      <c r="D71" s="79" t="s">
        <v>46</v>
      </c>
      <c r="E71" s="410">
        <v>0.36053362865589761</v>
      </c>
      <c r="F71" s="289">
        <v>0.43814414828631465</v>
      </c>
      <c r="G71" s="289"/>
      <c r="H71" s="289">
        <v>0.20794984646878198</v>
      </c>
      <c r="I71" s="289">
        <v>0.38903119691739946</v>
      </c>
      <c r="J71" s="289">
        <v>9.4692177932524893E-2</v>
      </c>
      <c r="K71" s="289">
        <v>0</v>
      </c>
      <c r="L71" s="289">
        <v>0</v>
      </c>
      <c r="M71" s="409">
        <v>0</v>
      </c>
      <c r="N71" s="62"/>
      <c r="O71" s="62"/>
      <c r="P71" s="62"/>
      <c r="Q71" s="62"/>
    </row>
    <row r="72" spans="1:17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7">
        <v>0</v>
      </c>
      <c r="G72" s="367"/>
      <c r="H72" s="367">
        <v>2513</v>
      </c>
      <c r="I72" s="367">
        <v>315626</v>
      </c>
      <c r="J72" s="367">
        <v>6467</v>
      </c>
      <c r="K72" s="367">
        <v>0</v>
      </c>
      <c r="L72" s="367">
        <v>0</v>
      </c>
      <c r="M72" s="368">
        <v>15</v>
      </c>
      <c r="N72" s="62"/>
      <c r="O72" s="62"/>
      <c r="P72" s="62"/>
      <c r="Q72" s="62"/>
    </row>
    <row r="73" spans="1:17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2511.44</v>
      </c>
      <c r="I73" s="73">
        <v>315627.55999999994</v>
      </c>
      <c r="J73" s="73">
        <v>6467</v>
      </c>
      <c r="K73" s="73">
        <v>0</v>
      </c>
      <c r="L73" s="73">
        <v>0</v>
      </c>
      <c r="M73" s="407">
        <v>15</v>
      </c>
      <c r="N73" s="62"/>
      <c r="O73" s="62"/>
      <c r="P73" s="62"/>
      <c r="Q73" s="62"/>
    </row>
    <row r="74" spans="1:17" ht="18.399999999999999" customHeight="1">
      <c r="A74" s="74"/>
      <c r="B74" s="70"/>
      <c r="C74" s="71" t="s">
        <v>4</v>
      </c>
      <c r="D74" s="80" t="s">
        <v>44</v>
      </c>
      <c r="E74" s="73">
        <v>134451.18790999998</v>
      </c>
      <c r="F74" s="73">
        <v>0</v>
      </c>
      <c r="G74" s="73"/>
      <c r="H74" s="73">
        <v>1081.4402099999998</v>
      </c>
      <c r="I74" s="73">
        <v>133368.75192999997</v>
      </c>
      <c r="J74" s="73">
        <v>0.73799999999999999</v>
      </c>
      <c r="K74" s="73">
        <v>0</v>
      </c>
      <c r="L74" s="73">
        <v>0</v>
      </c>
      <c r="M74" s="407">
        <v>0.25777</v>
      </c>
      <c r="N74" s="62"/>
      <c r="O74" s="62"/>
      <c r="P74" s="62"/>
      <c r="Q74" s="62"/>
    </row>
    <row r="75" spans="1:17" ht="18.399999999999999" customHeight="1">
      <c r="A75" s="74"/>
      <c r="B75" s="70"/>
      <c r="C75" s="71" t="s">
        <v>4</v>
      </c>
      <c r="D75" s="80" t="s">
        <v>45</v>
      </c>
      <c r="E75" s="288">
        <v>0.41417895918625097</v>
      </c>
      <c r="F75" s="288">
        <v>0</v>
      </c>
      <c r="G75" s="288"/>
      <c r="H75" s="288">
        <v>0.43033832471150008</v>
      </c>
      <c r="I75" s="288">
        <v>0.42255312277822477</v>
      </c>
      <c r="J75" s="288">
        <v>1.1411782897788774E-4</v>
      </c>
      <c r="K75" s="288">
        <v>0</v>
      </c>
      <c r="L75" s="288">
        <v>0</v>
      </c>
      <c r="M75" s="408">
        <v>1.7184666666666668E-2</v>
      </c>
      <c r="N75" s="62"/>
      <c r="O75" s="62"/>
      <c r="P75" s="62"/>
      <c r="Q75" s="62"/>
    </row>
    <row r="76" spans="1:17" ht="18.399999999999999" customHeight="1">
      <c r="A76" s="76"/>
      <c r="B76" s="77"/>
      <c r="C76" s="78" t="s">
        <v>4</v>
      </c>
      <c r="D76" s="83" t="s">
        <v>46</v>
      </c>
      <c r="E76" s="289">
        <v>0.41417895918625103</v>
      </c>
      <c r="F76" s="289">
        <v>0</v>
      </c>
      <c r="G76" s="289"/>
      <c r="H76" s="289">
        <v>0.43060563262510743</v>
      </c>
      <c r="I76" s="289">
        <v>0.42255103429497726</v>
      </c>
      <c r="J76" s="289">
        <v>1.1411782897788774E-4</v>
      </c>
      <c r="K76" s="289">
        <v>0</v>
      </c>
      <c r="L76" s="289">
        <v>0</v>
      </c>
      <c r="M76" s="409">
        <v>1.7184666666666668E-2</v>
      </c>
      <c r="N76" s="62"/>
      <c r="O76" s="62"/>
      <c r="P76" s="62"/>
      <c r="Q76" s="62"/>
    </row>
    <row r="77" spans="1:17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7">
        <v>900</v>
      </c>
      <c r="G77" s="367"/>
      <c r="H77" s="367">
        <v>9283</v>
      </c>
      <c r="I77" s="367">
        <v>295843</v>
      </c>
      <c r="J77" s="367">
        <v>57262</v>
      </c>
      <c r="K77" s="367">
        <v>0</v>
      </c>
      <c r="L77" s="367">
        <v>0</v>
      </c>
      <c r="M77" s="368">
        <v>0</v>
      </c>
      <c r="N77" s="62"/>
      <c r="O77" s="62"/>
      <c r="P77" s="62"/>
      <c r="Q77" s="62"/>
    </row>
    <row r="78" spans="1:17" ht="18.399999999999999" customHeight="1">
      <c r="A78" s="74"/>
      <c r="B78" s="70"/>
      <c r="C78" s="71" t="s">
        <v>74</v>
      </c>
      <c r="D78" s="80" t="s">
        <v>43</v>
      </c>
      <c r="E78" s="73">
        <v>363287.99999999994</v>
      </c>
      <c r="F78" s="73">
        <v>900</v>
      </c>
      <c r="G78" s="73"/>
      <c r="H78" s="73">
        <v>9315.8379999999997</v>
      </c>
      <c r="I78" s="73">
        <v>295810.16199999995</v>
      </c>
      <c r="J78" s="73">
        <v>57262</v>
      </c>
      <c r="K78" s="73">
        <v>0</v>
      </c>
      <c r="L78" s="73">
        <v>0</v>
      </c>
      <c r="M78" s="407">
        <v>0</v>
      </c>
      <c r="N78" s="62"/>
      <c r="O78" s="62"/>
      <c r="P78" s="62"/>
      <c r="Q78" s="62"/>
    </row>
    <row r="79" spans="1:17" ht="18.399999999999999" customHeight="1">
      <c r="A79" s="74"/>
      <c r="B79" s="70"/>
      <c r="C79" s="71" t="s">
        <v>75</v>
      </c>
      <c r="D79" s="80" t="s">
        <v>44</v>
      </c>
      <c r="E79" s="73">
        <v>120463.64735000004</v>
      </c>
      <c r="F79" s="73">
        <v>100</v>
      </c>
      <c r="G79" s="73"/>
      <c r="H79" s="73">
        <v>3091.6394299999997</v>
      </c>
      <c r="I79" s="73">
        <v>115917.30949000004</v>
      </c>
      <c r="J79" s="73">
        <v>1354.6984299999999</v>
      </c>
      <c r="K79" s="73">
        <v>0</v>
      </c>
      <c r="L79" s="73">
        <v>0</v>
      </c>
      <c r="M79" s="407">
        <v>0</v>
      </c>
      <c r="N79" s="62"/>
      <c r="O79" s="62"/>
      <c r="P79" s="62"/>
      <c r="Q79" s="62"/>
    </row>
    <row r="80" spans="1:17" ht="18.399999999999999" customHeight="1">
      <c r="A80" s="74"/>
      <c r="B80" s="70"/>
      <c r="C80" s="71" t="s">
        <v>4</v>
      </c>
      <c r="D80" s="80" t="s">
        <v>45</v>
      </c>
      <c r="E80" s="288">
        <v>0.33159269601528274</v>
      </c>
      <c r="F80" s="288">
        <v>0.1111111111111111</v>
      </c>
      <c r="G80" s="288"/>
      <c r="H80" s="288">
        <v>0.33304313583970696</v>
      </c>
      <c r="I80" s="288">
        <v>0.39182035569541968</v>
      </c>
      <c r="J80" s="288">
        <v>2.3657895812231496E-2</v>
      </c>
      <c r="K80" s="288">
        <v>0</v>
      </c>
      <c r="L80" s="288">
        <v>0</v>
      </c>
      <c r="M80" s="408">
        <v>0</v>
      </c>
      <c r="N80" s="62"/>
      <c r="O80" s="62"/>
      <c r="P80" s="62"/>
      <c r="Q80" s="62"/>
    </row>
    <row r="81" spans="1:17" ht="18.399999999999999" customHeight="1">
      <c r="A81" s="76"/>
      <c r="B81" s="77"/>
      <c r="C81" s="78" t="s">
        <v>4</v>
      </c>
      <c r="D81" s="82" t="s">
        <v>46</v>
      </c>
      <c r="E81" s="289">
        <v>0.3315926960152828</v>
      </c>
      <c r="F81" s="289">
        <v>0.1111111111111111</v>
      </c>
      <c r="G81" s="289"/>
      <c r="H81" s="289">
        <v>0.33186917054590254</v>
      </c>
      <c r="I81" s="289">
        <v>0.39186385182399536</v>
      </c>
      <c r="J81" s="289">
        <v>2.3657895812231496E-2</v>
      </c>
      <c r="K81" s="289">
        <v>0</v>
      </c>
      <c r="L81" s="289">
        <v>0</v>
      </c>
      <c r="M81" s="409">
        <v>0</v>
      </c>
      <c r="N81" s="62"/>
      <c r="O81" s="62"/>
      <c r="P81" s="62"/>
      <c r="Q81" s="62"/>
    </row>
    <row r="82" spans="1:17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7">
        <v>0</v>
      </c>
      <c r="G82" s="367"/>
      <c r="H82" s="367">
        <v>11</v>
      </c>
      <c r="I82" s="367">
        <v>11158</v>
      </c>
      <c r="J82" s="367">
        <v>300</v>
      </c>
      <c r="K82" s="367">
        <v>0</v>
      </c>
      <c r="L82" s="367">
        <v>0</v>
      </c>
      <c r="M82" s="368">
        <v>0</v>
      </c>
      <c r="N82" s="62"/>
      <c r="O82" s="62"/>
      <c r="P82" s="62"/>
      <c r="Q82" s="62"/>
    </row>
    <row r="83" spans="1:17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07">
        <v>0</v>
      </c>
      <c r="N83" s="62"/>
      <c r="O83" s="62"/>
      <c r="P83" s="62"/>
      <c r="Q83" s="62"/>
    </row>
    <row r="84" spans="1:17" ht="18.399999999999999" customHeight="1">
      <c r="A84" s="74"/>
      <c r="B84" s="70"/>
      <c r="C84" s="71"/>
      <c r="D84" s="80" t="s">
        <v>44</v>
      </c>
      <c r="E84" s="73">
        <v>5066.1576599999999</v>
      </c>
      <c r="F84" s="73">
        <v>0</v>
      </c>
      <c r="G84" s="73"/>
      <c r="H84" s="73">
        <v>1.05</v>
      </c>
      <c r="I84" s="73">
        <v>5011.4181599999993</v>
      </c>
      <c r="J84" s="73">
        <v>53.689500000000002</v>
      </c>
      <c r="K84" s="73">
        <v>0</v>
      </c>
      <c r="L84" s="73">
        <v>0</v>
      </c>
      <c r="M84" s="407">
        <v>0</v>
      </c>
      <c r="N84" s="62"/>
      <c r="O84" s="62"/>
      <c r="P84" s="62"/>
      <c r="Q84" s="62"/>
    </row>
    <row r="85" spans="1:17" ht="18.399999999999999" customHeight="1">
      <c r="A85" s="74"/>
      <c r="B85" s="70"/>
      <c r="C85" s="71"/>
      <c r="D85" s="80" t="s">
        <v>45</v>
      </c>
      <c r="E85" s="288">
        <v>0.44172618885691861</v>
      </c>
      <c r="F85" s="288">
        <v>0</v>
      </c>
      <c r="G85" s="288"/>
      <c r="H85" s="288">
        <v>9.5454545454545459E-2</v>
      </c>
      <c r="I85" s="288">
        <v>0.449132296110414</v>
      </c>
      <c r="J85" s="288">
        <v>0.17896500000000001</v>
      </c>
      <c r="K85" s="288">
        <v>0</v>
      </c>
      <c r="L85" s="288">
        <v>0</v>
      </c>
      <c r="M85" s="408">
        <v>0</v>
      </c>
      <c r="N85" s="62"/>
      <c r="O85" s="62"/>
      <c r="P85" s="62"/>
      <c r="Q85" s="62"/>
    </row>
    <row r="86" spans="1:17" ht="18.399999999999999" customHeight="1">
      <c r="A86" s="76"/>
      <c r="B86" s="77"/>
      <c r="C86" s="78"/>
      <c r="D86" s="82" t="s">
        <v>46</v>
      </c>
      <c r="E86" s="289">
        <v>0.44172618885691861</v>
      </c>
      <c r="F86" s="289">
        <v>0</v>
      </c>
      <c r="G86" s="289"/>
      <c r="H86" s="289">
        <v>9.5454545454545459E-2</v>
      </c>
      <c r="I86" s="289">
        <v>0.449132296110414</v>
      </c>
      <c r="J86" s="289">
        <v>0.17896500000000001</v>
      </c>
      <c r="K86" s="289">
        <v>0</v>
      </c>
      <c r="L86" s="289">
        <v>0</v>
      </c>
      <c r="M86" s="409">
        <v>0</v>
      </c>
      <c r="N86" s="62"/>
      <c r="O86" s="62"/>
      <c r="P86" s="62"/>
      <c r="Q86" s="62"/>
    </row>
    <row r="87" spans="1:17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7">
        <v>0</v>
      </c>
      <c r="G87" s="367"/>
      <c r="H87" s="367">
        <v>594013</v>
      </c>
      <c r="I87" s="367">
        <v>6643336</v>
      </c>
      <c r="J87" s="367">
        <v>289675</v>
      </c>
      <c r="K87" s="367">
        <v>0</v>
      </c>
      <c r="L87" s="367">
        <v>0</v>
      </c>
      <c r="M87" s="368">
        <v>713</v>
      </c>
      <c r="N87" s="62"/>
      <c r="O87" s="62"/>
      <c r="P87" s="62"/>
      <c r="Q87" s="62"/>
    </row>
    <row r="88" spans="1:17" ht="18.399999999999999" customHeight="1">
      <c r="A88" s="74"/>
      <c r="B88" s="70"/>
      <c r="C88" s="71" t="s">
        <v>4</v>
      </c>
      <c r="D88" s="80" t="s">
        <v>43</v>
      </c>
      <c r="E88" s="73">
        <v>7504878.4329999983</v>
      </c>
      <c r="F88" s="73">
        <v>0</v>
      </c>
      <c r="G88" s="73"/>
      <c r="H88" s="73">
        <v>589934.58400000003</v>
      </c>
      <c r="I88" s="73">
        <v>6615595.4159999983</v>
      </c>
      <c r="J88" s="73">
        <v>289674.99999999988</v>
      </c>
      <c r="K88" s="73">
        <v>0</v>
      </c>
      <c r="L88" s="73">
        <v>0</v>
      </c>
      <c r="M88" s="407">
        <v>9673.4330000000009</v>
      </c>
      <c r="N88" s="62"/>
      <c r="O88" s="62"/>
      <c r="P88" s="62"/>
      <c r="Q88" s="62"/>
    </row>
    <row r="89" spans="1:17" ht="18.399999999999999" customHeight="1">
      <c r="A89" s="74"/>
      <c r="B89" s="70"/>
      <c r="C89" s="71" t="s">
        <v>4</v>
      </c>
      <c r="D89" s="80" t="s">
        <v>44</v>
      </c>
      <c r="E89" s="73">
        <v>2907643.2944399985</v>
      </c>
      <c r="F89" s="73">
        <v>0</v>
      </c>
      <c r="G89" s="73"/>
      <c r="H89" s="73">
        <v>212119.52179</v>
      </c>
      <c r="I89" s="73">
        <v>2662652.3656099983</v>
      </c>
      <c r="J89" s="73">
        <v>32698.132270000002</v>
      </c>
      <c r="K89" s="73">
        <v>0</v>
      </c>
      <c r="L89" s="73">
        <v>0</v>
      </c>
      <c r="M89" s="407">
        <v>173.27476999999999</v>
      </c>
      <c r="N89" s="62"/>
      <c r="O89" s="62"/>
      <c r="P89" s="62"/>
      <c r="Q89" s="62"/>
    </row>
    <row r="90" spans="1:17" ht="18.399999999999999" customHeight="1">
      <c r="A90" s="74"/>
      <c r="B90" s="70"/>
      <c r="C90" s="71" t="s">
        <v>4</v>
      </c>
      <c r="D90" s="80" t="s">
        <v>45</v>
      </c>
      <c r="E90" s="288">
        <v>0.38625729013115079</v>
      </c>
      <c r="F90" s="288">
        <v>0</v>
      </c>
      <c r="G90" s="288"/>
      <c r="H90" s="288">
        <v>0.35709575681003614</v>
      </c>
      <c r="I90" s="288">
        <v>0.40080049625820496</v>
      </c>
      <c r="J90" s="288">
        <v>0.11287868221282472</v>
      </c>
      <c r="K90" s="288">
        <v>0</v>
      </c>
      <c r="L90" s="288">
        <v>0</v>
      </c>
      <c r="M90" s="408">
        <v>0.24302211781206171</v>
      </c>
      <c r="N90" s="62"/>
      <c r="O90" s="62"/>
      <c r="P90" s="62"/>
      <c r="Q90" s="62"/>
    </row>
    <row r="91" spans="1:17" ht="18.399999999999999" customHeight="1">
      <c r="A91" s="76"/>
      <c r="B91" s="77"/>
      <c r="C91" s="78" t="s">
        <v>4</v>
      </c>
      <c r="D91" s="80" t="s">
        <v>46</v>
      </c>
      <c r="E91" s="289">
        <v>0.38743376330450402</v>
      </c>
      <c r="F91" s="289">
        <v>0</v>
      </c>
      <c r="G91" s="289"/>
      <c r="H91" s="289">
        <v>0.35956447976272565</v>
      </c>
      <c r="I91" s="289">
        <v>0.40248113709769806</v>
      </c>
      <c r="J91" s="289">
        <v>0.11287868221282477</v>
      </c>
      <c r="K91" s="289">
        <v>0</v>
      </c>
      <c r="L91" s="289">
        <v>0</v>
      </c>
      <c r="M91" s="409">
        <v>1.7912438117884309E-2</v>
      </c>
      <c r="N91" s="62"/>
      <c r="O91" s="62"/>
      <c r="P91" s="62"/>
      <c r="Q91" s="62"/>
    </row>
    <row r="92" spans="1:17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7">
        <v>65606</v>
      </c>
      <c r="G92" s="367"/>
      <c r="H92" s="367">
        <v>2428</v>
      </c>
      <c r="I92" s="367">
        <v>141623</v>
      </c>
      <c r="J92" s="367">
        <v>3500</v>
      </c>
      <c r="K92" s="367">
        <v>0</v>
      </c>
      <c r="L92" s="367">
        <v>0</v>
      </c>
      <c r="M92" s="368">
        <v>3280</v>
      </c>
      <c r="N92" s="62"/>
      <c r="O92" s="62"/>
      <c r="P92" s="62"/>
      <c r="Q92" s="62"/>
    </row>
    <row r="93" spans="1:17" ht="18.399999999999999" customHeight="1">
      <c r="A93" s="74"/>
      <c r="B93" s="70"/>
      <c r="C93" s="71" t="s">
        <v>82</v>
      </c>
      <c r="D93" s="80" t="s">
        <v>43</v>
      </c>
      <c r="E93" s="73">
        <v>283090.15678000002</v>
      </c>
      <c r="F93" s="73">
        <v>116593.95278000001</v>
      </c>
      <c r="G93" s="73"/>
      <c r="H93" s="73">
        <v>2428</v>
      </c>
      <c r="I93" s="73">
        <v>150578.204</v>
      </c>
      <c r="J93" s="73">
        <v>10210</v>
      </c>
      <c r="K93" s="73">
        <v>0</v>
      </c>
      <c r="L93" s="73">
        <v>0</v>
      </c>
      <c r="M93" s="407">
        <v>3280</v>
      </c>
      <c r="N93" s="62"/>
      <c r="O93" s="62"/>
      <c r="P93" s="62"/>
      <c r="Q93" s="62"/>
    </row>
    <row r="94" spans="1:17" ht="18.399999999999999" customHeight="1">
      <c r="A94" s="74"/>
      <c r="B94" s="70"/>
      <c r="C94" s="71" t="s">
        <v>4</v>
      </c>
      <c r="D94" s="80" t="s">
        <v>44</v>
      </c>
      <c r="E94" s="73">
        <v>101433.20672</v>
      </c>
      <c r="F94" s="73">
        <v>42682.942780000005</v>
      </c>
      <c r="G94" s="73"/>
      <c r="H94" s="73">
        <v>58.431219999999996</v>
      </c>
      <c r="I94" s="73">
        <v>56939.156920000001</v>
      </c>
      <c r="J94" s="73">
        <v>585.18024000000003</v>
      </c>
      <c r="K94" s="73">
        <v>0</v>
      </c>
      <c r="L94" s="73">
        <v>0</v>
      </c>
      <c r="M94" s="407">
        <v>1167.4955600000001</v>
      </c>
      <c r="N94" s="62"/>
      <c r="O94" s="62"/>
      <c r="P94" s="62"/>
      <c r="Q94" s="62"/>
    </row>
    <row r="95" spans="1:17" ht="18.399999999999999" customHeight="1">
      <c r="A95" s="74"/>
      <c r="B95" s="70"/>
      <c r="C95" s="71" t="s">
        <v>4</v>
      </c>
      <c r="D95" s="80" t="s">
        <v>45</v>
      </c>
      <c r="E95" s="288">
        <v>0.46865003081728174</v>
      </c>
      <c r="F95" s="288">
        <v>0.65059510989848501</v>
      </c>
      <c r="G95" s="288"/>
      <c r="H95" s="288">
        <v>2.4065576606260294E-2</v>
      </c>
      <c r="I95" s="288">
        <v>0.40204738580597787</v>
      </c>
      <c r="J95" s="288">
        <v>0.1671943542857143</v>
      </c>
      <c r="K95" s="288">
        <v>0</v>
      </c>
      <c r="L95" s="288">
        <v>0</v>
      </c>
      <c r="M95" s="408">
        <v>0.35594376829268293</v>
      </c>
      <c r="N95" s="62"/>
      <c r="O95" s="62"/>
      <c r="P95" s="62"/>
      <c r="Q95" s="62"/>
    </row>
    <row r="96" spans="1:17" ht="18.399999999999999" customHeight="1">
      <c r="A96" s="76"/>
      <c r="B96" s="77"/>
      <c r="C96" s="78" t="s">
        <v>4</v>
      </c>
      <c r="D96" s="82" t="s">
        <v>46</v>
      </c>
      <c r="E96" s="289">
        <v>0.35830707741218837</v>
      </c>
      <c r="F96" s="289">
        <v>0.36608196018997685</v>
      </c>
      <c r="G96" s="289"/>
      <c r="H96" s="289">
        <v>2.4065576606260294E-2</v>
      </c>
      <c r="I96" s="289">
        <v>0.37813677814884816</v>
      </c>
      <c r="J96" s="289">
        <v>5.7314421155729676E-2</v>
      </c>
      <c r="K96" s="289">
        <v>0</v>
      </c>
      <c r="L96" s="289">
        <v>0</v>
      </c>
      <c r="M96" s="409">
        <v>0.35594376829268293</v>
      </c>
      <c r="N96" s="62"/>
      <c r="O96" s="62"/>
      <c r="P96" s="62"/>
      <c r="Q96" s="62"/>
    </row>
    <row r="97" spans="1:17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7">
        <v>2460</v>
      </c>
      <c r="G97" s="367"/>
      <c r="H97" s="367">
        <v>37</v>
      </c>
      <c r="I97" s="367">
        <v>29795</v>
      </c>
      <c r="J97" s="367">
        <v>199</v>
      </c>
      <c r="K97" s="367">
        <v>0</v>
      </c>
      <c r="L97" s="367">
        <v>0</v>
      </c>
      <c r="M97" s="368">
        <v>3808</v>
      </c>
      <c r="N97" s="62"/>
      <c r="O97" s="62"/>
      <c r="P97" s="62"/>
      <c r="Q97" s="62"/>
    </row>
    <row r="98" spans="1:17" ht="18.399999999999999" customHeight="1">
      <c r="A98" s="74"/>
      <c r="B98" s="70"/>
      <c r="C98" s="71" t="s">
        <v>4</v>
      </c>
      <c r="D98" s="80" t="s">
        <v>43</v>
      </c>
      <c r="E98" s="73">
        <v>38649.262999999992</v>
      </c>
      <c r="F98" s="73">
        <v>2525</v>
      </c>
      <c r="G98" s="73"/>
      <c r="H98" s="73">
        <v>37</v>
      </c>
      <c r="I98" s="73">
        <v>31952.262999999995</v>
      </c>
      <c r="J98" s="73">
        <v>327</v>
      </c>
      <c r="K98" s="73">
        <v>0</v>
      </c>
      <c r="L98" s="73">
        <v>0</v>
      </c>
      <c r="M98" s="407">
        <v>3808</v>
      </c>
      <c r="N98" s="62"/>
      <c r="O98" s="62"/>
      <c r="P98" s="62"/>
      <c r="Q98" s="62"/>
    </row>
    <row r="99" spans="1:17" ht="18.399999999999999" customHeight="1">
      <c r="A99" s="74"/>
      <c r="B99" s="70"/>
      <c r="C99" s="71" t="s">
        <v>4</v>
      </c>
      <c r="D99" s="80" t="s">
        <v>44</v>
      </c>
      <c r="E99" s="73">
        <v>12523.682470000003</v>
      </c>
      <c r="F99" s="73">
        <v>1262.5</v>
      </c>
      <c r="G99" s="73"/>
      <c r="H99" s="73">
        <v>20.51041</v>
      </c>
      <c r="I99" s="73">
        <v>10175.861080000002</v>
      </c>
      <c r="J99" s="73">
        <v>99.659779999999998</v>
      </c>
      <c r="K99" s="73">
        <v>0</v>
      </c>
      <c r="L99" s="73">
        <v>0</v>
      </c>
      <c r="M99" s="407">
        <v>965.15119999999979</v>
      </c>
      <c r="N99" s="62"/>
      <c r="O99" s="62"/>
      <c r="P99" s="62"/>
      <c r="Q99" s="62"/>
    </row>
    <row r="100" spans="1:17" ht="18.399999999999999" customHeight="1">
      <c r="A100" s="74"/>
      <c r="B100" s="70"/>
      <c r="C100" s="71" t="s">
        <v>4</v>
      </c>
      <c r="D100" s="80" t="s">
        <v>45</v>
      </c>
      <c r="E100" s="288">
        <v>0.34501453125430465</v>
      </c>
      <c r="F100" s="288">
        <v>0.51321138211382111</v>
      </c>
      <c r="G100" s="288"/>
      <c r="H100" s="288">
        <v>0.55433540540540538</v>
      </c>
      <c r="I100" s="288">
        <v>0.34152915187111937</v>
      </c>
      <c r="J100" s="288">
        <v>0.5008029145728643</v>
      </c>
      <c r="K100" s="288">
        <v>0</v>
      </c>
      <c r="L100" s="288">
        <v>0</v>
      </c>
      <c r="M100" s="408">
        <v>0.25345357142857139</v>
      </c>
      <c r="N100" s="62"/>
      <c r="O100" s="62"/>
      <c r="P100" s="62"/>
      <c r="Q100" s="62"/>
    </row>
    <row r="101" spans="1:17" ht="18.399999999999999" customHeight="1">
      <c r="A101" s="76"/>
      <c r="B101" s="77"/>
      <c r="C101" s="78" t="s">
        <v>4</v>
      </c>
      <c r="D101" s="79" t="s">
        <v>46</v>
      </c>
      <c r="E101" s="410">
        <v>0.32403418585239274</v>
      </c>
      <c r="F101" s="289">
        <v>0.5</v>
      </c>
      <c r="G101" s="289"/>
      <c r="H101" s="289">
        <v>0.55433540540540538</v>
      </c>
      <c r="I101" s="289">
        <v>0.31847074743970416</v>
      </c>
      <c r="J101" s="289">
        <v>0.30476996941896023</v>
      </c>
      <c r="K101" s="289">
        <v>0</v>
      </c>
      <c r="L101" s="289">
        <v>0</v>
      </c>
      <c r="M101" s="409">
        <v>0.25345357142857139</v>
      </c>
      <c r="N101" s="62"/>
      <c r="O101" s="62"/>
      <c r="P101" s="62"/>
      <c r="Q101" s="62"/>
    </row>
    <row r="102" spans="1:17" ht="18.399999999999999" customHeight="1">
      <c r="A102" s="282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7">
        <v>1237240</v>
      </c>
      <c r="G102" s="367"/>
      <c r="H102" s="367">
        <v>462</v>
      </c>
      <c r="I102" s="367">
        <v>91819</v>
      </c>
      <c r="J102" s="367">
        <v>6013</v>
      </c>
      <c r="K102" s="367">
        <v>0</v>
      </c>
      <c r="L102" s="367">
        <v>0</v>
      </c>
      <c r="M102" s="368">
        <v>3413</v>
      </c>
      <c r="N102" s="62"/>
      <c r="O102" s="62"/>
      <c r="P102" s="62"/>
      <c r="Q102" s="62"/>
    </row>
    <row r="103" spans="1:17" ht="18.399999999999999" customHeight="1">
      <c r="A103" s="86"/>
      <c r="B103" s="85"/>
      <c r="C103" s="71" t="s">
        <v>87</v>
      </c>
      <c r="D103" s="80" t="s">
        <v>43</v>
      </c>
      <c r="E103" s="73">
        <v>2110540.9379999996</v>
      </c>
      <c r="F103" s="73">
        <v>2000752</v>
      </c>
      <c r="G103" s="73"/>
      <c r="H103" s="73">
        <v>460</v>
      </c>
      <c r="I103" s="73">
        <v>91160.486999999994</v>
      </c>
      <c r="J103" s="73">
        <v>5463</v>
      </c>
      <c r="K103" s="73">
        <v>0</v>
      </c>
      <c r="L103" s="73">
        <v>0</v>
      </c>
      <c r="M103" s="407">
        <v>12705.450999999999</v>
      </c>
      <c r="N103" s="62"/>
      <c r="O103" s="62"/>
      <c r="P103" s="62"/>
      <c r="Q103" s="62"/>
    </row>
    <row r="104" spans="1:17" ht="18.399999999999999" customHeight="1">
      <c r="A104" s="86"/>
      <c r="B104" s="85"/>
      <c r="C104" s="71" t="s">
        <v>88</v>
      </c>
      <c r="D104" s="80" t="s">
        <v>44</v>
      </c>
      <c r="E104" s="73">
        <v>923115.62678000005</v>
      </c>
      <c r="F104" s="73">
        <v>885886.61425999994</v>
      </c>
      <c r="G104" s="73"/>
      <c r="H104" s="73">
        <v>92.778990000000007</v>
      </c>
      <c r="I104" s="73">
        <v>31957.936600000005</v>
      </c>
      <c r="J104" s="73">
        <v>166.05</v>
      </c>
      <c r="K104" s="73">
        <v>0</v>
      </c>
      <c r="L104" s="73">
        <v>0</v>
      </c>
      <c r="M104" s="407">
        <v>5012.2469299999993</v>
      </c>
      <c r="N104" s="62"/>
      <c r="O104" s="62"/>
      <c r="P104" s="62"/>
      <c r="Q104" s="62"/>
    </row>
    <row r="105" spans="1:17" ht="18.399999999999999" customHeight="1">
      <c r="A105" s="74"/>
      <c r="B105" s="70"/>
      <c r="C105" s="71" t="s">
        <v>4</v>
      </c>
      <c r="D105" s="80" t="s">
        <v>45</v>
      </c>
      <c r="E105" s="288">
        <v>0.68943403045826313</v>
      </c>
      <c r="F105" s="288">
        <v>0.71601840730981858</v>
      </c>
      <c r="G105" s="288"/>
      <c r="H105" s="288">
        <v>0.20082032467532468</v>
      </c>
      <c r="I105" s="288">
        <v>0.34805363377950105</v>
      </c>
      <c r="J105" s="288">
        <v>2.7615167137867956E-2</v>
      </c>
      <c r="K105" s="288">
        <v>0</v>
      </c>
      <c r="L105" s="288">
        <v>0</v>
      </c>
      <c r="M105" s="408">
        <v>1.4685751333138</v>
      </c>
      <c r="N105" s="62"/>
      <c r="O105" s="62"/>
      <c r="P105" s="62"/>
      <c r="Q105" s="62"/>
    </row>
    <row r="106" spans="1:17" ht="18.399999999999999" customHeight="1">
      <c r="A106" s="76"/>
      <c r="B106" s="77"/>
      <c r="C106" s="78" t="s">
        <v>4</v>
      </c>
      <c r="D106" s="82" t="s">
        <v>46</v>
      </c>
      <c r="E106" s="289">
        <v>0.43738342628632781</v>
      </c>
      <c r="F106" s="289">
        <v>0.44277682304453525</v>
      </c>
      <c r="G106" s="289"/>
      <c r="H106" s="289">
        <v>0.20169345652173915</v>
      </c>
      <c r="I106" s="289">
        <v>0.35056785732178031</v>
      </c>
      <c r="J106" s="289">
        <v>3.039538714991763E-2</v>
      </c>
      <c r="K106" s="289">
        <v>0</v>
      </c>
      <c r="L106" s="289">
        <v>0</v>
      </c>
      <c r="M106" s="409">
        <v>0.39449579003531632</v>
      </c>
      <c r="N106" s="62"/>
      <c r="O106" s="62"/>
      <c r="P106" s="62"/>
      <c r="Q106" s="62"/>
    </row>
    <row r="107" spans="1:17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7">
        <v>70137</v>
      </c>
      <c r="G107" s="367"/>
      <c r="H107" s="367">
        <v>59295</v>
      </c>
      <c r="I107" s="367">
        <v>6614927</v>
      </c>
      <c r="J107" s="367">
        <v>207629</v>
      </c>
      <c r="K107" s="367">
        <v>0</v>
      </c>
      <c r="L107" s="367">
        <v>0</v>
      </c>
      <c r="M107" s="368">
        <v>76422</v>
      </c>
      <c r="N107" s="62"/>
      <c r="O107" s="62"/>
      <c r="P107" s="62"/>
      <c r="Q107" s="62"/>
    </row>
    <row r="108" spans="1:17" ht="18.399999999999999" customHeight="1">
      <c r="A108" s="74"/>
      <c r="B108" s="70"/>
      <c r="C108" s="71" t="s">
        <v>91</v>
      </c>
      <c r="D108" s="80" t="s">
        <v>43</v>
      </c>
      <c r="E108" s="73">
        <v>7198896.1629999951</v>
      </c>
      <c r="F108" s="73">
        <v>70149.807000000001</v>
      </c>
      <c r="G108" s="73"/>
      <c r="H108" s="73">
        <v>61735.043000000005</v>
      </c>
      <c r="I108" s="73">
        <v>6743428.4749999959</v>
      </c>
      <c r="J108" s="73">
        <v>248069.402</v>
      </c>
      <c r="K108" s="73">
        <v>0</v>
      </c>
      <c r="L108" s="73">
        <v>0</v>
      </c>
      <c r="M108" s="407">
        <v>75513.436000000016</v>
      </c>
      <c r="N108" s="62"/>
      <c r="O108" s="62"/>
      <c r="P108" s="62"/>
      <c r="Q108" s="62"/>
    </row>
    <row r="109" spans="1:17" ht="18.399999999999999" customHeight="1">
      <c r="A109" s="74"/>
      <c r="B109" s="70"/>
      <c r="C109" s="71" t="s">
        <v>4</v>
      </c>
      <c r="D109" s="80" t="s">
        <v>44</v>
      </c>
      <c r="E109" s="73">
        <v>2684613.3758200011</v>
      </c>
      <c r="F109" s="73">
        <v>31248.519929999999</v>
      </c>
      <c r="G109" s="73"/>
      <c r="H109" s="73">
        <v>18807.996650000001</v>
      </c>
      <c r="I109" s="73">
        <v>2607806.7748500011</v>
      </c>
      <c r="J109" s="73">
        <v>7446.8053199999995</v>
      </c>
      <c r="K109" s="73">
        <v>0</v>
      </c>
      <c r="L109" s="73">
        <v>0</v>
      </c>
      <c r="M109" s="407">
        <v>19303.279069999986</v>
      </c>
      <c r="N109" s="62"/>
      <c r="O109" s="62"/>
      <c r="P109" s="62"/>
      <c r="Q109" s="62"/>
    </row>
    <row r="110" spans="1:17" ht="18.399999999999999" customHeight="1">
      <c r="A110" s="74"/>
      <c r="B110" s="70"/>
      <c r="C110" s="71" t="s">
        <v>4</v>
      </c>
      <c r="D110" s="80" t="s">
        <v>45</v>
      </c>
      <c r="E110" s="288">
        <v>0.38196596041209907</v>
      </c>
      <c r="F110" s="288">
        <v>0.44553545104581033</v>
      </c>
      <c r="G110" s="288"/>
      <c r="H110" s="288">
        <v>0.31719363605700313</v>
      </c>
      <c r="I110" s="288">
        <v>0.39423062036058765</v>
      </c>
      <c r="J110" s="288">
        <v>3.586592104185831E-2</v>
      </c>
      <c r="K110" s="288">
        <v>0</v>
      </c>
      <c r="L110" s="288">
        <v>0</v>
      </c>
      <c r="M110" s="408">
        <v>0.25258798605113691</v>
      </c>
      <c r="N110" s="62"/>
      <c r="O110" s="62"/>
      <c r="P110" s="62"/>
      <c r="Q110" s="62"/>
    </row>
    <row r="111" spans="1:17" ht="18.399999999999999" customHeight="1">
      <c r="A111" s="76"/>
      <c r="B111" s="77"/>
      <c r="C111" s="78" t="s">
        <v>4</v>
      </c>
      <c r="D111" s="80" t="s">
        <v>46</v>
      </c>
      <c r="E111" s="289">
        <v>0.3729201415097565</v>
      </c>
      <c r="F111" s="289">
        <v>0.4454541112279895</v>
      </c>
      <c r="G111" s="289"/>
      <c r="H111" s="289">
        <v>0.30465673523544801</v>
      </c>
      <c r="I111" s="289">
        <v>0.38671823754310714</v>
      </c>
      <c r="J111" s="289">
        <v>3.0019040074922256E-2</v>
      </c>
      <c r="K111" s="289">
        <v>0</v>
      </c>
      <c r="L111" s="289">
        <v>0</v>
      </c>
      <c r="M111" s="409">
        <v>0.25562707900088116</v>
      </c>
      <c r="N111" s="62"/>
      <c r="O111" s="62"/>
      <c r="P111" s="62"/>
      <c r="Q111" s="62"/>
    </row>
    <row r="112" spans="1:17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7">
        <v>174159</v>
      </c>
      <c r="G112" s="367"/>
      <c r="H112" s="367">
        <v>15775</v>
      </c>
      <c r="I112" s="367">
        <v>190144</v>
      </c>
      <c r="J112" s="367">
        <v>120704</v>
      </c>
      <c r="K112" s="367">
        <v>0</v>
      </c>
      <c r="L112" s="367">
        <v>0</v>
      </c>
      <c r="M112" s="368">
        <v>65466</v>
      </c>
      <c r="N112" s="62"/>
      <c r="O112" s="62"/>
      <c r="P112" s="62"/>
      <c r="Q112" s="62"/>
    </row>
    <row r="113" spans="1:17" ht="18.399999999999999" customHeight="1">
      <c r="A113" s="74"/>
      <c r="B113" s="70"/>
      <c r="C113" s="71" t="s">
        <v>4</v>
      </c>
      <c r="D113" s="80" t="s">
        <v>43</v>
      </c>
      <c r="E113" s="73">
        <v>515532.36300000001</v>
      </c>
      <c r="F113" s="73">
        <v>173419.77</v>
      </c>
      <c r="G113" s="73"/>
      <c r="H113" s="73">
        <v>10531</v>
      </c>
      <c r="I113" s="73">
        <v>196078.87900000002</v>
      </c>
      <c r="J113" s="73">
        <v>120752.351</v>
      </c>
      <c r="K113" s="73">
        <v>0</v>
      </c>
      <c r="L113" s="73">
        <v>0</v>
      </c>
      <c r="M113" s="407">
        <v>14750.362999999999</v>
      </c>
      <c r="N113" s="62"/>
      <c r="O113" s="62"/>
      <c r="P113" s="62"/>
      <c r="Q113" s="62"/>
    </row>
    <row r="114" spans="1:17" ht="18.399999999999999" customHeight="1">
      <c r="A114" s="74"/>
      <c r="B114" s="70"/>
      <c r="C114" s="71" t="s">
        <v>4</v>
      </c>
      <c r="D114" s="80" t="s">
        <v>44</v>
      </c>
      <c r="E114" s="73">
        <v>158072.27797</v>
      </c>
      <c r="F114" s="73">
        <v>37084.019339999999</v>
      </c>
      <c r="G114" s="73"/>
      <c r="H114" s="73">
        <v>3052.8742099999999</v>
      </c>
      <c r="I114" s="73">
        <v>87621.109000000011</v>
      </c>
      <c r="J114" s="73">
        <v>26965.480559999996</v>
      </c>
      <c r="K114" s="73">
        <v>0</v>
      </c>
      <c r="L114" s="73">
        <v>0</v>
      </c>
      <c r="M114" s="407">
        <v>3348.7948599999991</v>
      </c>
      <c r="N114" s="62"/>
      <c r="O114" s="62"/>
      <c r="P114" s="62"/>
      <c r="Q114" s="62"/>
    </row>
    <row r="115" spans="1:17" ht="18.399999999999999" customHeight="1">
      <c r="A115" s="74"/>
      <c r="B115" s="70"/>
      <c r="C115" s="71" t="s">
        <v>4</v>
      </c>
      <c r="D115" s="80" t="s">
        <v>45</v>
      </c>
      <c r="E115" s="288">
        <v>0.2791573267720151</v>
      </c>
      <c r="F115" s="288">
        <v>0.21293197216336796</v>
      </c>
      <c r="G115" s="288"/>
      <c r="H115" s="288">
        <v>0.19352609889064976</v>
      </c>
      <c r="I115" s="288">
        <v>0.46081448270784253</v>
      </c>
      <c r="J115" s="288">
        <v>0.22340171460763517</v>
      </c>
      <c r="K115" s="288">
        <v>0</v>
      </c>
      <c r="L115" s="288">
        <v>0</v>
      </c>
      <c r="M115" s="408">
        <v>5.1153191885864403E-2</v>
      </c>
      <c r="N115" s="62"/>
      <c r="O115" s="62"/>
      <c r="P115" s="62"/>
      <c r="Q115" s="62"/>
    </row>
    <row r="116" spans="1:17" ht="18.399999999999999" customHeight="1">
      <c r="A116" s="76"/>
      <c r="B116" s="77"/>
      <c r="C116" s="78" t="s">
        <v>4</v>
      </c>
      <c r="D116" s="82" t="s">
        <v>46</v>
      </c>
      <c r="E116" s="289">
        <v>0.3066195050299878</v>
      </c>
      <c r="F116" s="289">
        <v>0.21383962935713732</v>
      </c>
      <c r="G116" s="289"/>
      <c r="H116" s="289">
        <v>0.28989404709904093</v>
      </c>
      <c r="I116" s="289">
        <v>0.44686663574815727</v>
      </c>
      <c r="J116" s="289">
        <v>0.22331226130744236</v>
      </c>
      <c r="K116" s="289">
        <v>0</v>
      </c>
      <c r="L116" s="289">
        <v>0</v>
      </c>
      <c r="M116" s="409">
        <v>0.2270313523809549</v>
      </c>
      <c r="N116" s="62"/>
      <c r="O116" s="62"/>
      <c r="P116" s="62"/>
      <c r="Q116" s="62"/>
    </row>
    <row r="117" spans="1:17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7">
        <v>134975</v>
      </c>
      <c r="G117" s="367"/>
      <c r="H117" s="367">
        <v>5598</v>
      </c>
      <c r="I117" s="367">
        <v>310951</v>
      </c>
      <c r="J117" s="367">
        <v>43153</v>
      </c>
      <c r="K117" s="367">
        <v>0</v>
      </c>
      <c r="L117" s="367">
        <v>0</v>
      </c>
      <c r="M117" s="368">
        <v>33337</v>
      </c>
      <c r="N117" s="62"/>
      <c r="O117" s="62"/>
      <c r="P117" s="62"/>
      <c r="Q117" s="62"/>
    </row>
    <row r="118" spans="1:17" ht="18.399999999999999" customHeight="1">
      <c r="A118" s="74"/>
      <c r="B118" s="70"/>
      <c r="C118" s="71" t="s">
        <v>4</v>
      </c>
      <c r="D118" s="80" t="s">
        <v>43</v>
      </c>
      <c r="E118" s="73">
        <v>532407.08499999996</v>
      </c>
      <c r="F118" s="73">
        <v>136175</v>
      </c>
      <c r="G118" s="73"/>
      <c r="H118" s="73">
        <v>5671.259</v>
      </c>
      <c r="I118" s="73">
        <v>312978.53600000002</v>
      </c>
      <c r="J118" s="73">
        <v>40140.235999999997</v>
      </c>
      <c r="K118" s="73">
        <v>0</v>
      </c>
      <c r="L118" s="73">
        <v>0</v>
      </c>
      <c r="M118" s="407">
        <v>37442.054000000004</v>
      </c>
      <c r="N118" s="62"/>
      <c r="O118" s="62"/>
      <c r="P118" s="62"/>
      <c r="Q118" s="62"/>
    </row>
    <row r="119" spans="1:17" ht="18.399999999999999" customHeight="1">
      <c r="A119" s="74"/>
      <c r="B119" s="70"/>
      <c r="C119" s="71" t="s">
        <v>4</v>
      </c>
      <c r="D119" s="80" t="s">
        <v>44</v>
      </c>
      <c r="E119" s="73">
        <v>173228.82777000003</v>
      </c>
      <c r="F119" s="73">
        <v>69098.415000000008</v>
      </c>
      <c r="G119" s="73"/>
      <c r="H119" s="73">
        <v>1845.8587299999999</v>
      </c>
      <c r="I119" s="73">
        <v>97011.200330000021</v>
      </c>
      <c r="J119" s="73">
        <v>2171.0050500000002</v>
      </c>
      <c r="K119" s="73">
        <v>0</v>
      </c>
      <c r="L119" s="73">
        <v>0</v>
      </c>
      <c r="M119" s="407">
        <v>3102.3486599999992</v>
      </c>
      <c r="N119" s="62"/>
      <c r="O119" s="62"/>
      <c r="P119" s="62"/>
      <c r="Q119" s="62"/>
    </row>
    <row r="120" spans="1:17" ht="18.399999999999999" customHeight="1">
      <c r="A120" s="74"/>
      <c r="B120" s="70"/>
      <c r="C120" s="71" t="s">
        <v>4</v>
      </c>
      <c r="D120" s="80" t="s">
        <v>45</v>
      </c>
      <c r="E120" s="288">
        <v>0.32807620208933858</v>
      </c>
      <c r="F120" s="288">
        <v>0.51193491387293955</v>
      </c>
      <c r="G120" s="288"/>
      <c r="H120" s="288">
        <v>0.3297353929974991</v>
      </c>
      <c r="I120" s="288">
        <v>0.31198227479570745</v>
      </c>
      <c r="J120" s="288">
        <v>5.0309481380205322E-2</v>
      </c>
      <c r="K120" s="288">
        <v>0</v>
      </c>
      <c r="L120" s="288">
        <v>0</v>
      </c>
      <c r="M120" s="408">
        <v>9.3060223175450679E-2</v>
      </c>
      <c r="N120" s="62"/>
      <c r="O120" s="62"/>
      <c r="P120" s="62"/>
      <c r="Q120" s="62"/>
    </row>
    <row r="121" spans="1:17" ht="18.399999999999999" customHeight="1">
      <c r="A121" s="76"/>
      <c r="B121" s="77"/>
      <c r="C121" s="78" t="s">
        <v>4</v>
      </c>
      <c r="D121" s="82" t="s">
        <v>46</v>
      </c>
      <c r="E121" s="289">
        <v>0.32536912571326893</v>
      </c>
      <c r="F121" s="289">
        <v>0.50742364604369383</v>
      </c>
      <c r="G121" s="289"/>
      <c r="H121" s="289">
        <v>0.32547600629771978</v>
      </c>
      <c r="I121" s="289">
        <v>0.30996119277010103</v>
      </c>
      <c r="J121" s="289">
        <v>5.4085507867965711E-2</v>
      </c>
      <c r="K121" s="289">
        <v>0</v>
      </c>
      <c r="L121" s="289">
        <v>0</v>
      </c>
      <c r="M121" s="409">
        <v>8.2857330957324046E-2</v>
      </c>
      <c r="N121" s="62"/>
      <c r="O121" s="62"/>
      <c r="P121" s="62"/>
      <c r="Q121" s="62"/>
    </row>
    <row r="122" spans="1:17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7">
        <v>496851</v>
      </c>
      <c r="G122" s="367"/>
      <c r="H122" s="367">
        <v>70</v>
      </c>
      <c r="I122" s="367">
        <v>53069</v>
      </c>
      <c r="J122" s="367">
        <v>7831</v>
      </c>
      <c r="K122" s="367">
        <v>0</v>
      </c>
      <c r="L122" s="367">
        <v>0</v>
      </c>
      <c r="M122" s="368">
        <v>102296</v>
      </c>
      <c r="N122" s="62"/>
      <c r="O122" s="62"/>
      <c r="P122" s="62"/>
      <c r="Q122" s="62"/>
    </row>
    <row r="123" spans="1:17" ht="18.399999999999999" customHeight="1">
      <c r="A123" s="74"/>
      <c r="B123" s="70"/>
      <c r="C123" s="71" t="s">
        <v>4</v>
      </c>
      <c r="D123" s="80" t="s">
        <v>43</v>
      </c>
      <c r="E123" s="73">
        <v>885571.32499999995</v>
      </c>
      <c r="F123" s="73">
        <v>506438</v>
      </c>
      <c r="G123" s="73"/>
      <c r="H123" s="73">
        <v>20</v>
      </c>
      <c r="I123" s="73">
        <v>89457.4</v>
      </c>
      <c r="J123" s="73">
        <v>187359.92499999999</v>
      </c>
      <c r="K123" s="73">
        <v>0</v>
      </c>
      <c r="L123" s="73">
        <v>0</v>
      </c>
      <c r="M123" s="407">
        <v>102296</v>
      </c>
      <c r="N123" s="62"/>
      <c r="O123" s="62"/>
      <c r="P123" s="62"/>
      <c r="Q123" s="62"/>
    </row>
    <row r="124" spans="1:17" ht="18.399999999999999" customHeight="1">
      <c r="A124" s="74"/>
      <c r="B124" s="70"/>
      <c r="C124" s="71" t="s">
        <v>4</v>
      </c>
      <c r="D124" s="80" t="s">
        <v>44</v>
      </c>
      <c r="E124" s="73">
        <v>502202.37000999996</v>
      </c>
      <c r="F124" s="73">
        <v>261324</v>
      </c>
      <c r="G124" s="73"/>
      <c r="H124" s="73">
        <v>1.1395599999999999</v>
      </c>
      <c r="I124" s="73">
        <v>49872.946449999989</v>
      </c>
      <c r="J124" s="73">
        <v>167684.28399999999</v>
      </c>
      <c r="K124" s="73">
        <v>0</v>
      </c>
      <c r="L124" s="73">
        <v>0</v>
      </c>
      <c r="M124" s="407">
        <v>23320</v>
      </c>
      <c r="N124" s="62"/>
      <c r="O124" s="62"/>
      <c r="P124" s="62"/>
      <c r="Q124" s="62"/>
    </row>
    <row r="125" spans="1:17" ht="18.399999999999999" customHeight="1">
      <c r="A125" s="74"/>
      <c r="B125" s="70"/>
      <c r="C125" s="71" t="s">
        <v>4</v>
      </c>
      <c r="D125" s="80" t="s">
        <v>45</v>
      </c>
      <c r="E125" s="288">
        <v>0.76077781667492272</v>
      </c>
      <c r="F125" s="288">
        <v>0.52596049922411348</v>
      </c>
      <c r="G125" s="288"/>
      <c r="H125" s="288">
        <v>1.627942857142857E-2</v>
      </c>
      <c r="I125" s="288">
        <v>0.93977550830051426</v>
      </c>
      <c r="J125" s="513" t="s">
        <v>923</v>
      </c>
      <c r="K125" s="288">
        <v>0</v>
      </c>
      <c r="L125" s="288">
        <v>0</v>
      </c>
      <c r="M125" s="408">
        <v>0.22796590287010246</v>
      </c>
      <c r="N125" s="62"/>
      <c r="O125" s="62"/>
      <c r="P125" s="62"/>
      <c r="Q125" s="62"/>
    </row>
    <row r="126" spans="1:17" ht="18.399999999999999" customHeight="1">
      <c r="A126" s="76"/>
      <c r="B126" s="77"/>
      <c r="C126" s="78" t="s">
        <v>4</v>
      </c>
      <c r="D126" s="82" t="s">
        <v>46</v>
      </c>
      <c r="E126" s="289">
        <v>0.56709420893907103</v>
      </c>
      <c r="F126" s="289">
        <v>0.51600393335413219</v>
      </c>
      <c r="G126" s="289"/>
      <c r="H126" s="289">
        <v>5.6977999999999994E-2</v>
      </c>
      <c r="I126" s="289">
        <v>0.55750498505433865</v>
      </c>
      <c r="J126" s="289">
        <v>0.89498479464058278</v>
      </c>
      <c r="K126" s="289">
        <v>0</v>
      </c>
      <c r="L126" s="289">
        <v>0</v>
      </c>
      <c r="M126" s="409">
        <v>0.22796590287010246</v>
      </c>
      <c r="N126" s="62"/>
      <c r="O126" s="62"/>
      <c r="P126" s="62"/>
      <c r="Q126" s="62"/>
    </row>
    <row r="127" spans="1:17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7">
        <v>0</v>
      </c>
      <c r="G127" s="367"/>
      <c r="H127" s="367">
        <v>22</v>
      </c>
      <c r="I127" s="367">
        <v>21889</v>
      </c>
      <c r="J127" s="367">
        <v>788</v>
      </c>
      <c r="K127" s="367">
        <v>0</v>
      </c>
      <c r="L127" s="367">
        <v>0</v>
      </c>
      <c r="M127" s="368">
        <v>0</v>
      </c>
      <c r="N127" s="62"/>
      <c r="O127" s="62"/>
      <c r="P127" s="62"/>
      <c r="Q127" s="62"/>
    </row>
    <row r="128" spans="1:17" ht="18.399999999999999" customHeight="1">
      <c r="A128" s="69"/>
      <c r="B128" s="70"/>
      <c r="C128" s="71" t="s">
        <v>101</v>
      </c>
      <c r="D128" s="80" t="s">
        <v>43</v>
      </c>
      <c r="E128" s="73">
        <v>22699</v>
      </c>
      <c r="F128" s="73">
        <v>0</v>
      </c>
      <c r="G128" s="73" t="s">
        <v>4</v>
      </c>
      <c r="H128" s="73">
        <v>22</v>
      </c>
      <c r="I128" s="73">
        <v>21889</v>
      </c>
      <c r="J128" s="73">
        <v>788</v>
      </c>
      <c r="K128" s="73">
        <v>0</v>
      </c>
      <c r="L128" s="73">
        <v>0</v>
      </c>
      <c r="M128" s="407">
        <v>0</v>
      </c>
      <c r="N128" s="62"/>
      <c r="O128" s="62"/>
      <c r="P128" s="62"/>
      <c r="Q128" s="62"/>
    </row>
    <row r="129" spans="1:17" ht="18.399999999999999" customHeight="1">
      <c r="A129" s="74"/>
      <c r="B129" s="70"/>
      <c r="C129" s="71" t="s">
        <v>4</v>
      </c>
      <c r="D129" s="80" t="s">
        <v>44</v>
      </c>
      <c r="E129" s="73">
        <v>7257.6257999999989</v>
      </c>
      <c r="F129" s="73">
        <v>0</v>
      </c>
      <c r="G129" s="73" t="s">
        <v>4</v>
      </c>
      <c r="H129" s="73">
        <v>6.7234999999999996</v>
      </c>
      <c r="I129" s="73">
        <v>7104.015699999999</v>
      </c>
      <c r="J129" s="73">
        <v>146.88660000000002</v>
      </c>
      <c r="K129" s="73">
        <v>0</v>
      </c>
      <c r="L129" s="73">
        <v>0</v>
      </c>
      <c r="M129" s="407">
        <v>0</v>
      </c>
      <c r="N129" s="62"/>
      <c r="O129" s="62"/>
      <c r="P129" s="62"/>
      <c r="Q129" s="62"/>
    </row>
    <row r="130" spans="1:17" ht="18.399999999999999" customHeight="1">
      <c r="A130" s="74"/>
      <c r="B130" s="70"/>
      <c r="C130" s="71" t="s">
        <v>4</v>
      </c>
      <c r="D130" s="80" t="s">
        <v>45</v>
      </c>
      <c r="E130" s="288">
        <v>0.3197332834045552</v>
      </c>
      <c r="F130" s="288">
        <v>0</v>
      </c>
      <c r="G130" s="288"/>
      <c r="H130" s="288">
        <v>0.30561363636363637</v>
      </c>
      <c r="I130" s="288">
        <v>0.32454729316094838</v>
      </c>
      <c r="J130" s="288">
        <v>0.1864043147208122</v>
      </c>
      <c r="K130" s="288">
        <v>0</v>
      </c>
      <c r="L130" s="288">
        <v>0</v>
      </c>
      <c r="M130" s="408">
        <v>0</v>
      </c>
      <c r="N130" s="62"/>
      <c r="O130" s="62"/>
      <c r="P130" s="62"/>
      <c r="Q130" s="62"/>
    </row>
    <row r="131" spans="1:17" ht="18.399999999999999" customHeight="1">
      <c r="A131" s="76"/>
      <c r="B131" s="77"/>
      <c r="C131" s="78" t="s">
        <v>4</v>
      </c>
      <c r="D131" s="82" t="s">
        <v>46</v>
      </c>
      <c r="E131" s="289">
        <v>0.3197332834045552</v>
      </c>
      <c r="F131" s="289">
        <v>0</v>
      </c>
      <c r="G131" s="289"/>
      <c r="H131" s="289">
        <v>0.30561363636363637</v>
      </c>
      <c r="I131" s="289">
        <v>0.32454729316094838</v>
      </c>
      <c r="J131" s="289">
        <v>0.1864043147208122</v>
      </c>
      <c r="K131" s="289">
        <v>0</v>
      </c>
      <c r="L131" s="289">
        <v>0</v>
      </c>
      <c r="M131" s="409">
        <v>0</v>
      </c>
      <c r="N131" s="62"/>
      <c r="O131" s="62"/>
      <c r="P131" s="62"/>
      <c r="Q131" s="62"/>
    </row>
    <row r="132" spans="1:17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7">
        <v>1990077</v>
      </c>
      <c r="G132" s="367"/>
      <c r="H132" s="367">
        <v>16296</v>
      </c>
      <c r="I132" s="367">
        <v>1074747</v>
      </c>
      <c r="J132" s="367">
        <v>480319</v>
      </c>
      <c r="K132" s="367">
        <v>0</v>
      </c>
      <c r="L132" s="367">
        <v>0</v>
      </c>
      <c r="M132" s="368">
        <v>47321</v>
      </c>
      <c r="N132" s="62"/>
      <c r="O132" s="62"/>
      <c r="P132" s="62"/>
      <c r="Q132" s="62"/>
    </row>
    <row r="133" spans="1:17" ht="18.399999999999999" customHeight="1">
      <c r="A133" s="74"/>
      <c r="B133" s="70"/>
      <c r="C133" s="71" t="s">
        <v>104</v>
      </c>
      <c r="D133" s="80" t="s">
        <v>43</v>
      </c>
      <c r="E133" s="73">
        <v>3619588.2230000002</v>
      </c>
      <c r="F133" s="73">
        <v>1999552.6410000003</v>
      </c>
      <c r="G133" s="73"/>
      <c r="H133" s="73">
        <v>16455.743999999999</v>
      </c>
      <c r="I133" s="73">
        <v>1075404.9280000001</v>
      </c>
      <c r="J133" s="73">
        <v>463092.446</v>
      </c>
      <c r="K133" s="73">
        <v>0</v>
      </c>
      <c r="L133" s="73">
        <v>0</v>
      </c>
      <c r="M133" s="407">
        <v>65082.463999999993</v>
      </c>
      <c r="N133" s="62"/>
      <c r="O133" s="62"/>
      <c r="P133" s="62"/>
      <c r="Q133" s="62"/>
    </row>
    <row r="134" spans="1:17" ht="18.399999999999999" customHeight="1">
      <c r="A134" s="74"/>
      <c r="B134" s="70"/>
      <c r="C134" s="71" t="s">
        <v>4</v>
      </c>
      <c r="D134" s="80" t="s">
        <v>44</v>
      </c>
      <c r="E134" s="73">
        <v>1297457.54792</v>
      </c>
      <c r="F134" s="73">
        <v>780140.97019999998</v>
      </c>
      <c r="G134" s="73"/>
      <c r="H134" s="73">
        <v>3744.1511</v>
      </c>
      <c r="I134" s="73">
        <v>435841.48076000024</v>
      </c>
      <c r="J134" s="73">
        <v>54620.337719999996</v>
      </c>
      <c r="K134" s="73">
        <v>0</v>
      </c>
      <c r="L134" s="73">
        <v>0</v>
      </c>
      <c r="M134" s="407">
        <v>23110.608139999997</v>
      </c>
      <c r="N134" s="62"/>
      <c r="O134" s="62"/>
      <c r="P134" s="62"/>
      <c r="Q134" s="62"/>
    </row>
    <row r="135" spans="1:17" ht="18.399999999999999" customHeight="1">
      <c r="A135" s="74"/>
      <c r="B135" s="70"/>
      <c r="C135" s="71" t="s">
        <v>4</v>
      </c>
      <c r="D135" s="80" t="s">
        <v>45</v>
      </c>
      <c r="E135" s="288">
        <v>0.35953001804497947</v>
      </c>
      <c r="F135" s="288">
        <v>0.39201546985367902</v>
      </c>
      <c r="G135" s="288"/>
      <c r="H135" s="288">
        <v>0.22975890402552773</v>
      </c>
      <c r="I135" s="288">
        <v>0.40552937645790149</v>
      </c>
      <c r="J135" s="288">
        <v>0.11371679596268312</v>
      </c>
      <c r="K135" s="288">
        <v>0</v>
      </c>
      <c r="L135" s="288">
        <v>0</v>
      </c>
      <c r="M135" s="408">
        <v>0.48837953847129173</v>
      </c>
      <c r="N135" s="62"/>
      <c r="O135" s="62"/>
      <c r="P135" s="62"/>
      <c r="Q135" s="62"/>
    </row>
    <row r="136" spans="1:17" ht="18.399999999999999" customHeight="1">
      <c r="A136" s="76"/>
      <c r="B136" s="77"/>
      <c r="C136" s="78" t="s">
        <v>4</v>
      </c>
      <c r="D136" s="79" t="s">
        <v>46</v>
      </c>
      <c r="E136" s="410">
        <v>0.35845446166377359</v>
      </c>
      <c r="F136" s="289">
        <v>0.39015775539164704</v>
      </c>
      <c r="G136" s="289"/>
      <c r="H136" s="289">
        <v>0.2275285213479257</v>
      </c>
      <c r="I136" s="289">
        <v>0.40528127537090869</v>
      </c>
      <c r="J136" s="289">
        <v>0.11794694167824969</v>
      </c>
      <c r="K136" s="289">
        <v>0</v>
      </c>
      <c r="L136" s="289">
        <v>0</v>
      </c>
      <c r="M136" s="409">
        <v>0.3550973137710336</v>
      </c>
      <c r="N136" s="62"/>
      <c r="O136" s="62"/>
      <c r="P136" s="62"/>
      <c r="Q136" s="62"/>
    </row>
    <row r="137" spans="1:17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7">
        <v>208903</v>
      </c>
      <c r="G137" s="367"/>
      <c r="H137" s="367">
        <v>25861</v>
      </c>
      <c r="I137" s="367">
        <v>44976</v>
      </c>
      <c r="J137" s="367">
        <v>7474</v>
      </c>
      <c r="K137" s="367">
        <v>0</v>
      </c>
      <c r="L137" s="367">
        <v>0</v>
      </c>
      <c r="M137" s="368">
        <v>0</v>
      </c>
      <c r="N137" s="62"/>
      <c r="O137" s="62"/>
      <c r="P137" s="62"/>
      <c r="Q137" s="62"/>
    </row>
    <row r="138" spans="1:17" ht="18.399999999999999" customHeight="1">
      <c r="A138" s="74"/>
      <c r="B138" s="70"/>
      <c r="C138" s="71" t="s">
        <v>4</v>
      </c>
      <c r="D138" s="80" t="s">
        <v>43</v>
      </c>
      <c r="E138" s="73">
        <v>287214.68</v>
      </c>
      <c r="F138" s="73">
        <v>208903</v>
      </c>
      <c r="G138" s="73"/>
      <c r="H138" s="73">
        <v>26748.241999999998</v>
      </c>
      <c r="I138" s="73">
        <v>43961.437999999995</v>
      </c>
      <c r="J138" s="73">
        <v>7410</v>
      </c>
      <c r="K138" s="73">
        <v>0</v>
      </c>
      <c r="L138" s="73">
        <v>0</v>
      </c>
      <c r="M138" s="407">
        <v>192</v>
      </c>
      <c r="N138" s="62"/>
      <c r="O138" s="62"/>
      <c r="P138" s="62"/>
      <c r="Q138" s="62"/>
    </row>
    <row r="139" spans="1:17" ht="18.399999999999999" customHeight="1">
      <c r="A139" s="74"/>
      <c r="B139" s="70"/>
      <c r="C139" s="71" t="s">
        <v>4</v>
      </c>
      <c r="D139" s="80" t="s">
        <v>44</v>
      </c>
      <c r="E139" s="73">
        <v>131159.61891000002</v>
      </c>
      <c r="F139" s="73">
        <v>104536.92784</v>
      </c>
      <c r="G139" s="73"/>
      <c r="H139" s="73">
        <v>9724.6077800000003</v>
      </c>
      <c r="I139" s="73">
        <v>16823.176289999996</v>
      </c>
      <c r="J139" s="73">
        <v>74.906999999999996</v>
      </c>
      <c r="K139" s="73">
        <v>0</v>
      </c>
      <c r="L139" s="73">
        <v>0</v>
      </c>
      <c r="M139" s="407">
        <v>0</v>
      </c>
      <c r="N139" s="62"/>
      <c r="O139" s="62"/>
      <c r="P139" s="62"/>
      <c r="Q139" s="62"/>
    </row>
    <row r="140" spans="1:17" ht="18.399999999999999" customHeight="1">
      <c r="A140" s="74"/>
      <c r="B140" s="70"/>
      <c r="C140" s="71" t="s">
        <v>4</v>
      </c>
      <c r="D140" s="80" t="s">
        <v>45</v>
      </c>
      <c r="E140" s="288">
        <v>0.45666164918841012</v>
      </c>
      <c r="F140" s="288">
        <v>0.50040893543893583</v>
      </c>
      <c r="G140" s="288"/>
      <c r="H140" s="288">
        <v>0.37603371022002247</v>
      </c>
      <c r="I140" s="288">
        <v>0.37404785418890063</v>
      </c>
      <c r="J140" s="288">
        <v>1.0022344126304521E-2</v>
      </c>
      <c r="K140" s="288">
        <v>0</v>
      </c>
      <c r="L140" s="288">
        <v>0</v>
      </c>
      <c r="M140" s="408">
        <v>0</v>
      </c>
      <c r="N140" s="62"/>
      <c r="O140" s="62"/>
      <c r="P140" s="62"/>
      <c r="Q140" s="62"/>
    </row>
    <row r="141" spans="1:17" ht="18.399999999999999" customHeight="1">
      <c r="A141" s="76"/>
      <c r="B141" s="77"/>
      <c r="C141" s="78" t="s">
        <v>4</v>
      </c>
      <c r="D141" s="82" t="s">
        <v>46</v>
      </c>
      <c r="E141" s="289">
        <v>0.45666056801135663</v>
      </c>
      <c r="F141" s="289">
        <v>0.50040893543893583</v>
      </c>
      <c r="G141" s="289"/>
      <c r="H141" s="289">
        <v>0.36356063250811027</v>
      </c>
      <c r="I141" s="289">
        <v>0.38268030017580401</v>
      </c>
      <c r="J141" s="289">
        <v>1.0108906882591093E-2</v>
      </c>
      <c r="K141" s="289">
        <v>0</v>
      </c>
      <c r="L141" s="289">
        <v>0</v>
      </c>
      <c r="M141" s="409">
        <v>0</v>
      </c>
      <c r="N141" s="62"/>
      <c r="O141" s="62"/>
      <c r="P141" s="62"/>
      <c r="Q141" s="62"/>
    </row>
    <row r="142" spans="1:17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7">
        <v>2779</v>
      </c>
      <c r="G142" s="367"/>
      <c r="H142" s="367">
        <v>11</v>
      </c>
      <c r="I142" s="367">
        <v>4087</v>
      </c>
      <c r="J142" s="367">
        <v>200</v>
      </c>
      <c r="K142" s="367">
        <v>0</v>
      </c>
      <c r="L142" s="367">
        <v>0</v>
      </c>
      <c r="M142" s="368">
        <v>0</v>
      </c>
      <c r="N142" s="62"/>
      <c r="O142" s="62"/>
      <c r="P142" s="62"/>
      <c r="Q142" s="62"/>
    </row>
    <row r="143" spans="1:17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6</v>
      </c>
      <c r="I143" s="73">
        <v>4153</v>
      </c>
      <c r="J143" s="73">
        <v>139</v>
      </c>
      <c r="K143" s="73">
        <v>0</v>
      </c>
      <c r="L143" s="73">
        <v>0</v>
      </c>
      <c r="M143" s="407">
        <v>0</v>
      </c>
      <c r="N143" s="62"/>
      <c r="O143" s="62"/>
      <c r="P143" s="62"/>
      <c r="Q143" s="62"/>
    </row>
    <row r="144" spans="1:17" ht="18.399999999999999" customHeight="1">
      <c r="A144" s="74"/>
      <c r="B144" s="70"/>
      <c r="C144" s="71" t="s">
        <v>4</v>
      </c>
      <c r="D144" s="80" t="s">
        <v>44</v>
      </c>
      <c r="E144" s="73">
        <v>1950.7495700000002</v>
      </c>
      <c r="F144" s="73">
        <v>789.94899999999996</v>
      </c>
      <c r="G144" s="73"/>
      <c r="H144" s="73">
        <v>0.4</v>
      </c>
      <c r="I144" s="73">
        <v>1124.4635700000003</v>
      </c>
      <c r="J144" s="73">
        <v>35.936999999999998</v>
      </c>
      <c r="K144" s="73">
        <v>0</v>
      </c>
      <c r="L144" s="73">
        <v>0</v>
      </c>
      <c r="M144" s="407">
        <v>0</v>
      </c>
      <c r="N144" s="62"/>
      <c r="O144" s="62"/>
      <c r="P144" s="62"/>
      <c r="Q144" s="62"/>
    </row>
    <row r="145" spans="1:17" ht="18.399999999999999" customHeight="1">
      <c r="A145" s="74"/>
      <c r="B145" s="70"/>
      <c r="C145" s="71" t="s">
        <v>4</v>
      </c>
      <c r="D145" s="80" t="s">
        <v>45</v>
      </c>
      <c r="E145" s="288">
        <v>0.27564639960435217</v>
      </c>
      <c r="F145" s="288">
        <v>0.28425656711047137</v>
      </c>
      <c r="G145" s="288"/>
      <c r="H145" s="288">
        <v>3.6363636363636369E-2</v>
      </c>
      <c r="I145" s="288">
        <v>0.27513177636408132</v>
      </c>
      <c r="J145" s="288">
        <v>0.17968499999999998</v>
      </c>
      <c r="K145" s="288">
        <v>0</v>
      </c>
      <c r="L145" s="288">
        <v>0</v>
      </c>
      <c r="M145" s="408">
        <v>0</v>
      </c>
      <c r="N145" s="62"/>
      <c r="O145" s="62"/>
      <c r="P145" s="62"/>
      <c r="Q145" s="62"/>
    </row>
    <row r="146" spans="1:17" ht="18.399999999999999" customHeight="1">
      <c r="A146" s="76"/>
      <c r="B146" s="77"/>
      <c r="C146" s="78" t="s">
        <v>4</v>
      </c>
      <c r="D146" s="82" t="s">
        <v>46</v>
      </c>
      <c r="E146" s="289">
        <v>0.27564639960435217</v>
      </c>
      <c r="F146" s="289">
        <v>0.28425656711047137</v>
      </c>
      <c r="G146" s="289"/>
      <c r="H146" s="289">
        <v>6.6666666666666666E-2</v>
      </c>
      <c r="I146" s="289">
        <v>0.27075934745966779</v>
      </c>
      <c r="J146" s="289">
        <v>0.25853956834532371</v>
      </c>
      <c r="K146" s="289">
        <v>0</v>
      </c>
      <c r="L146" s="289">
        <v>0</v>
      </c>
      <c r="M146" s="409">
        <v>0</v>
      </c>
      <c r="N146" s="62"/>
      <c r="O146" s="62"/>
      <c r="P146" s="62"/>
      <c r="Q146" s="62"/>
    </row>
    <row r="147" spans="1:17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7">
        <v>9682</v>
      </c>
      <c r="G147" s="367"/>
      <c r="H147" s="367">
        <v>59</v>
      </c>
      <c r="I147" s="367">
        <v>139873</v>
      </c>
      <c r="J147" s="367">
        <v>27013</v>
      </c>
      <c r="K147" s="367">
        <v>0</v>
      </c>
      <c r="L147" s="367">
        <v>0</v>
      </c>
      <c r="M147" s="368">
        <v>71654</v>
      </c>
      <c r="N147" s="62"/>
      <c r="O147" s="62"/>
      <c r="P147" s="62"/>
      <c r="Q147" s="62"/>
    </row>
    <row r="148" spans="1:17" ht="18.399999999999999" customHeight="1">
      <c r="A148" s="74"/>
      <c r="B148" s="70"/>
      <c r="C148" s="71"/>
      <c r="D148" s="80" t="s">
        <v>43</v>
      </c>
      <c r="E148" s="73">
        <v>248540</v>
      </c>
      <c r="F148" s="73">
        <v>20927</v>
      </c>
      <c r="G148" s="73"/>
      <c r="H148" s="73">
        <v>231</v>
      </c>
      <c r="I148" s="73">
        <v>128363</v>
      </c>
      <c r="J148" s="73">
        <v>27365</v>
      </c>
      <c r="K148" s="73">
        <v>0</v>
      </c>
      <c r="L148" s="73">
        <v>0</v>
      </c>
      <c r="M148" s="407">
        <v>71654</v>
      </c>
      <c r="N148" s="62"/>
      <c r="O148" s="62"/>
      <c r="P148" s="62"/>
      <c r="Q148" s="62"/>
    </row>
    <row r="149" spans="1:17" ht="18.399999999999999" customHeight="1">
      <c r="A149" s="74"/>
      <c r="B149" s="70"/>
      <c r="C149" s="71"/>
      <c r="D149" s="80" t="s">
        <v>44</v>
      </c>
      <c r="E149" s="73">
        <v>59663.469209999988</v>
      </c>
      <c r="F149" s="73">
        <v>4537.03665</v>
      </c>
      <c r="G149" s="73"/>
      <c r="H149" s="73">
        <v>105.39624000000001</v>
      </c>
      <c r="I149" s="73">
        <v>36322.911039999984</v>
      </c>
      <c r="J149" s="73">
        <v>1349.0551399999999</v>
      </c>
      <c r="K149" s="73">
        <v>0</v>
      </c>
      <c r="L149" s="73">
        <v>0</v>
      </c>
      <c r="M149" s="407">
        <v>17349.070140000003</v>
      </c>
      <c r="N149" s="62"/>
      <c r="O149" s="62"/>
      <c r="P149" s="62"/>
      <c r="Q149" s="62"/>
    </row>
    <row r="150" spans="1:17" ht="18.399999999999999" customHeight="1">
      <c r="A150" s="74"/>
      <c r="B150" s="70"/>
      <c r="C150" s="71"/>
      <c r="D150" s="80" t="s">
        <v>45</v>
      </c>
      <c r="E150" s="288">
        <v>0.24030622242539698</v>
      </c>
      <c r="F150" s="288">
        <v>0.46860531398471389</v>
      </c>
      <c r="G150" s="288"/>
      <c r="H150" s="288">
        <v>1.7863769491525425</v>
      </c>
      <c r="I150" s="288">
        <v>0.25968493590614333</v>
      </c>
      <c r="J150" s="288">
        <v>4.9940959538000221E-2</v>
      </c>
      <c r="K150" s="288">
        <v>0</v>
      </c>
      <c r="L150" s="288">
        <v>0</v>
      </c>
      <c r="M150" s="408">
        <v>0.24212284226979658</v>
      </c>
      <c r="N150" s="62"/>
      <c r="O150" s="62"/>
      <c r="P150" s="62"/>
      <c r="Q150" s="62"/>
    </row>
    <row r="151" spans="1:17" ht="18.399999999999999" customHeight="1">
      <c r="A151" s="76"/>
      <c r="B151" s="77"/>
      <c r="C151" s="78"/>
      <c r="D151" s="82" t="s">
        <v>46</v>
      </c>
      <c r="E151" s="289">
        <v>0.24005580272793106</v>
      </c>
      <c r="F151" s="289">
        <v>0.21680301285420747</v>
      </c>
      <c r="G151" s="289"/>
      <c r="H151" s="289">
        <v>0.45626077922077923</v>
      </c>
      <c r="I151" s="289">
        <v>0.28297025653809887</v>
      </c>
      <c r="J151" s="289">
        <v>4.9298561666362137E-2</v>
      </c>
      <c r="K151" s="289">
        <v>0</v>
      </c>
      <c r="L151" s="289">
        <v>0</v>
      </c>
      <c r="M151" s="409">
        <v>0.24212284226979658</v>
      </c>
      <c r="N151" s="62"/>
      <c r="O151" s="62"/>
      <c r="P151" s="62"/>
      <c r="Q151" s="62"/>
    </row>
    <row r="152" spans="1:17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7">
        <v>5230285</v>
      </c>
      <c r="G152" s="367"/>
      <c r="H152" s="367">
        <v>41666</v>
      </c>
      <c r="I152" s="367">
        <v>816637</v>
      </c>
      <c r="J152" s="367">
        <v>296250</v>
      </c>
      <c r="K152" s="367">
        <v>0</v>
      </c>
      <c r="L152" s="367">
        <v>0</v>
      </c>
      <c r="M152" s="368">
        <v>136408</v>
      </c>
      <c r="N152" s="62"/>
      <c r="O152" s="62"/>
      <c r="P152" s="62"/>
      <c r="Q152" s="62"/>
    </row>
    <row r="153" spans="1:17" ht="18.399999999999999" customHeight="1">
      <c r="A153" s="74"/>
      <c r="B153" s="70"/>
      <c r="C153" s="71" t="s">
        <v>4</v>
      </c>
      <c r="D153" s="80" t="s">
        <v>43</v>
      </c>
      <c r="E153" s="73">
        <v>6521350</v>
      </c>
      <c r="F153" s="73">
        <v>5230285</v>
      </c>
      <c r="G153" s="73"/>
      <c r="H153" s="73">
        <v>41666</v>
      </c>
      <c r="I153" s="73">
        <v>816637</v>
      </c>
      <c r="J153" s="73">
        <v>296250</v>
      </c>
      <c r="K153" s="73">
        <v>0</v>
      </c>
      <c r="L153" s="73">
        <v>0</v>
      </c>
      <c r="M153" s="407">
        <v>136512</v>
      </c>
      <c r="N153" s="62"/>
      <c r="O153" s="62"/>
      <c r="P153" s="62"/>
      <c r="Q153" s="62"/>
    </row>
    <row r="154" spans="1:17" ht="18.399999999999999" customHeight="1">
      <c r="A154" s="74"/>
      <c r="B154" s="70"/>
      <c r="C154" s="71" t="s">
        <v>4</v>
      </c>
      <c r="D154" s="80" t="s">
        <v>44</v>
      </c>
      <c r="E154" s="73">
        <v>2595023.6553599993</v>
      </c>
      <c r="F154" s="73">
        <v>2140513.0149999997</v>
      </c>
      <c r="G154" s="73"/>
      <c r="H154" s="73">
        <v>20323.945209999998</v>
      </c>
      <c r="I154" s="73">
        <v>282905.81744000001</v>
      </c>
      <c r="J154" s="73">
        <v>104593.88196</v>
      </c>
      <c r="K154" s="73">
        <v>0</v>
      </c>
      <c r="L154" s="73">
        <v>0</v>
      </c>
      <c r="M154" s="407">
        <v>46686.995750000002</v>
      </c>
      <c r="N154" s="62"/>
      <c r="O154" s="62"/>
      <c r="P154" s="62"/>
      <c r="Q154" s="62"/>
    </row>
    <row r="155" spans="1:17" ht="18.399999999999999" customHeight="1">
      <c r="A155" s="74"/>
      <c r="B155" s="70"/>
      <c r="C155" s="71" t="s">
        <v>4</v>
      </c>
      <c r="D155" s="80" t="s">
        <v>45</v>
      </c>
      <c r="E155" s="288">
        <v>0.39793371624993129</v>
      </c>
      <c r="F155" s="288">
        <v>0.40925360950693884</v>
      </c>
      <c r="G155" s="288"/>
      <c r="H155" s="288">
        <v>0.48778248955983289</v>
      </c>
      <c r="I155" s="288">
        <v>0.34642787118389201</v>
      </c>
      <c r="J155" s="288">
        <v>0.35305951716455697</v>
      </c>
      <c r="K155" s="288">
        <v>0</v>
      </c>
      <c r="L155" s="288">
        <v>0</v>
      </c>
      <c r="M155" s="408">
        <v>0.34225995359509709</v>
      </c>
      <c r="N155" s="62"/>
      <c r="O155" s="62"/>
      <c r="P155" s="62"/>
      <c r="Q155" s="62"/>
    </row>
    <row r="156" spans="1:17" ht="18.399999999999999" customHeight="1">
      <c r="A156" s="76"/>
      <c r="B156" s="77"/>
      <c r="C156" s="78" t="s">
        <v>4</v>
      </c>
      <c r="D156" s="82" t="s">
        <v>46</v>
      </c>
      <c r="E156" s="289">
        <v>0.39792737015495244</v>
      </c>
      <c r="F156" s="289">
        <v>0.40925360950693884</v>
      </c>
      <c r="G156" s="289"/>
      <c r="H156" s="289">
        <v>0.48778248955983289</v>
      </c>
      <c r="I156" s="289">
        <v>0.34642787118389201</v>
      </c>
      <c r="J156" s="289">
        <v>0.35305951716455697</v>
      </c>
      <c r="K156" s="289">
        <v>0</v>
      </c>
      <c r="L156" s="289">
        <v>0</v>
      </c>
      <c r="M156" s="409">
        <v>0.34199920702941866</v>
      </c>
      <c r="N156" s="62"/>
      <c r="O156" s="62"/>
      <c r="P156" s="62"/>
      <c r="Q156" s="62"/>
    </row>
    <row r="157" spans="1:17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7">
        <v>1427601</v>
      </c>
      <c r="G157" s="367"/>
      <c r="H157" s="367">
        <v>7979665</v>
      </c>
      <c r="I157" s="367">
        <v>20091744</v>
      </c>
      <c r="J157" s="367">
        <v>10849329</v>
      </c>
      <c r="K157" s="367">
        <v>0</v>
      </c>
      <c r="L157" s="367">
        <v>0</v>
      </c>
      <c r="M157" s="368">
        <v>0</v>
      </c>
      <c r="N157" s="62"/>
      <c r="O157" s="62"/>
      <c r="P157" s="62"/>
      <c r="Q157" s="62"/>
    </row>
    <row r="158" spans="1:17" ht="18.399999999999999" customHeight="1">
      <c r="A158" s="74"/>
      <c r="B158" s="70"/>
      <c r="C158" s="71" t="s">
        <v>4</v>
      </c>
      <c r="D158" s="80" t="s">
        <v>43</v>
      </c>
      <c r="E158" s="73">
        <v>40353888.999939993</v>
      </c>
      <c r="F158" s="73">
        <v>1474061</v>
      </c>
      <c r="G158" s="73"/>
      <c r="H158" s="73">
        <v>7772415.7286799997</v>
      </c>
      <c r="I158" s="73">
        <v>20258083.271259993</v>
      </c>
      <c r="J158" s="73">
        <v>10849329</v>
      </c>
      <c r="K158" s="73">
        <v>0</v>
      </c>
      <c r="L158" s="73">
        <v>0</v>
      </c>
      <c r="M158" s="407">
        <v>0</v>
      </c>
      <c r="N158" s="62"/>
      <c r="O158" s="62"/>
      <c r="P158" s="62"/>
      <c r="Q158" s="62"/>
    </row>
    <row r="159" spans="1:17" ht="18.399999999999999" customHeight="1">
      <c r="A159" s="74"/>
      <c r="B159" s="70"/>
      <c r="C159" s="71" t="s">
        <v>4</v>
      </c>
      <c r="D159" s="80" t="s">
        <v>44</v>
      </c>
      <c r="E159" s="73">
        <v>12112372.245209999</v>
      </c>
      <c r="F159" s="73">
        <v>550554.34681000002</v>
      </c>
      <c r="G159" s="73"/>
      <c r="H159" s="73">
        <v>3092660.1014800007</v>
      </c>
      <c r="I159" s="73">
        <v>6622941.941949999</v>
      </c>
      <c r="J159" s="73">
        <v>1846215.8549700002</v>
      </c>
      <c r="K159" s="73">
        <v>0</v>
      </c>
      <c r="L159" s="73">
        <v>0</v>
      </c>
      <c r="M159" s="407">
        <v>0</v>
      </c>
      <c r="N159" s="62"/>
      <c r="O159" s="62"/>
      <c r="P159" s="62"/>
      <c r="Q159" s="62"/>
    </row>
    <row r="160" spans="1:17" ht="18.399999999999999" customHeight="1">
      <c r="A160" s="74"/>
      <c r="B160" s="70"/>
      <c r="C160" s="71" t="s">
        <v>4</v>
      </c>
      <c r="D160" s="80" t="s">
        <v>45</v>
      </c>
      <c r="E160" s="288">
        <v>0.30019506491233749</v>
      </c>
      <c r="F160" s="288">
        <v>0.38565001482206862</v>
      </c>
      <c r="G160" s="288"/>
      <c r="H160" s="288">
        <v>0.38756766123389902</v>
      </c>
      <c r="I160" s="288">
        <v>0.3296349954463883</v>
      </c>
      <c r="J160" s="288">
        <v>0.17016866711019643</v>
      </c>
      <c r="K160" s="288">
        <v>0</v>
      </c>
      <c r="L160" s="288">
        <v>0</v>
      </c>
      <c r="M160" s="408">
        <v>0</v>
      </c>
      <c r="N160" s="62"/>
      <c r="O160" s="62"/>
      <c r="P160" s="62"/>
      <c r="Q160" s="62"/>
    </row>
    <row r="161" spans="1:17" ht="18.399999999999999" customHeight="1">
      <c r="A161" s="76"/>
      <c r="B161" s="77"/>
      <c r="C161" s="78" t="s">
        <v>4</v>
      </c>
      <c r="D161" s="82" t="s">
        <v>46</v>
      </c>
      <c r="E161" s="289">
        <v>0.30015377812106314</v>
      </c>
      <c r="F161" s="289">
        <v>0.37349495496455032</v>
      </c>
      <c r="G161" s="289"/>
      <c r="H161" s="289">
        <v>0.39790204351372638</v>
      </c>
      <c r="I161" s="289">
        <v>0.32692836006582726</v>
      </c>
      <c r="J161" s="289">
        <v>0.17016866711019643</v>
      </c>
      <c r="K161" s="289">
        <v>0</v>
      </c>
      <c r="L161" s="289">
        <v>0</v>
      </c>
      <c r="M161" s="409">
        <v>0</v>
      </c>
      <c r="N161" s="62"/>
      <c r="O161" s="62"/>
      <c r="P161" s="62"/>
      <c r="Q161" s="62"/>
    </row>
    <row r="162" spans="1:17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7">
        <v>41496</v>
      </c>
      <c r="G162" s="367"/>
      <c r="H162" s="367">
        <v>15119</v>
      </c>
      <c r="I162" s="367">
        <v>356784</v>
      </c>
      <c r="J162" s="367">
        <v>2005</v>
      </c>
      <c r="K162" s="367">
        <v>0</v>
      </c>
      <c r="L162" s="367">
        <v>0</v>
      </c>
      <c r="M162" s="368">
        <v>36182</v>
      </c>
      <c r="N162" s="62"/>
      <c r="O162" s="62"/>
      <c r="P162" s="62"/>
      <c r="Q162" s="62"/>
    </row>
    <row r="163" spans="1:17" ht="18.399999999999999" customHeight="1">
      <c r="A163" s="74"/>
      <c r="B163" s="70"/>
      <c r="C163" s="71" t="s">
        <v>4</v>
      </c>
      <c r="D163" s="80" t="s">
        <v>43</v>
      </c>
      <c r="E163" s="73">
        <v>520769.11515000009</v>
      </c>
      <c r="F163" s="73">
        <v>106018.95215</v>
      </c>
      <c r="G163" s="73"/>
      <c r="H163" s="73">
        <v>15122.4</v>
      </c>
      <c r="I163" s="73">
        <v>361260.93200000009</v>
      </c>
      <c r="J163" s="73">
        <v>2043.5440000000001</v>
      </c>
      <c r="K163" s="73">
        <v>0</v>
      </c>
      <c r="L163" s="73">
        <v>0</v>
      </c>
      <c r="M163" s="407">
        <v>36323.287000000004</v>
      </c>
      <c r="N163" s="62"/>
      <c r="O163" s="62"/>
      <c r="P163" s="62"/>
      <c r="Q163" s="62"/>
    </row>
    <row r="164" spans="1:17" ht="18.399999999999999" customHeight="1">
      <c r="A164" s="74"/>
      <c r="B164" s="70"/>
      <c r="C164" s="71" t="s">
        <v>4</v>
      </c>
      <c r="D164" s="80" t="s">
        <v>44</v>
      </c>
      <c r="E164" s="73">
        <v>208149.20903</v>
      </c>
      <c r="F164" s="73">
        <v>78344.341240000009</v>
      </c>
      <c r="G164" s="73"/>
      <c r="H164" s="73">
        <v>2995.64246</v>
      </c>
      <c r="I164" s="73">
        <v>112356.86713</v>
      </c>
      <c r="J164" s="73">
        <v>376.01920999999999</v>
      </c>
      <c r="K164" s="73">
        <v>0</v>
      </c>
      <c r="L164" s="73">
        <v>0</v>
      </c>
      <c r="M164" s="407">
        <v>14076.338989999997</v>
      </c>
      <c r="N164" s="62"/>
      <c r="O164" s="62"/>
      <c r="P164" s="62"/>
      <c r="Q164" s="62"/>
    </row>
    <row r="165" spans="1:17" ht="18.399999999999999" customHeight="1">
      <c r="A165" s="74"/>
      <c r="B165" s="70"/>
      <c r="C165" s="71" t="s">
        <v>4</v>
      </c>
      <c r="D165" s="80" t="s">
        <v>45</v>
      </c>
      <c r="E165" s="288">
        <v>0.46092927821057339</v>
      </c>
      <c r="F165" s="288">
        <v>1.8879974272219011</v>
      </c>
      <c r="G165" s="288"/>
      <c r="H165" s="288">
        <v>0.19813760566175012</v>
      </c>
      <c r="I165" s="288">
        <v>0.31491565521435938</v>
      </c>
      <c r="J165" s="288">
        <v>0.18754075311720697</v>
      </c>
      <c r="K165" s="288">
        <v>0</v>
      </c>
      <c r="L165" s="288">
        <v>0</v>
      </c>
      <c r="M165" s="408">
        <v>0.38904258996185942</v>
      </c>
      <c r="N165" s="62"/>
      <c r="O165" s="62"/>
      <c r="P165" s="62"/>
      <c r="Q165" s="62"/>
    </row>
    <row r="166" spans="1:17" ht="18.399999999999999" customHeight="1">
      <c r="A166" s="76"/>
      <c r="B166" s="77"/>
      <c r="C166" s="78" t="s">
        <v>4</v>
      </c>
      <c r="D166" s="79" t="s">
        <v>46</v>
      </c>
      <c r="E166" s="410">
        <v>0.39969576339035695</v>
      </c>
      <c r="F166" s="289">
        <v>0.7389654363792918</v>
      </c>
      <c r="G166" s="289"/>
      <c r="H166" s="289">
        <v>0.19809305798021479</v>
      </c>
      <c r="I166" s="289">
        <v>0.31101305781384625</v>
      </c>
      <c r="J166" s="289">
        <v>0.18400348120715776</v>
      </c>
      <c r="K166" s="289">
        <v>0</v>
      </c>
      <c r="L166" s="289">
        <v>0</v>
      </c>
      <c r="M166" s="409">
        <v>0.38752932767345627</v>
      </c>
      <c r="N166" s="62"/>
      <c r="O166" s="62"/>
      <c r="P166" s="62"/>
      <c r="Q166" s="62"/>
    </row>
    <row r="167" spans="1:17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7">
        <v>0</v>
      </c>
      <c r="G167" s="367"/>
      <c r="H167" s="367">
        <v>2182</v>
      </c>
      <c r="I167" s="367">
        <v>339284</v>
      </c>
      <c r="J167" s="367">
        <v>7962</v>
      </c>
      <c r="K167" s="367">
        <v>0</v>
      </c>
      <c r="L167" s="367">
        <v>0</v>
      </c>
      <c r="M167" s="368">
        <v>45899</v>
      </c>
      <c r="N167" s="62"/>
      <c r="O167" s="62"/>
      <c r="P167" s="62"/>
      <c r="Q167" s="62"/>
    </row>
    <row r="168" spans="1:17" ht="18.399999999999999" customHeight="1">
      <c r="A168" s="74"/>
      <c r="B168" s="70"/>
      <c r="C168" s="71" t="s">
        <v>4</v>
      </c>
      <c r="D168" s="80" t="s">
        <v>43</v>
      </c>
      <c r="E168" s="73">
        <v>394948.84125000006</v>
      </c>
      <c r="F168" s="73">
        <v>0</v>
      </c>
      <c r="G168" s="73"/>
      <c r="H168" s="73">
        <v>2310.4</v>
      </c>
      <c r="I168" s="73">
        <v>339716.40725000005</v>
      </c>
      <c r="J168" s="73">
        <v>7842</v>
      </c>
      <c r="K168" s="73">
        <v>0</v>
      </c>
      <c r="L168" s="73">
        <v>0</v>
      </c>
      <c r="M168" s="407">
        <v>45080.034</v>
      </c>
      <c r="N168" s="62"/>
      <c r="O168" s="62"/>
      <c r="P168" s="62"/>
      <c r="Q168" s="62"/>
    </row>
    <row r="169" spans="1:17" ht="18.399999999999999" customHeight="1">
      <c r="A169" s="74"/>
      <c r="B169" s="70"/>
      <c r="C169" s="71" t="s">
        <v>4</v>
      </c>
      <c r="D169" s="80" t="s">
        <v>44</v>
      </c>
      <c r="E169" s="73">
        <v>147716.01408000002</v>
      </c>
      <c r="F169" s="73">
        <v>0</v>
      </c>
      <c r="G169" s="73"/>
      <c r="H169" s="73">
        <v>1066.2444</v>
      </c>
      <c r="I169" s="73">
        <v>131303.98031000001</v>
      </c>
      <c r="J169" s="73">
        <v>402.75010000000003</v>
      </c>
      <c r="K169" s="73">
        <v>0</v>
      </c>
      <c r="L169" s="73">
        <v>0</v>
      </c>
      <c r="M169" s="407">
        <v>14943.039269999999</v>
      </c>
      <c r="N169" s="62"/>
      <c r="O169" s="62"/>
      <c r="P169" s="62"/>
      <c r="Q169" s="62"/>
    </row>
    <row r="170" spans="1:17" ht="18.399999999999999" customHeight="1">
      <c r="A170" s="74"/>
      <c r="B170" s="70"/>
      <c r="C170" s="71" t="s">
        <v>4</v>
      </c>
      <c r="D170" s="80" t="s">
        <v>45</v>
      </c>
      <c r="E170" s="288">
        <v>0.37365526280775163</v>
      </c>
      <c r="F170" s="288">
        <v>0</v>
      </c>
      <c r="G170" s="288"/>
      <c r="H170" s="288">
        <v>0.48865462878093496</v>
      </c>
      <c r="I170" s="288">
        <v>0.38700316050860051</v>
      </c>
      <c r="J170" s="288">
        <v>5.0584036674202464E-2</v>
      </c>
      <c r="K170" s="288">
        <v>0</v>
      </c>
      <c r="L170" s="288">
        <v>0</v>
      </c>
      <c r="M170" s="408">
        <v>0.32556350399790845</v>
      </c>
      <c r="N170" s="62"/>
      <c r="O170" s="62"/>
      <c r="P170" s="62"/>
      <c r="Q170" s="62"/>
    </row>
    <row r="171" spans="1:17" ht="18.399999999999999" customHeight="1">
      <c r="A171" s="76"/>
      <c r="B171" s="77"/>
      <c r="C171" s="78" t="s">
        <v>4</v>
      </c>
      <c r="D171" s="82" t="s">
        <v>46</v>
      </c>
      <c r="E171" s="289">
        <v>0.3740130332133238</v>
      </c>
      <c r="F171" s="289">
        <v>0</v>
      </c>
      <c r="G171" s="289"/>
      <c r="H171" s="289">
        <v>0.46149774930747922</v>
      </c>
      <c r="I171" s="289">
        <v>0.38651056442314358</v>
      </c>
      <c r="J171" s="289">
        <v>5.1358084672277482E-2</v>
      </c>
      <c r="K171" s="289">
        <v>0</v>
      </c>
      <c r="L171" s="289">
        <v>0</v>
      </c>
      <c r="M171" s="409">
        <v>0.33147799467054528</v>
      </c>
      <c r="N171" s="62"/>
      <c r="O171" s="62"/>
      <c r="P171" s="62"/>
      <c r="Q171" s="62"/>
    </row>
    <row r="172" spans="1:17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7">
        <v>454719</v>
      </c>
      <c r="G172" s="367"/>
      <c r="H172" s="367">
        <v>6640</v>
      </c>
      <c r="I172" s="367">
        <v>359878</v>
      </c>
      <c r="J172" s="367">
        <v>13561</v>
      </c>
      <c r="K172" s="367">
        <v>0</v>
      </c>
      <c r="L172" s="367">
        <v>0</v>
      </c>
      <c r="M172" s="368">
        <v>50233</v>
      </c>
      <c r="N172" s="62"/>
      <c r="O172" s="62"/>
      <c r="P172" s="62"/>
      <c r="Q172" s="62"/>
    </row>
    <row r="173" spans="1:17" ht="18.399999999999999" customHeight="1">
      <c r="A173" s="74"/>
      <c r="B173" s="70"/>
      <c r="C173" s="71" t="s">
        <v>4</v>
      </c>
      <c r="D173" s="80" t="s">
        <v>43</v>
      </c>
      <c r="E173" s="73">
        <v>845328.81400000013</v>
      </c>
      <c r="F173" s="73">
        <v>411517</v>
      </c>
      <c r="G173" s="73"/>
      <c r="H173" s="73">
        <v>6700.7619999999997</v>
      </c>
      <c r="I173" s="73">
        <v>360686.05199999997</v>
      </c>
      <c r="J173" s="73">
        <v>13891.185000000001</v>
      </c>
      <c r="K173" s="73">
        <v>0</v>
      </c>
      <c r="L173" s="73">
        <v>0</v>
      </c>
      <c r="M173" s="407">
        <v>52533.81500000001</v>
      </c>
      <c r="N173" s="62"/>
      <c r="O173" s="62"/>
      <c r="P173" s="62"/>
      <c r="Q173" s="62"/>
    </row>
    <row r="174" spans="1:17" ht="18.399999999999999" customHeight="1">
      <c r="A174" s="74"/>
      <c r="B174" s="70"/>
      <c r="C174" s="71" t="s">
        <v>4</v>
      </c>
      <c r="D174" s="80" t="s">
        <v>44</v>
      </c>
      <c r="E174" s="73">
        <v>248892.12014000016</v>
      </c>
      <c r="F174" s="73">
        <v>81322.05558</v>
      </c>
      <c r="G174" s="73"/>
      <c r="H174" s="73">
        <v>2096.3455900000004</v>
      </c>
      <c r="I174" s="73">
        <v>149460.12711000015</v>
      </c>
      <c r="J174" s="73">
        <v>1790.5555300000001</v>
      </c>
      <c r="K174" s="73">
        <v>0</v>
      </c>
      <c r="L174" s="73">
        <v>0</v>
      </c>
      <c r="M174" s="407">
        <v>14223.036329999999</v>
      </c>
      <c r="N174" s="62"/>
      <c r="O174" s="62"/>
      <c r="P174" s="62"/>
      <c r="Q174" s="62"/>
    </row>
    <row r="175" spans="1:17" ht="18.399999999999999" customHeight="1">
      <c r="A175" s="74"/>
      <c r="B175" s="70"/>
      <c r="C175" s="71" t="s">
        <v>4</v>
      </c>
      <c r="D175" s="80" t="s">
        <v>45</v>
      </c>
      <c r="E175" s="288">
        <v>0.2812241832658971</v>
      </c>
      <c r="F175" s="288">
        <v>0.17884024107195873</v>
      </c>
      <c r="G175" s="288"/>
      <c r="H175" s="288">
        <v>0.31571469728915669</v>
      </c>
      <c r="I175" s="288">
        <v>0.41530776293632882</v>
      </c>
      <c r="J175" s="288">
        <v>0.13203713074257062</v>
      </c>
      <c r="K175" s="288">
        <v>0</v>
      </c>
      <c r="L175" s="288">
        <v>0</v>
      </c>
      <c r="M175" s="408">
        <v>0.28314128819700196</v>
      </c>
      <c r="N175" s="62"/>
      <c r="O175" s="62"/>
      <c r="P175" s="62"/>
      <c r="Q175" s="62"/>
    </row>
    <row r="176" spans="1:17" ht="18.399999999999999" customHeight="1">
      <c r="A176" s="76"/>
      <c r="B176" s="77"/>
      <c r="C176" s="78" t="s">
        <v>4</v>
      </c>
      <c r="D176" s="82" t="s">
        <v>46</v>
      </c>
      <c r="E176" s="289">
        <v>0.29443231558885452</v>
      </c>
      <c r="F176" s="289">
        <v>0.19761530041286265</v>
      </c>
      <c r="G176" s="289"/>
      <c r="H176" s="289">
        <v>0.31285182043475063</v>
      </c>
      <c r="I176" s="289">
        <v>0.41437734085153966</v>
      </c>
      <c r="J176" s="289">
        <v>0.12889868862879589</v>
      </c>
      <c r="K176" s="289">
        <v>0</v>
      </c>
      <c r="L176" s="289">
        <v>0</v>
      </c>
      <c r="M176" s="409">
        <v>0.27074059498629588</v>
      </c>
      <c r="N176" s="62"/>
      <c r="O176" s="62"/>
      <c r="P176" s="62"/>
      <c r="Q176" s="62"/>
    </row>
    <row r="177" spans="1:17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7">
        <v>1884116</v>
      </c>
      <c r="G177" s="367"/>
      <c r="H177" s="367">
        <v>41</v>
      </c>
      <c r="I177" s="367">
        <v>16155</v>
      </c>
      <c r="J177" s="367">
        <v>156204</v>
      </c>
      <c r="K177" s="367">
        <v>0</v>
      </c>
      <c r="L177" s="367">
        <v>0</v>
      </c>
      <c r="M177" s="368">
        <v>1337098</v>
      </c>
      <c r="N177" s="62"/>
      <c r="O177" s="62"/>
      <c r="P177" s="62"/>
      <c r="Q177" s="62"/>
    </row>
    <row r="178" spans="1:17" ht="18.399999999999999" customHeight="1">
      <c r="A178" s="74"/>
      <c r="B178" s="70"/>
      <c r="C178" s="71" t="s">
        <v>4</v>
      </c>
      <c r="D178" s="80" t="s">
        <v>43</v>
      </c>
      <c r="E178" s="73">
        <v>3480905</v>
      </c>
      <c r="F178" s="73">
        <v>1941407</v>
      </c>
      <c r="G178" s="73"/>
      <c r="H178" s="73">
        <v>41</v>
      </c>
      <c r="I178" s="73">
        <v>16155</v>
      </c>
      <c r="J178" s="73">
        <v>156204</v>
      </c>
      <c r="K178" s="73">
        <v>0</v>
      </c>
      <c r="L178" s="73">
        <v>0</v>
      </c>
      <c r="M178" s="407">
        <v>1367098</v>
      </c>
      <c r="N178" s="62"/>
      <c r="O178" s="62"/>
      <c r="P178" s="62"/>
      <c r="Q178" s="62"/>
    </row>
    <row r="179" spans="1:17" ht="18.399999999999999" customHeight="1">
      <c r="A179" s="74"/>
      <c r="B179" s="70"/>
      <c r="C179" s="71" t="s">
        <v>4</v>
      </c>
      <c r="D179" s="80" t="s">
        <v>44</v>
      </c>
      <c r="E179" s="73">
        <v>1832011.7412</v>
      </c>
      <c r="F179" s="73">
        <v>704722.72979999997</v>
      </c>
      <c r="G179" s="73"/>
      <c r="H179" s="73">
        <v>3.7745000000000002</v>
      </c>
      <c r="I179" s="73">
        <v>5691.5854500000005</v>
      </c>
      <c r="J179" s="73">
        <v>11173.41099</v>
      </c>
      <c r="K179" s="73">
        <v>0</v>
      </c>
      <c r="L179" s="73">
        <v>0</v>
      </c>
      <c r="M179" s="407">
        <v>1110420.24046</v>
      </c>
      <c r="N179" s="62"/>
      <c r="O179" s="62"/>
      <c r="P179" s="62"/>
      <c r="Q179" s="62"/>
    </row>
    <row r="180" spans="1:17" ht="18.399999999999999" customHeight="1">
      <c r="A180" s="74"/>
      <c r="B180" s="70"/>
      <c r="C180" s="71" t="s">
        <v>4</v>
      </c>
      <c r="D180" s="80" t="s">
        <v>45</v>
      </c>
      <c r="E180" s="288">
        <v>0.53984093099568775</v>
      </c>
      <c r="F180" s="288">
        <v>0.37403362096601267</v>
      </c>
      <c r="G180" s="288"/>
      <c r="H180" s="288">
        <v>9.2060975609756096E-2</v>
      </c>
      <c r="I180" s="288">
        <v>0.35231107706592391</v>
      </c>
      <c r="J180" s="288">
        <v>7.1530889029730357E-2</v>
      </c>
      <c r="K180" s="288">
        <v>0</v>
      </c>
      <c r="L180" s="288">
        <v>0</v>
      </c>
      <c r="M180" s="408">
        <v>0.83047034731934388</v>
      </c>
      <c r="N180" s="62"/>
      <c r="O180" s="62"/>
      <c r="P180" s="62"/>
      <c r="Q180" s="62"/>
    </row>
    <row r="181" spans="1:17" ht="18.399999999999999" customHeight="1">
      <c r="A181" s="76"/>
      <c r="B181" s="77"/>
      <c r="C181" s="78" t="s">
        <v>4</v>
      </c>
      <c r="D181" s="82" t="s">
        <v>46</v>
      </c>
      <c r="E181" s="289">
        <v>0.52630328641545809</v>
      </c>
      <c r="F181" s="289">
        <v>0.36299587350823398</v>
      </c>
      <c r="G181" s="289"/>
      <c r="H181" s="289">
        <v>9.2060975609756096E-2</v>
      </c>
      <c r="I181" s="289">
        <v>0.35231107706592391</v>
      </c>
      <c r="J181" s="289">
        <v>7.1530889029730357E-2</v>
      </c>
      <c r="K181" s="289">
        <v>0</v>
      </c>
      <c r="L181" s="289">
        <v>0</v>
      </c>
      <c r="M181" s="409">
        <v>0.812246262126051</v>
      </c>
      <c r="N181" s="62"/>
      <c r="O181" s="62"/>
      <c r="P181" s="62"/>
      <c r="Q181" s="62"/>
    </row>
    <row r="182" spans="1:17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7">
        <v>580</v>
      </c>
      <c r="G182" s="367"/>
      <c r="H182" s="367">
        <v>600</v>
      </c>
      <c r="I182" s="367">
        <v>34274</v>
      </c>
      <c r="J182" s="367">
        <v>1489</v>
      </c>
      <c r="K182" s="367">
        <v>0</v>
      </c>
      <c r="L182" s="367">
        <v>0</v>
      </c>
      <c r="M182" s="368">
        <v>1873492</v>
      </c>
      <c r="N182" s="62"/>
      <c r="O182" s="62"/>
      <c r="P182" s="62"/>
      <c r="Q182" s="62"/>
    </row>
    <row r="183" spans="1:17" ht="18.399999999999999" customHeight="1">
      <c r="A183" s="74"/>
      <c r="B183" s="70"/>
      <c r="C183" s="71" t="s">
        <v>4</v>
      </c>
      <c r="D183" s="80" t="s">
        <v>43</v>
      </c>
      <c r="E183" s="73">
        <v>1962905.7130000002</v>
      </c>
      <c r="F183" s="73">
        <v>1464.5320000000002</v>
      </c>
      <c r="G183" s="73"/>
      <c r="H183" s="73">
        <v>686.69100000000003</v>
      </c>
      <c r="I183" s="73">
        <v>37371.85300000001</v>
      </c>
      <c r="J183" s="73">
        <v>2665</v>
      </c>
      <c r="K183" s="73">
        <v>0</v>
      </c>
      <c r="L183" s="73">
        <v>0</v>
      </c>
      <c r="M183" s="407">
        <v>1920717.6370000001</v>
      </c>
      <c r="N183" s="62"/>
      <c r="O183" s="62"/>
      <c r="P183" s="62"/>
      <c r="Q183" s="62"/>
    </row>
    <row r="184" spans="1:17" ht="18.399999999999999" customHeight="1">
      <c r="A184" s="74"/>
      <c r="B184" s="70"/>
      <c r="C184" s="71" t="s">
        <v>4</v>
      </c>
      <c r="D184" s="80" t="s">
        <v>44</v>
      </c>
      <c r="E184" s="73">
        <v>855158.58334000024</v>
      </c>
      <c r="F184" s="73">
        <v>1464.5320000000002</v>
      </c>
      <c r="G184" s="73"/>
      <c r="H184" s="73">
        <v>246.68440000000001</v>
      </c>
      <c r="I184" s="73">
        <v>14104.192609999998</v>
      </c>
      <c r="J184" s="73">
        <v>933.55172000000005</v>
      </c>
      <c r="K184" s="73">
        <v>0</v>
      </c>
      <c r="L184" s="73">
        <v>0</v>
      </c>
      <c r="M184" s="407">
        <v>838409.62261000019</v>
      </c>
      <c r="N184" s="62"/>
      <c r="O184" s="62"/>
      <c r="P184" s="62"/>
      <c r="Q184" s="62"/>
    </row>
    <row r="185" spans="1:17" ht="18.399999999999999" customHeight="1">
      <c r="A185" s="74"/>
      <c r="B185" s="70"/>
      <c r="C185" s="71" t="s">
        <v>4</v>
      </c>
      <c r="D185" s="80" t="s">
        <v>45</v>
      </c>
      <c r="E185" s="288">
        <v>0.44762506096255578</v>
      </c>
      <c r="F185" s="288">
        <v>2.5250551724137935</v>
      </c>
      <c r="G185" s="288"/>
      <c r="H185" s="288">
        <v>0.41114066666666671</v>
      </c>
      <c r="I185" s="288">
        <v>0.41151288469393704</v>
      </c>
      <c r="J185" s="288">
        <v>0.62696556077904642</v>
      </c>
      <c r="K185" s="288">
        <v>0</v>
      </c>
      <c r="L185" s="288">
        <v>0</v>
      </c>
      <c r="M185" s="408">
        <v>0.44751171748264751</v>
      </c>
      <c r="N185" s="62"/>
      <c r="O185" s="62"/>
      <c r="P185" s="62"/>
      <c r="Q185" s="62"/>
    </row>
    <row r="186" spans="1:17" ht="18.399999999999999" customHeight="1">
      <c r="A186" s="76"/>
      <c r="B186" s="77"/>
      <c r="C186" s="78" t="s">
        <v>4</v>
      </c>
      <c r="D186" s="82" t="s">
        <v>46</v>
      </c>
      <c r="E186" s="289">
        <v>0.43565953151821113</v>
      </c>
      <c r="F186" s="289">
        <v>1</v>
      </c>
      <c r="G186" s="289"/>
      <c r="H186" s="289">
        <v>0.35923639599179252</v>
      </c>
      <c r="I186" s="289">
        <v>0.37740147939680685</v>
      </c>
      <c r="J186" s="289">
        <v>0.35030083302063791</v>
      </c>
      <c r="K186" s="289">
        <v>0</v>
      </c>
      <c r="L186" s="289">
        <v>0</v>
      </c>
      <c r="M186" s="409">
        <v>0.43650852496961801</v>
      </c>
      <c r="N186" s="62"/>
      <c r="O186" s="62"/>
      <c r="P186" s="62"/>
      <c r="Q186" s="62"/>
    </row>
    <row r="187" spans="1:17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7">
        <v>0</v>
      </c>
      <c r="G187" s="367"/>
      <c r="H187" s="367">
        <v>81</v>
      </c>
      <c r="I187" s="367">
        <v>32253</v>
      </c>
      <c r="J187" s="367">
        <v>7032</v>
      </c>
      <c r="K187" s="367">
        <v>0</v>
      </c>
      <c r="L187" s="367">
        <v>0</v>
      </c>
      <c r="M187" s="368">
        <v>105</v>
      </c>
      <c r="N187" s="62"/>
      <c r="O187" s="62"/>
      <c r="P187" s="62"/>
      <c r="Q187" s="62"/>
    </row>
    <row r="188" spans="1:17" ht="18.399999999999999" customHeight="1">
      <c r="A188" s="74"/>
      <c r="B188" s="70"/>
      <c r="C188" s="71" t="s">
        <v>4</v>
      </c>
      <c r="D188" s="80" t="s">
        <v>43</v>
      </c>
      <c r="E188" s="73">
        <v>39486</v>
      </c>
      <c r="F188" s="73">
        <v>0</v>
      </c>
      <c r="G188" s="73"/>
      <c r="H188" s="73">
        <v>81</v>
      </c>
      <c r="I188" s="73">
        <v>32253</v>
      </c>
      <c r="J188" s="73">
        <v>7032</v>
      </c>
      <c r="K188" s="73">
        <v>0</v>
      </c>
      <c r="L188" s="73">
        <v>0</v>
      </c>
      <c r="M188" s="407">
        <v>120</v>
      </c>
      <c r="N188" s="62"/>
      <c r="O188" s="62"/>
      <c r="P188" s="62"/>
      <c r="Q188" s="62"/>
    </row>
    <row r="189" spans="1:17" ht="18.399999999999999" customHeight="1">
      <c r="A189" s="74"/>
      <c r="B189" s="70"/>
      <c r="C189" s="71" t="s">
        <v>4</v>
      </c>
      <c r="D189" s="80" t="s">
        <v>44</v>
      </c>
      <c r="E189" s="73">
        <v>10767.446759999997</v>
      </c>
      <c r="F189" s="73">
        <v>0</v>
      </c>
      <c r="G189" s="73"/>
      <c r="H189" s="73">
        <v>23.300240000000002</v>
      </c>
      <c r="I189" s="73">
        <v>10736.518979999997</v>
      </c>
      <c r="J189" s="73">
        <v>0</v>
      </c>
      <c r="K189" s="73">
        <v>0</v>
      </c>
      <c r="L189" s="73">
        <v>0</v>
      </c>
      <c r="M189" s="407">
        <v>7.6275399999999998</v>
      </c>
      <c r="N189" s="62"/>
      <c r="O189" s="62"/>
      <c r="P189" s="62"/>
      <c r="Q189" s="62"/>
    </row>
    <row r="190" spans="1:17" ht="18.399999999999999" customHeight="1">
      <c r="A190" s="74"/>
      <c r="B190" s="70"/>
      <c r="C190" s="71" t="s">
        <v>4</v>
      </c>
      <c r="D190" s="80" t="s">
        <v>45</v>
      </c>
      <c r="E190" s="288">
        <v>0.27279386790301735</v>
      </c>
      <c r="F190" s="288">
        <v>0</v>
      </c>
      <c r="G190" s="288"/>
      <c r="H190" s="288">
        <v>0.28765728395061729</v>
      </c>
      <c r="I190" s="288">
        <v>0.33288435122314192</v>
      </c>
      <c r="J190" s="288">
        <v>0</v>
      </c>
      <c r="K190" s="288">
        <v>0</v>
      </c>
      <c r="L190" s="288">
        <v>0</v>
      </c>
      <c r="M190" s="408">
        <v>7.2643238095238094E-2</v>
      </c>
      <c r="N190" s="62"/>
      <c r="O190" s="62"/>
      <c r="P190" s="62"/>
      <c r="Q190" s="62"/>
    </row>
    <row r="191" spans="1:17" ht="18.399999999999999" customHeight="1">
      <c r="A191" s="76"/>
      <c r="B191" s="77"/>
      <c r="C191" s="78" t="s">
        <v>4</v>
      </c>
      <c r="D191" s="82" t="s">
        <v>46</v>
      </c>
      <c r="E191" s="289">
        <v>0.27269023856556746</v>
      </c>
      <c r="F191" s="289">
        <v>0</v>
      </c>
      <c r="G191" s="289"/>
      <c r="H191" s="289">
        <v>0.28765728395061729</v>
      </c>
      <c r="I191" s="289">
        <v>0.33288435122314192</v>
      </c>
      <c r="J191" s="289">
        <v>0</v>
      </c>
      <c r="K191" s="289">
        <v>0</v>
      </c>
      <c r="L191" s="289">
        <v>0</v>
      </c>
      <c r="M191" s="409">
        <v>6.3562833333333332E-2</v>
      </c>
      <c r="N191" s="62"/>
      <c r="O191" s="62"/>
      <c r="P191" s="62"/>
      <c r="Q191" s="62"/>
    </row>
    <row r="192" spans="1:17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7">
        <v>71296</v>
      </c>
      <c r="G192" s="367"/>
      <c r="H192" s="367">
        <v>1584766</v>
      </c>
      <c r="I192" s="367">
        <v>3113388</v>
      </c>
      <c r="J192" s="367">
        <v>128672</v>
      </c>
      <c r="K192" s="367">
        <v>0</v>
      </c>
      <c r="L192" s="367">
        <v>0</v>
      </c>
      <c r="M192" s="368">
        <v>16806</v>
      </c>
      <c r="N192" s="62"/>
      <c r="O192" s="62"/>
      <c r="P192" s="62"/>
      <c r="Q192" s="62"/>
    </row>
    <row r="193" spans="1:17" ht="18.399999999999999" customHeight="1">
      <c r="A193" s="74"/>
      <c r="B193" s="70"/>
      <c r="C193" s="71" t="s">
        <v>4</v>
      </c>
      <c r="D193" s="80" t="s">
        <v>43</v>
      </c>
      <c r="E193" s="73">
        <v>5086524.2379999999</v>
      </c>
      <c r="F193" s="73">
        <v>71296</v>
      </c>
      <c r="G193" s="73"/>
      <c r="H193" s="73">
        <v>1594484.3010000002</v>
      </c>
      <c r="I193" s="73">
        <v>3151159.2529999996</v>
      </c>
      <c r="J193" s="73">
        <v>252424.68400000001</v>
      </c>
      <c r="K193" s="73">
        <v>0</v>
      </c>
      <c r="L193" s="73">
        <v>0</v>
      </c>
      <c r="M193" s="407">
        <v>17160.000000000004</v>
      </c>
      <c r="N193" s="62"/>
      <c r="O193" s="62"/>
      <c r="P193" s="62"/>
      <c r="Q193" s="62"/>
    </row>
    <row r="194" spans="1:17" ht="18.399999999999999" customHeight="1">
      <c r="A194" s="74"/>
      <c r="B194" s="70"/>
      <c r="C194" s="71" t="s">
        <v>4</v>
      </c>
      <c r="D194" s="80" t="s">
        <v>44</v>
      </c>
      <c r="E194" s="73">
        <v>2046064.0579799993</v>
      </c>
      <c r="F194" s="73">
        <v>25900</v>
      </c>
      <c r="G194" s="73"/>
      <c r="H194" s="73">
        <v>662475.66156999988</v>
      </c>
      <c r="I194" s="73">
        <v>1337261.6795399997</v>
      </c>
      <c r="J194" s="73">
        <v>16507.537059999999</v>
      </c>
      <c r="K194" s="73">
        <v>0</v>
      </c>
      <c r="L194" s="73">
        <v>0</v>
      </c>
      <c r="M194" s="407">
        <v>3919.1798099999996</v>
      </c>
      <c r="N194" s="62"/>
      <c r="O194" s="62"/>
      <c r="P194" s="62"/>
      <c r="Q194" s="62"/>
    </row>
    <row r="195" spans="1:17" ht="18.399999999999999" customHeight="1">
      <c r="A195" s="74"/>
      <c r="B195" s="70"/>
      <c r="C195" s="71" t="s">
        <v>4</v>
      </c>
      <c r="D195" s="80" t="s">
        <v>45</v>
      </c>
      <c r="E195" s="288">
        <v>0.41629583545883059</v>
      </c>
      <c r="F195" s="288">
        <v>0.36327423698384204</v>
      </c>
      <c r="G195" s="288"/>
      <c r="H195" s="288">
        <v>0.4180274321697966</v>
      </c>
      <c r="I195" s="288">
        <v>0.42951976417330562</v>
      </c>
      <c r="J195" s="288">
        <v>0.12829160236881371</v>
      </c>
      <c r="K195" s="288">
        <v>0</v>
      </c>
      <c r="L195" s="288">
        <v>0</v>
      </c>
      <c r="M195" s="408">
        <v>0.23320122634773294</v>
      </c>
      <c r="N195" s="62"/>
      <c r="O195" s="62"/>
      <c r="P195" s="62"/>
      <c r="Q195" s="62"/>
    </row>
    <row r="196" spans="1:17" ht="18.399999999999999" customHeight="1">
      <c r="A196" s="76"/>
      <c r="B196" s="77"/>
      <c r="C196" s="78" t="s">
        <v>4</v>
      </c>
      <c r="D196" s="82" t="s">
        <v>46</v>
      </c>
      <c r="E196" s="289">
        <v>0.40225190370556518</v>
      </c>
      <c r="F196" s="289">
        <v>0.36327423698384204</v>
      </c>
      <c r="G196" s="289"/>
      <c r="H196" s="289">
        <v>0.41547957615795916</v>
      </c>
      <c r="I196" s="289">
        <v>0.42437134152038997</v>
      </c>
      <c r="J196" s="289">
        <v>6.539589076003359E-2</v>
      </c>
      <c r="K196" s="289">
        <v>0</v>
      </c>
      <c r="L196" s="289">
        <v>0</v>
      </c>
      <c r="M196" s="409">
        <v>0.22839043181818175</v>
      </c>
      <c r="N196" s="62"/>
      <c r="O196" s="62"/>
      <c r="P196" s="62"/>
      <c r="Q196" s="62"/>
    </row>
    <row r="197" spans="1:17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7">
        <v>12516869</v>
      </c>
      <c r="G197" s="367"/>
      <c r="H197" s="367">
        <v>21334</v>
      </c>
      <c r="I197" s="367">
        <v>63329</v>
      </c>
      <c r="J197" s="367">
        <v>243726</v>
      </c>
      <c r="K197" s="367">
        <v>0</v>
      </c>
      <c r="L197" s="367">
        <v>0</v>
      </c>
      <c r="M197" s="368">
        <v>78044</v>
      </c>
      <c r="N197" s="62"/>
      <c r="O197" s="62"/>
      <c r="P197" s="62"/>
      <c r="Q197" s="62"/>
    </row>
    <row r="198" spans="1:17" ht="18.399999999999999" customHeight="1">
      <c r="A198" s="74"/>
      <c r="B198" s="70"/>
      <c r="C198" s="71" t="s">
        <v>4</v>
      </c>
      <c r="D198" s="80" t="s">
        <v>43</v>
      </c>
      <c r="E198" s="73">
        <v>12924877.27</v>
      </c>
      <c r="F198" s="73">
        <v>12518444</v>
      </c>
      <c r="G198" s="73"/>
      <c r="H198" s="73">
        <v>21336.5</v>
      </c>
      <c r="I198" s="73">
        <v>63201.5</v>
      </c>
      <c r="J198" s="73">
        <v>243726</v>
      </c>
      <c r="K198" s="73">
        <v>0</v>
      </c>
      <c r="L198" s="73">
        <v>0</v>
      </c>
      <c r="M198" s="407">
        <v>78169.27</v>
      </c>
      <c r="N198" s="62"/>
      <c r="O198" s="62"/>
      <c r="P198" s="62"/>
      <c r="Q198" s="62"/>
    </row>
    <row r="199" spans="1:17" ht="18.399999999999999" customHeight="1">
      <c r="A199" s="74"/>
      <c r="B199" s="70"/>
      <c r="C199" s="71" t="s">
        <v>4</v>
      </c>
      <c r="D199" s="80" t="s">
        <v>44</v>
      </c>
      <c r="E199" s="73">
        <v>6096571.5422400013</v>
      </c>
      <c r="F199" s="73">
        <v>5988230.0675700009</v>
      </c>
      <c r="G199" s="73"/>
      <c r="H199" s="73">
        <v>680.99721</v>
      </c>
      <c r="I199" s="73">
        <v>19923.010079999996</v>
      </c>
      <c r="J199" s="73">
        <v>50075.640390000008</v>
      </c>
      <c r="K199" s="73">
        <v>0</v>
      </c>
      <c r="L199" s="73">
        <v>0</v>
      </c>
      <c r="M199" s="407">
        <v>37661.826989999994</v>
      </c>
      <c r="N199" s="62"/>
      <c r="O199" s="62"/>
      <c r="P199" s="62"/>
      <c r="Q199" s="62"/>
    </row>
    <row r="200" spans="1:17" ht="18.399999999999999" customHeight="1">
      <c r="A200" s="74"/>
      <c r="B200" s="70"/>
      <c r="C200" s="71" t="s">
        <v>4</v>
      </c>
      <c r="D200" s="80" t="s">
        <v>45</v>
      </c>
      <c r="E200" s="288">
        <v>0.47175029587948974</v>
      </c>
      <c r="F200" s="288">
        <v>0.47841277779371189</v>
      </c>
      <c r="G200" s="288"/>
      <c r="H200" s="288">
        <v>3.1920746695415766E-2</v>
      </c>
      <c r="I200" s="288">
        <v>0.31459536831467411</v>
      </c>
      <c r="J200" s="288">
        <v>0.20545875446197784</v>
      </c>
      <c r="K200" s="288">
        <v>0</v>
      </c>
      <c r="L200" s="288">
        <v>0</v>
      </c>
      <c r="M200" s="408">
        <v>0.48257171582696934</v>
      </c>
      <c r="N200" s="62"/>
      <c r="O200" s="62"/>
      <c r="P200" s="62"/>
      <c r="Q200" s="62"/>
    </row>
    <row r="201" spans="1:17" ht="18.399999999999999" customHeight="1">
      <c r="A201" s="76"/>
      <c r="B201" s="77"/>
      <c r="C201" s="78" t="s">
        <v>4</v>
      </c>
      <c r="D201" s="82" t="s">
        <v>46</v>
      </c>
      <c r="E201" s="289">
        <v>0.47169279946594039</v>
      </c>
      <c r="F201" s="289">
        <v>0.47835258659702445</v>
      </c>
      <c r="G201" s="289"/>
      <c r="H201" s="289">
        <v>3.1917006538091999E-2</v>
      </c>
      <c r="I201" s="289">
        <v>0.31523001954067542</v>
      </c>
      <c r="J201" s="289">
        <v>0.20545875446197784</v>
      </c>
      <c r="K201" s="289">
        <v>0</v>
      </c>
      <c r="L201" s="289">
        <v>0</v>
      </c>
      <c r="M201" s="409">
        <v>0.48179837153397992</v>
      </c>
      <c r="N201" s="62"/>
      <c r="O201" s="62"/>
      <c r="P201" s="62"/>
      <c r="Q201" s="62"/>
    </row>
    <row r="202" spans="1:17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7">
        <v>3824499</v>
      </c>
      <c r="G202" s="367"/>
      <c r="H202" s="367">
        <v>6222</v>
      </c>
      <c r="I202" s="367">
        <v>2921380</v>
      </c>
      <c r="J202" s="367">
        <v>2528534</v>
      </c>
      <c r="K202" s="367">
        <v>0</v>
      </c>
      <c r="L202" s="367">
        <v>0</v>
      </c>
      <c r="M202" s="368">
        <v>543956</v>
      </c>
      <c r="N202" s="62"/>
      <c r="O202" s="62"/>
      <c r="P202" s="62"/>
      <c r="Q202" s="62"/>
    </row>
    <row r="203" spans="1:17" ht="18.399999999999999" customHeight="1">
      <c r="A203" s="74"/>
      <c r="B203" s="70"/>
      <c r="C203" s="71" t="s">
        <v>4</v>
      </c>
      <c r="D203" s="80" t="s">
        <v>43</v>
      </c>
      <c r="E203" s="73">
        <v>9851024.904000001</v>
      </c>
      <c r="F203" s="73">
        <v>3824799</v>
      </c>
      <c r="G203" s="73"/>
      <c r="H203" s="73">
        <v>6156</v>
      </c>
      <c r="I203" s="73">
        <v>2946778.6510000005</v>
      </c>
      <c r="J203" s="73">
        <v>2524012.9249999998</v>
      </c>
      <c r="K203" s="73">
        <v>0</v>
      </c>
      <c r="L203" s="73">
        <v>0</v>
      </c>
      <c r="M203" s="407">
        <v>549278.32799999998</v>
      </c>
      <c r="N203" s="62"/>
      <c r="O203" s="62"/>
      <c r="P203" s="62"/>
      <c r="Q203" s="62"/>
    </row>
    <row r="204" spans="1:17" ht="18.399999999999999" customHeight="1">
      <c r="A204" s="74"/>
      <c r="B204" s="70"/>
      <c r="C204" s="71" t="s">
        <v>4</v>
      </c>
      <c r="D204" s="80" t="s">
        <v>44</v>
      </c>
      <c r="E204" s="73">
        <v>2595180.3166399994</v>
      </c>
      <c r="F204" s="73">
        <v>1261130.0148800001</v>
      </c>
      <c r="G204" s="73"/>
      <c r="H204" s="73">
        <v>1313.21822</v>
      </c>
      <c r="I204" s="73">
        <v>797567.79696999979</v>
      </c>
      <c r="J204" s="73">
        <v>362132.12760000001</v>
      </c>
      <c r="K204" s="73">
        <v>0</v>
      </c>
      <c r="L204" s="73">
        <v>0</v>
      </c>
      <c r="M204" s="407">
        <v>173037.15896999996</v>
      </c>
      <c r="N204" s="62"/>
      <c r="O204" s="62"/>
      <c r="P204" s="62"/>
      <c r="Q204" s="62"/>
    </row>
    <row r="205" spans="1:17" ht="18.399999999999999" customHeight="1">
      <c r="A205" s="74"/>
      <c r="B205" s="70"/>
      <c r="C205" s="71" t="s">
        <v>4</v>
      </c>
      <c r="D205" s="80" t="s">
        <v>45</v>
      </c>
      <c r="E205" s="288">
        <v>0.26415148647307551</v>
      </c>
      <c r="F205" s="288">
        <v>0.329750384267325</v>
      </c>
      <c r="G205" s="288"/>
      <c r="H205" s="288">
        <v>0.21106046608807458</v>
      </c>
      <c r="I205" s="288">
        <v>0.27301063092442607</v>
      </c>
      <c r="J205" s="288">
        <v>0.14321821561426504</v>
      </c>
      <c r="K205" s="288">
        <v>0</v>
      </c>
      <c r="L205" s="288">
        <v>0</v>
      </c>
      <c r="M205" s="408">
        <v>0.31810874219605989</v>
      </c>
      <c r="N205" s="62"/>
      <c r="O205" s="62"/>
      <c r="P205" s="62"/>
      <c r="Q205" s="62"/>
    </row>
    <row r="206" spans="1:17" ht="18.399999999999999" customHeight="1">
      <c r="A206" s="76"/>
      <c r="B206" s="77"/>
      <c r="C206" s="78" t="s">
        <v>4</v>
      </c>
      <c r="D206" s="82" t="s">
        <v>46</v>
      </c>
      <c r="E206" s="289">
        <v>0.26344267139008332</v>
      </c>
      <c r="F206" s="289">
        <v>0.32972452013295345</v>
      </c>
      <c r="G206" s="289"/>
      <c r="H206" s="289">
        <v>0.21332329759584145</v>
      </c>
      <c r="I206" s="289">
        <v>0.27065751840551111</v>
      </c>
      <c r="J206" s="289">
        <v>0.14347475165960175</v>
      </c>
      <c r="K206" s="289">
        <v>0</v>
      </c>
      <c r="L206" s="289">
        <v>0</v>
      </c>
      <c r="M206" s="409">
        <v>0.31502637214916657</v>
      </c>
      <c r="N206" s="62"/>
      <c r="O206" s="62"/>
      <c r="P206" s="62"/>
      <c r="Q206" s="62"/>
    </row>
    <row r="207" spans="1:17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7">
        <v>52005</v>
      </c>
      <c r="G207" s="367"/>
      <c r="H207" s="367">
        <v>18</v>
      </c>
      <c r="I207" s="367">
        <v>8667</v>
      </c>
      <c r="J207" s="367">
        <v>273</v>
      </c>
      <c r="K207" s="367">
        <v>0</v>
      </c>
      <c r="L207" s="367">
        <v>0</v>
      </c>
      <c r="M207" s="368">
        <v>0</v>
      </c>
      <c r="N207" s="62"/>
      <c r="O207" s="62"/>
      <c r="P207" s="62"/>
      <c r="Q207" s="62"/>
    </row>
    <row r="208" spans="1:17" ht="18.399999999999999" customHeight="1">
      <c r="A208" s="74"/>
      <c r="B208" s="70"/>
      <c r="C208" s="71" t="s">
        <v>4</v>
      </c>
      <c r="D208" s="80" t="s">
        <v>43</v>
      </c>
      <c r="E208" s="73">
        <v>60988.806700000001</v>
      </c>
      <c r="F208" s="73">
        <v>52005</v>
      </c>
      <c r="G208" s="73"/>
      <c r="H208" s="73">
        <v>18</v>
      </c>
      <c r="I208" s="73">
        <v>8724.806700000001</v>
      </c>
      <c r="J208" s="73">
        <v>241</v>
      </c>
      <c r="K208" s="73">
        <v>0</v>
      </c>
      <c r="L208" s="73">
        <v>0</v>
      </c>
      <c r="M208" s="407">
        <v>0</v>
      </c>
      <c r="N208" s="62"/>
      <c r="O208" s="62"/>
      <c r="P208" s="62"/>
      <c r="Q208" s="62"/>
    </row>
    <row r="209" spans="1:17" ht="18.399999999999999" customHeight="1">
      <c r="A209" s="74"/>
      <c r="B209" s="70"/>
      <c r="C209" s="71" t="s">
        <v>4</v>
      </c>
      <c r="D209" s="80" t="s">
        <v>44</v>
      </c>
      <c r="E209" s="73">
        <v>28007.761640000001</v>
      </c>
      <c r="F209" s="73">
        <v>24689.992999999999</v>
      </c>
      <c r="G209" s="73"/>
      <c r="H209" s="73">
        <v>1.5736100000000002</v>
      </c>
      <c r="I209" s="73">
        <v>3291.2260299999998</v>
      </c>
      <c r="J209" s="73">
        <v>24.969000000000001</v>
      </c>
      <c r="K209" s="73">
        <v>0</v>
      </c>
      <c r="L209" s="73">
        <v>0</v>
      </c>
      <c r="M209" s="407">
        <v>0</v>
      </c>
      <c r="N209" s="62"/>
      <c r="O209" s="62"/>
      <c r="P209" s="62"/>
      <c r="Q209" s="62"/>
    </row>
    <row r="210" spans="1:17" ht="18.399999999999999" customHeight="1">
      <c r="A210" s="74"/>
      <c r="B210" s="70"/>
      <c r="C210" s="71" t="s">
        <v>4</v>
      </c>
      <c r="D210" s="80" t="s">
        <v>45</v>
      </c>
      <c r="E210" s="288">
        <v>0.45942229942752161</v>
      </c>
      <c r="F210" s="288">
        <v>0.47476190750889335</v>
      </c>
      <c r="G210" s="288"/>
      <c r="H210" s="288">
        <v>8.7422777777777794E-2</v>
      </c>
      <c r="I210" s="288">
        <v>0.37974224414445595</v>
      </c>
      <c r="J210" s="288">
        <v>9.1461538461538469E-2</v>
      </c>
      <c r="K210" s="288">
        <v>0</v>
      </c>
      <c r="L210" s="288">
        <v>0</v>
      </c>
      <c r="M210" s="408">
        <v>0</v>
      </c>
      <c r="N210" s="62"/>
      <c r="O210" s="62"/>
      <c r="P210" s="62"/>
      <c r="Q210" s="62"/>
    </row>
    <row r="211" spans="1:17" ht="18.399999999999999" customHeight="1">
      <c r="A211" s="76"/>
      <c r="B211" s="77"/>
      <c r="C211" s="78" t="s">
        <v>4</v>
      </c>
      <c r="D211" s="82" t="s">
        <v>46</v>
      </c>
      <c r="E211" s="289">
        <v>0.45922790025665478</v>
      </c>
      <c r="F211" s="289">
        <v>0.47476190750889335</v>
      </c>
      <c r="G211" s="289"/>
      <c r="H211" s="289">
        <v>8.7422777777777794E-2</v>
      </c>
      <c r="I211" s="289">
        <v>0.37722624043922937</v>
      </c>
      <c r="J211" s="289">
        <v>0.10360580912863071</v>
      </c>
      <c r="K211" s="289">
        <v>0</v>
      </c>
      <c r="L211" s="289">
        <v>0</v>
      </c>
      <c r="M211" s="409">
        <v>0</v>
      </c>
      <c r="N211" s="62"/>
      <c r="O211" s="62"/>
      <c r="P211" s="62"/>
      <c r="Q211" s="62"/>
    </row>
    <row r="212" spans="1:17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7">
        <v>88008</v>
      </c>
      <c r="G212" s="367"/>
      <c r="H212" s="367">
        <v>1300</v>
      </c>
      <c r="I212" s="367">
        <v>239905</v>
      </c>
      <c r="J212" s="367">
        <v>7219</v>
      </c>
      <c r="K212" s="367">
        <v>0</v>
      </c>
      <c r="L212" s="367">
        <v>0</v>
      </c>
      <c r="M212" s="368">
        <v>75195</v>
      </c>
      <c r="N212" s="62"/>
      <c r="O212" s="62"/>
      <c r="P212" s="62"/>
      <c r="Q212" s="62"/>
    </row>
    <row r="213" spans="1:17" ht="18.399999999999999" customHeight="1">
      <c r="A213" s="74"/>
      <c r="B213" s="70"/>
      <c r="C213" s="71" t="s">
        <v>4</v>
      </c>
      <c r="D213" s="80" t="s">
        <v>43</v>
      </c>
      <c r="E213" s="73">
        <v>441954.71139000001</v>
      </c>
      <c r="F213" s="73">
        <v>88553.0916</v>
      </c>
      <c r="G213" s="73"/>
      <c r="H213" s="73">
        <v>1335.85</v>
      </c>
      <c r="I213" s="73">
        <v>252511.97714</v>
      </c>
      <c r="J213" s="73">
        <v>13478.52765</v>
      </c>
      <c r="K213" s="73">
        <v>0</v>
      </c>
      <c r="L213" s="73">
        <v>0</v>
      </c>
      <c r="M213" s="407">
        <v>86075.265000000014</v>
      </c>
      <c r="N213" s="62"/>
      <c r="O213" s="62"/>
      <c r="P213" s="62"/>
      <c r="Q213" s="62"/>
    </row>
    <row r="214" spans="1:17" ht="18.399999999999999" customHeight="1">
      <c r="A214" s="74"/>
      <c r="B214" s="70"/>
      <c r="C214" s="71" t="s">
        <v>4</v>
      </c>
      <c r="D214" s="80" t="s">
        <v>44</v>
      </c>
      <c r="E214" s="73">
        <v>169933.10826000004</v>
      </c>
      <c r="F214" s="73">
        <v>42647.403599999998</v>
      </c>
      <c r="G214" s="73"/>
      <c r="H214" s="73">
        <v>455.80741</v>
      </c>
      <c r="I214" s="73">
        <v>109987.44552000005</v>
      </c>
      <c r="J214" s="73">
        <v>925.76791000000003</v>
      </c>
      <c r="K214" s="73">
        <v>0</v>
      </c>
      <c r="L214" s="73">
        <v>0</v>
      </c>
      <c r="M214" s="407">
        <v>15916.68382</v>
      </c>
      <c r="N214" s="62"/>
      <c r="O214" s="62"/>
      <c r="P214" s="62"/>
      <c r="Q214" s="62"/>
    </row>
    <row r="215" spans="1:17" ht="18.399999999999999" customHeight="1">
      <c r="A215" s="74"/>
      <c r="B215" s="70"/>
      <c r="C215" s="71" t="s">
        <v>4</v>
      </c>
      <c r="D215" s="80" t="s">
        <v>45</v>
      </c>
      <c r="E215" s="288">
        <v>0.41283275455691693</v>
      </c>
      <c r="F215" s="288">
        <v>0.48458553313335151</v>
      </c>
      <c r="G215" s="288"/>
      <c r="H215" s="288">
        <v>0.3506210846153846</v>
      </c>
      <c r="I215" s="288">
        <v>0.45846249773868847</v>
      </c>
      <c r="J215" s="288">
        <v>0.12824046405319298</v>
      </c>
      <c r="K215" s="288">
        <v>0</v>
      </c>
      <c r="L215" s="288">
        <v>0</v>
      </c>
      <c r="M215" s="408">
        <v>0.21167210346432608</v>
      </c>
      <c r="N215" s="62"/>
      <c r="O215" s="62"/>
      <c r="P215" s="62"/>
      <c r="Q215" s="62"/>
    </row>
    <row r="216" spans="1:17" ht="18.399999999999999" customHeight="1">
      <c r="A216" s="76"/>
      <c r="B216" s="77"/>
      <c r="C216" s="78" t="s">
        <v>4</v>
      </c>
      <c r="D216" s="82" t="s">
        <v>46</v>
      </c>
      <c r="E216" s="289">
        <v>0.3845034431820859</v>
      </c>
      <c r="F216" s="289">
        <v>0.48160265022299908</v>
      </c>
      <c r="G216" s="289"/>
      <c r="H216" s="289">
        <v>0.34121152075457578</v>
      </c>
      <c r="I216" s="289">
        <v>0.43557318257034516</v>
      </c>
      <c r="J216" s="289">
        <v>6.8684646724006246E-2</v>
      </c>
      <c r="K216" s="289">
        <v>0</v>
      </c>
      <c r="L216" s="289">
        <v>0</v>
      </c>
      <c r="M216" s="409">
        <v>0.18491588518490182</v>
      </c>
      <c r="N216" s="62"/>
      <c r="O216" s="62"/>
      <c r="P216" s="62"/>
      <c r="Q216" s="62"/>
    </row>
    <row r="217" spans="1:17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7">
        <v>189901</v>
      </c>
      <c r="G217" s="367"/>
      <c r="H217" s="367">
        <v>8595776</v>
      </c>
      <c r="I217" s="367">
        <v>11150353</v>
      </c>
      <c r="J217" s="367">
        <v>471671</v>
      </c>
      <c r="K217" s="367">
        <v>0</v>
      </c>
      <c r="L217" s="367">
        <v>0</v>
      </c>
      <c r="M217" s="368">
        <v>59891</v>
      </c>
      <c r="N217" s="62"/>
      <c r="O217" s="62"/>
      <c r="P217" s="62"/>
      <c r="Q217" s="62"/>
    </row>
    <row r="218" spans="1:17" ht="18.399999999999999" customHeight="1">
      <c r="A218" s="74"/>
      <c r="B218" s="70"/>
      <c r="C218" s="71" t="s">
        <v>4</v>
      </c>
      <c r="D218" s="80" t="s">
        <v>43</v>
      </c>
      <c r="E218" s="73">
        <v>21080763.906529993</v>
      </c>
      <c r="F218" s="73">
        <v>201280.66</v>
      </c>
      <c r="G218" s="73"/>
      <c r="H218" s="73">
        <v>8593238.9754299987</v>
      </c>
      <c r="I218" s="73">
        <v>11174242.052569995</v>
      </c>
      <c r="J218" s="73">
        <v>1010064.86453</v>
      </c>
      <c r="K218" s="73">
        <v>0</v>
      </c>
      <c r="L218" s="73">
        <v>0</v>
      </c>
      <c r="M218" s="407">
        <v>101937.35400000004</v>
      </c>
      <c r="N218" s="62"/>
      <c r="O218" s="62"/>
      <c r="P218" s="62"/>
      <c r="Q218" s="62"/>
    </row>
    <row r="219" spans="1:17" ht="18.399999999999999" customHeight="1">
      <c r="A219" s="74"/>
      <c r="B219" s="70"/>
      <c r="C219" s="71" t="s">
        <v>4</v>
      </c>
      <c r="D219" s="80" t="s">
        <v>44</v>
      </c>
      <c r="E219" s="73">
        <v>8482404.9329100139</v>
      </c>
      <c r="F219" s="73">
        <v>70077.403579999998</v>
      </c>
      <c r="G219" s="73"/>
      <c r="H219" s="73">
        <v>3465430.5345400004</v>
      </c>
      <c r="I219" s="73">
        <v>4839683.1571700117</v>
      </c>
      <c r="J219" s="73">
        <v>60097.326059999999</v>
      </c>
      <c r="K219" s="73">
        <v>0</v>
      </c>
      <c r="L219" s="73">
        <v>0</v>
      </c>
      <c r="M219" s="407">
        <v>47116.511560000006</v>
      </c>
      <c r="N219" s="62"/>
      <c r="O219" s="62"/>
      <c r="P219" s="62"/>
      <c r="Q219" s="62"/>
    </row>
    <row r="220" spans="1:17" ht="18.399999999999999" customHeight="1">
      <c r="A220" s="74"/>
      <c r="B220" s="70"/>
      <c r="C220" s="71" t="s">
        <v>4</v>
      </c>
      <c r="D220" s="80" t="s">
        <v>45</v>
      </c>
      <c r="E220" s="288">
        <v>0.4144310152806453</v>
      </c>
      <c r="F220" s="288">
        <v>0.36902071911153705</v>
      </c>
      <c r="G220" s="288"/>
      <c r="H220" s="288">
        <v>0.40315505366124016</v>
      </c>
      <c r="I220" s="288">
        <v>0.43403855978102324</v>
      </c>
      <c r="J220" s="288">
        <v>0.12741365498408849</v>
      </c>
      <c r="K220" s="288">
        <v>0</v>
      </c>
      <c r="L220" s="288">
        <v>0</v>
      </c>
      <c r="M220" s="408">
        <v>0.78670437227630208</v>
      </c>
      <c r="N220" s="62"/>
      <c r="O220" s="62"/>
      <c r="P220" s="62"/>
      <c r="Q220" s="62"/>
    </row>
    <row r="221" spans="1:17" ht="18.399999999999999" customHeight="1">
      <c r="A221" s="76"/>
      <c r="B221" s="77"/>
      <c r="C221" s="78" t="s">
        <v>4</v>
      </c>
      <c r="D221" s="79" t="s">
        <v>46</v>
      </c>
      <c r="E221" s="410">
        <v>0.40237654434726144</v>
      </c>
      <c r="F221" s="289">
        <v>0.34815765995600373</v>
      </c>
      <c r="G221" s="289"/>
      <c r="H221" s="289">
        <v>0.40327407912760777</v>
      </c>
      <c r="I221" s="289">
        <v>0.43311064270859601</v>
      </c>
      <c r="J221" s="289">
        <v>5.9498481899936478E-2</v>
      </c>
      <c r="K221" s="289">
        <v>0</v>
      </c>
      <c r="L221" s="289">
        <v>0</v>
      </c>
      <c r="M221" s="409">
        <v>0.4622104627122261</v>
      </c>
      <c r="N221" s="62"/>
      <c r="O221" s="62"/>
      <c r="P221" s="62"/>
      <c r="Q221" s="62"/>
    </row>
    <row r="222" spans="1:17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7">
        <v>172800</v>
      </c>
      <c r="G222" s="367"/>
      <c r="H222" s="367">
        <v>1135</v>
      </c>
      <c r="I222" s="367">
        <v>5369</v>
      </c>
      <c r="J222" s="367">
        <v>1522</v>
      </c>
      <c r="K222" s="367">
        <v>0</v>
      </c>
      <c r="L222" s="367">
        <v>0</v>
      </c>
      <c r="M222" s="368">
        <v>0</v>
      </c>
      <c r="N222" s="62"/>
      <c r="O222" s="62"/>
      <c r="P222" s="62"/>
      <c r="Q222" s="62"/>
    </row>
    <row r="223" spans="1:17" ht="18.399999999999999" customHeight="1">
      <c r="A223" s="74"/>
      <c r="B223" s="70"/>
      <c r="C223" s="71" t="s">
        <v>142</v>
      </c>
      <c r="D223" s="80" t="s">
        <v>43</v>
      </c>
      <c r="E223" s="73">
        <v>180825.99999999997</v>
      </c>
      <c r="F223" s="73">
        <v>172799.99899999998</v>
      </c>
      <c r="G223" s="73"/>
      <c r="H223" s="73">
        <v>1135</v>
      </c>
      <c r="I223" s="73">
        <v>5369.0010000000002</v>
      </c>
      <c r="J223" s="73">
        <v>1522</v>
      </c>
      <c r="K223" s="73">
        <v>0</v>
      </c>
      <c r="L223" s="73">
        <v>0</v>
      </c>
      <c r="M223" s="407">
        <v>0</v>
      </c>
      <c r="N223" s="62"/>
      <c r="O223" s="62"/>
      <c r="P223" s="62"/>
      <c r="Q223" s="62"/>
    </row>
    <row r="224" spans="1:17" ht="18.399999999999999" customHeight="1">
      <c r="A224" s="74"/>
      <c r="B224" s="70"/>
      <c r="C224" s="71" t="s">
        <v>4</v>
      </c>
      <c r="D224" s="80" t="s">
        <v>44</v>
      </c>
      <c r="E224" s="73">
        <v>70964.988519999984</v>
      </c>
      <c r="F224" s="73">
        <v>68734.593949999995</v>
      </c>
      <c r="G224" s="73"/>
      <c r="H224" s="73">
        <v>374.62863999999996</v>
      </c>
      <c r="I224" s="73">
        <v>1854.8934199999999</v>
      </c>
      <c r="J224" s="73">
        <v>0.87251000000000001</v>
      </c>
      <c r="K224" s="73">
        <v>0</v>
      </c>
      <c r="L224" s="73">
        <v>0</v>
      </c>
      <c r="M224" s="407">
        <v>0</v>
      </c>
      <c r="N224" s="62"/>
      <c r="O224" s="62"/>
      <c r="P224" s="62"/>
      <c r="Q224" s="62"/>
    </row>
    <row r="225" spans="1:17" ht="18.399999999999999" customHeight="1">
      <c r="A225" s="74"/>
      <c r="B225" s="70"/>
      <c r="C225" s="71" t="s">
        <v>4</v>
      </c>
      <c r="D225" s="80" t="s">
        <v>45</v>
      </c>
      <c r="E225" s="288">
        <v>0.39244903122338592</v>
      </c>
      <c r="F225" s="288">
        <v>0.3977696409143518</v>
      </c>
      <c r="G225" s="288"/>
      <c r="H225" s="288">
        <v>0.33006928634361232</v>
      </c>
      <c r="I225" s="288">
        <v>0.34548210467498602</v>
      </c>
      <c r="J225" s="288">
        <v>5.7326544021024965E-4</v>
      </c>
      <c r="K225" s="288">
        <v>0</v>
      </c>
      <c r="L225" s="288">
        <v>0</v>
      </c>
      <c r="M225" s="408">
        <v>0</v>
      </c>
      <c r="N225" s="62"/>
      <c r="O225" s="62"/>
      <c r="P225" s="62"/>
      <c r="Q225" s="62"/>
    </row>
    <row r="226" spans="1:17" ht="18.399999999999999" customHeight="1">
      <c r="A226" s="76"/>
      <c r="B226" s="77"/>
      <c r="C226" s="78" t="s">
        <v>4</v>
      </c>
      <c r="D226" s="82" t="s">
        <v>46</v>
      </c>
      <c r="E226" s="289">
        <v>0.39244903122338598</v>
      </c>
      <c r="F226" s="289">
        <v>0.39776964321625952</v>
      </c>
      <c r="G226" s="289"/>
      <c r="H226" s="289">
        <v>0.33006928634361232</v>
      </c>
      <c r="I226" s="289">
        <v>0.34548204032742774</v>
      </c>
      <c r="J226" s="289">
        <v>5.7326544021024965E-4</v>
      </c>
      <c r="K226" s="289">
        <v>0</v>
      </c>
      <c r="L226" s="289">
        <v>0</v>
      </c>
      <c r="M226" s="409">
        <v>0</v>
      </c>
      <c r="N226" s="62"/>
      <c r="O226" s="62"/>
      <c r="P226" s="62"/>
      <c r="Q226" s="62"/>
    </row>
    <row r="227" spans="1:17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7">
        <v>798709</v>
      </c>
      <c r="G227" s="367"/>
      <c r="H227" s="367">
        <v>263</v>
      </c>
      <c r="I227" s="367">
        <v>48299</v>
      </c>
      <c r="J227" s="367">
        <v>490</v>
      </c>
      <c r="K227" s="367">
        <v>0</v>
      </c>
      <c r="L227" s="367">
        <v>0</v>
      </c>
      <c r="M227" s="368">
        <v>36693</v>
      </c>
      <c r="N227" s="62"/>
      <c r="O227" s="62"/>
      <c r="P227" s="62"/>
      <c r="Q227" s="62"/>
    </row>
    <row r="228" spans="1:17" ht="18.399999999999999" customHeight="1">
      <c r="A228" s="74"/>
      <c r="B228" s="70"/>
      <c r="C228" s="71" t="s">
        <v>4</v>
      </c>
      <c r="D228" s="80" t="s">
        <v>43</v>
      </c>
      <c r="E228" s="73">
        <v>907550.69900000002</v>
      </c>
      <c r="F228" s="73">
        <v>798709</v>
      </c>
      <c r="G228" s="73"/>
      <c r="H228" s="73">
        <v>223</v>
      </c>
      <c r="I228" s="73">
        <v>50566.039999999994</v>
      </c>
      <c r="J228" s="73">
        <v>417.3</v>
      </c>
      <c r="K228" s="73">
        <v>0</v>
      </c>
      <c r="L228" s="73">
        <v>0</v>
      </c>
      <c r="M228" s="407">
        <v>57635.358999999989</v>
      </c>
      <c r="N228" s="62"/>
      <c r="O228" s="62"/>
      <c r="P228" s="62"/>
      <c r="Q228" s="62"/>
    </row>
    <row r="229" spans="1:17" ht="18.399999999999999" customHeight="1">
      <c r="A229" s="74"/>
      <c r="B229" s="70"/>
      <c r="C229" s="71" t="s">
        <v>4</v>
      </c>
      <c r="D229" s="80" t="s">
        <v>44</v>
      </c>
      <c r="E229" s="73">
        <v>401675.60087999993</v>
      </c>
      <c r="F229" s="73">
        <v>342831.15823999996</v>
      </c>
      <c r="G229" s="73"/>
      <c r="H229" s="73">
        <v>34.07264</v>
      </c>
      <c r="I229" s="73">
        <v>17238.383649999996</v>
      </c>
      <c r="J229" s="73">
        <v>50.466500000000003</v>
      </c>
      <c r="K229" s="73">
        <v>0</v>
      </c>
      <c r="L229" s="73">
        <v>0</v>
      </c>
      <c r="M229" s="407">
        <v>41521.519849999975</v>
      </c>
      <c r="N229" s="62"/>
      <c r="O229" s="62"/>
      <c r="P229" s="62"/>
      <c r="Q229" s="62"/>
    </row>
    <row r="230" spans="1:17" ht="18.399999999999999" customHeight="1">
      <c r="A230" s="74"/>
      <c r="B230" s="70"/>
      <c r="C230" s="71" t="s">
        <v>4</v>
      </c>
      <c r="D230" s="80" t="s">
        <v>45</v>
      </c>
      <c r="E230" s="288">
        <v>0.45415092348499742</v>
      </c>
      <c r="F230" s="288">
        <v>0.42923162032730311</v>
      </c>
      <c r="G230" s="288"/>
      <c r="H230" s="288">
        <v>0.12955376425855514</v>
      </c>
      <c r="I230" s="288">
        <v>0.35690974243773155</v>
      </c>
      <c r="J230" s="288">
        <v>0.10299285714285715</v>
      </c>
      <c r="K230" s="288">
        <v>0</v>
      </c>
      <c r="L230" s="288">
        <v>0</v>
      </c>
      <c r="M230" s="408">
        <v>1.1315923977325368</v>
      </c>
      <c r="N230" s="62"/>
      <c r="O230" s="62"/>
      <c r="P230" s="62"/>
      <c r="Q230" s="62"/>
    </row>
    <row r="231" spans="1:17" ht="18.399999999999999" customHeight="1">
      <c r="A231" s="76"/>
      <c r="B231" s="77"/>
      <c r="C231" s="78" t="s">
        <v>4</v>
      </c>
      <c r="D231" s="82" t="s">
        <v>46</v>
      </c>
      <c r="E231" s="289">
        <v>0.44259301582004501</v>
      </c>
      <c r="F231" s="289">
        <v>0.42923162032730311</v>
      </c>
      <c r="G231" s="289"/>
      <c r="H231" s="289">
        <v>0.15279210762331838</v>
      </c>
      <c r="I231" s="289">
        <v>0.34090831811231409</v>
      </c>
      <c r="J231" s="289">
        <v>0.12093577761802062</v>
      </c>
      <c r="K231" s="289">
        <v>0</v>
      </c>
      <c r="L231" s="289">
        <v>0</v>
      </c>
      <c r="M231" s="409">
        <v>0.7204174758415226</v>
      </c>
      <c r="N231" s="62"/>
      <c r="O231" s="62"/>
      <c r="P231" s="62"/>
      <c r="Q231" s="62"/>
    </row>
    <row r="232" spans="1:17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7">
        <v>21243</v>
      </c>
      <c r="G232" s="367"/>
      <c r="H232" s="367">
        <v>277993</v>
      </c>
      <c r="I232" s="367">
        <v>1684261</v>
      </c>
      <c r="J232" s="367">
        <v>52180</v>
      </c>
      <c r="K232" s="367">
        <v>0</v>
      </c>
      <c r="L232" s="367">
        <v>0</v>
      </c>
      <c r="M232" s="368">
        <v>0</v>
      </c>
      <c r="N232" s="62"/>
      <c r="O232" s="62"/>
      <c r="P232" s="62"/>
      <c r="Q232" s="62"/>
    </row>
    <row r="233" spans="1:17" ht="18.399999999999999" customHeight="1">
      <c r="A233" s="69"/>
      <c r="B233" s="70"/>
      <c r="C233" s="71" t="s">
        <v>4</v>
      </c>
      <c r="D233" s="80" t="s">
        <v>43</v>
      </c>
      <c r="E233" s="73">
        <v>2121325.6149999993</v>
      </c>
      <c r="F233" s="73">
        <v>103153.148</v>
      </c>
      <c r="G233" s="73"/>
      <c r="H233" s="73">
        <v>278579.65000000002</v>
      </c>
      <c r="I233" s="73">
        <v>1687412.8169999996</v>
      </c>
      <c r="J233" s="73">
        <v>52180</v>
      </c>
      <c r="K233" s="73">
        <v>0</v>
      </c>
      <c r="L233" s="73">
        <v>0</v>
      </c>
      <c r="M233" s="407">
        <v>0</v>
      </c>
      <c r="N233" s="62"/>
      <c r="O233" s="62"/>
      <c r="P233" s="62"/>
      <c r="Q233" s="62"/>
    </row>
    <row r="234" spans="1:17" ht="18.399999999999999" customHeight="1">
      <c r="A234" s="74"/>
      <c r="B234" s="70"/>
      <c r="C234" s="71" t="s">
        <v>4</v>
      </c>
      <c r="D234" s="80" t="s">
        <v>44</v>
      </c>
      <c r="E234" s="73">
        <v>935324.62358000001</v>
      </c>
      <c r="F234" s="73">
        <v>77399.119819999993</v>
      </c>
      <c r="G234" s="73"/>
      <c r="H234" s="73">
        <v>57466.31136</v>
      </c>
      <c r="I234" s="73">
        <v>797349.31682000007</v>
      </c>
      <c r="J234" s="73">
        <v>3109.8755800000004</v>
      </c>
      <c r="K234" s="73">
        <v>0</v>
      </c>
      <c r="L234" s="73">
        <v>0</v>
      </c>
      <c r="M234" s="407">
        <v>0</v>
      </c>
      <c r="N234" s="62"/>
      <c r="O234" s="62"/>
      <c r="P234" s="62"/>
      <c r="Q234" s="62"/>
    </row>
    <row r="235" spans="1:17" ht="18.399999999999999" customHeight="1">
      <c r="A235" s="74"/>
      <c r="B235" s="70"/>
      <c r="C235" s="71" t="s">
        <v>4</v>
      </c>
      <c r="D235" s="80" t="s">
        <v>45</v>
      </c>
      <c r="E235" s="288">
        <v>0.45946612531359349</v>
      </c>
      <c r="F235" s="288">
        <v>3.6435117365720471</v>
      </c>
      <c r="G235" s="288"/>
      <c r="H235" s="288">
        <v>0.20671855535930761</v>
      </c>
      <c r="I235" s="288">
        <v>0.4734119692969202</v>
      </c>
      <c r="J235" s="288">
        <v>5.9598995400536613E-2</v>
      </c>
      <c r="K235" s="288">
        <v>0</v>
      </c>
      <c r="L235" s="288">
        <v>0</v>
      </c>
      <c r="M235" s="408">
        <v>0</v>
      </c>
      <c r="N235" s="62"/>
      <c r="O235" s="62"/>
      <c r="P235" s="62"/>
      <c r="Q235" s="62"/>
    </row>
    <row r="236" spans="1:17" ht="18.399999999999999" customHeight="1">
      <c r="A236" s="76"/>
      <c r="B236" s="77"/>
      <c r="C236" s="78" t="s">
        <v>4</v>
      </c>
      <c r="D236" s="82" t="s">
        <v>46</v>
      </c>
      <c r="E236" s="289">
        <v>0.44091516029706751</v>
      </c>
      <c r="F236" s="289">
        <v>0.75033211608820694</v>
      </c>
      <c r="G236" s="289"/>
      <c r="H236" s="289">
        <v>0.20628323483068486</v>
      </c>
      <c r="I236" s="289">
        <v>0.47252771152798484</v>
      </c>
      <c r="J236" s="289">
        <v>5.9598995400536613E-2</v>
      </c>
      <c r="K236" s="289">
        <v>0</v>
      </c>
      <c r="L236" s="289">
        <v>0</v>
      </c>
      <c r="M236" s="409">
        <v>0</v>
      </c>
      <c r="N236" s="62"/>
      <c r="O236" s="62"/>
      <c r="P236" s="62"/>
      <c r="Q236" s="62"/>
    </row>
    <row r="237" spans="1:17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7">
        <v>2867888</v>
      </c>
      <c r="G237" s="367"/>
      <c r="H237" s="367">
        <v>4488</v>
      </c>
      <c r="I237" s="367">
        <v>1346860</v>
      </c>
      <c r="J237" s="367">
        <v>783336</v>
      </c>
      <c r="K237" s="367">
        <v>0</v>
      </c>
      <c r="L237" s="367">
        <v>0</v>
      </c>
      <c r="M237" s="368">
        <v>100456</v>
      </c>
      <c r="N237" s="62"/>
      <c r="O237" s="62"/>
      <c r="P237" s="62"/>
      <c r="Q237" s="62"/>
    </row>
    <row r="238" spans="1:17" ht="18.399999999999999" customHeight="1">
      <c r="A238" s="74"/>
      <c r="B238" s="70"/>
      <c r="C238" s="71" t="s">
        <v>4</v>
      </c>
      <c r="D238" s="80" t="s">
        <v>43</v>
      </c>
      <c r="E238" s="73">
        <v>5253290.1449999986</v>
      </c>
      <c r="F238" s="73">
        <v>2901998.0559999994</v>
      </c>
      <c r="G238" s="73"/>
      <c r="H238" s="73">
        <v>4552.9529999999995</v>
      </c>
      <c r="I238" s="73">
        <v>1385054.213</v>
      </c>
      <c r="J238" s="73">
        <v>861116.88600000006</v>
      </c>
      <c r="K238" s="73">
        <v>0</v>
      </c>
      <c r="L238" s="73">
        <v>0</v>
      </c>
      <c r="M238" s="407">
        <v>100568.037</v>
      </c>
      <c r="N238" s="62"/>
      <c r="O238" s="62"/>
      <c r="P238" s="62"/>
      <c r="Q238" s="62"/>
    </row>
    <row r="239" spans="1:17" ht="18.399999999999999" customHeight="1">
      <c r="A239" s="74"/>
      <c r="B239" s="70"/>
      <c r="C239" s="71" t="s">
        <v>4</v>
      </c>
      <c r="D239" s="80" t="s">
        <v>44</v>
      </c>
      <c r="E239" s="73">
        <v>1705183.7056000002</v>
      </c>
      <c r="F239" s="73">
        <v>1299258.00238</v>
      </c>
      <c r="G239" s="73"/>
      <c r="H239" s="73">
        <v>1069.5138899999999</v>
      </c>
      <c r="I239" s="73">
        <v>198902.64582999999</v>
      </c>
      <c r="J239" s="73">
        <v>165097.67294999998</v>
      </c>
      <c r="K239" s="73">
        <v>0</v>
      </c>
      <c r="L239" s="73">
        <v>0</v>
      </c>
      <c r="M239" s="407">
        <v>40855.870550000007</v>
      </c>
      <c r="N239" s="62"/>
      <c r="O239" s="62"/>
      <c r="P239" s="62"/>
      <c r="Q239" s="62"/>
    </row>
    <row r="240" spans="1:17" ht="18.399999999999999" customHeight="1">
      <c r="A240" s="74"/>
      <c r="B240" s="70"/>
      <c r="C240" s="71" t="s">
        <v>4</v>
      </c>
      <c r="D240" s="80" t="s">
        <v>45</v>
      </c>
      <c r="E240" s="288">
        <v>0.33415135202080026</v>
      </c>
      <c r="F240" s="288">
        <v>0.45303652108450537</v>
      </c>
      <c r="G240" s="288"/>
      <c r="H240" s="288">
        <v>0.23830523395721923</v>
      </c>
      <c r="I240" s="288">
        <v>0.14767878311777022</v>
      </c>
      <c r="J240" s="288">
        <v>0.21076226925610464</v>
      </c>
      <c r="K240" s="288">
        <v>0</v>
      </c>
      <c r="L240" s="288">
        <v>0</v>
      </c>
      <c r="M240" s="408">
        <v>0.40670413464601424</v>
      </c>
      <c r="N240" s="62"/>
      <c r="O240" s="62"/>
      <c r="P240" s="62"/>
      <c r="Q240" s="62"/>
    </row>
    <row r="241" spans="1:17" ht="18.399999999999999" customHeight="1">
      <c r="A241" s="76"/>
      <c r="B241" s="77"/>
      <c r="C241" s="78" t="s">
        <v>4</v>
      </c>
      <c r="D241" s="82" t="s">
        <v>46</v>
      </c>
      <c r="E241" s="289">
        <v>0.32459347542853084</v>
      </c>
      <c r="F241" s="289">
        <v>0.44771153436637595</v>
      </c>
      <c r="G241" s="289"/>
      <c r="H241" s="289">
        <v>0.23490554152436893</v>
      </c>
      <c r="I241" s="289">
        <v>0.1436063974703061</v>
      </c>
      <c r="J241" s="289">
        <v>0.19172504410742675</v>
      </c>
      <c r="K241" s="289">
        <v>0</v>
      </c>
      <c r="L241" s="289">
        <v>0</v>
      </c>
      <c r="M241" s="409">
        <v>0.40625104922749966</v>
      </c>
      <c r="N241" s="62"/>
      <c r="O241" s="62"/>
      <c r="P241" s="62"/>
      <c r="Q241" s="62"/>
    </row>
    <row r="242" spans="1:17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7">
        <v>228318</v>
      </c>
      <c r="G242" s="367"/>
      <c r="H242" s="367">
        <v>83</v>
      </c>
      <c r="I242" s="367">
        <v>50251</v>
      </c>
      <c r="J242" s="367">
        <v>2386</v>
      </c>
      <c r="K242" s="367">
        <v>0</v>
      </c>
      <c r="L242" s="367">
        <v>0</v>
      </c>
      <c r="M242" s="368">
        <v>25669</v>
      </c>
      <c r="N242" s="62"/>
      <c r="O242" s="62"/>
      <c r="P242" s="62"/>
      <c r="Q242" s="62"/>
    </row>
    <row r="243" spans="1:17" ht="18" customHeight="1">
      <c r="A243" s="69"/>
      <c r="B243" s="70"/>
      <c r="C243" s="71" t="s">
        <v>4</v>
      </c>
      <c r="D243" s="80" t="s">
        <v>43</v>
      </c>
      <c r="E243" s="73">
        <v>324894.82396000001</v>
      </c>
      <c r="F243" s="73">
        <v>228318</v>
      </c>
      <c r="G243" s="73"/>
      <c r="H243" s="73">
        <v>83</v>
      </c>
      <c r="I243" s="73">
        <v>67228.823959999994</v>
      </c>
      <c r="J243" s="73">
        <v>2306</v>
      </c>
      <c r="K243" s="73">
        <v>0</v>
      </c>
      <c r="L243" s="73">
        <v>0</v>
      </c>
      <c r="M243" s="407">
        <v>26959</v>
      </c>
      <c r="N243" s="62"/>
      <c r="O243" s="62"/>
      <c r="P243" s="62"/>
      <c r="Q243" s="62"/>
    </row>
    <row r="244" spans="1:17" ht="18.399999999999999" customHeight="1">
      <c r="A244" s="74"/>
      <c r="B244" s="70"/>
      <c r="C244" s="71" t="s">
        <v>4</v>
      </c>
      <c r="D244" s="80" t="s">
        <v>44</v>
      </c>
      <c r="E244" s="73">
        <v>130669.12789000002</v>
      </c>
      <c r="F244" s="73">
        <v>105143</v>
      </c>
      <c r="G244" s="73"/>
      <c r="H244" s="73">
        <v>21.582930000000001</v>
      </c>
      <c r="I244" s="73">
        <v>22443.711210000005</v>
      </c>
      <c r="J244" s="73">
        <v>160</v>
      </c>
      <c r="K244" s="73">
        <v>0</v>
      </c>
      <c r="L244" s="73">
        <v>0</v>
      </c>
      <c r="M244" s="407">
        <v>2900.8337499999998</v>
      </c>
      <c r="N244" s="62"/>
      <c r="O244" s="62"/>
      <c r="P244" s="62"/>
      <c r="Q244" s="62"/>
    </row>
    <row r="245" spans="1:17" ht="18.399999999999999" customHeight="1">
      <c r="A245" s="74"/>
      <c r="B245" s="70"/>
      <c r="C245" s="71" t="s">
        <v>4</v>
      </c>
      <c r="D245" s="80" t="s">
        <v>45</v>
      </c>
      <c r="E245" s="288">
        <v>0.42603894886650784</v>
      </c>
      <c r="F245" s="288">
        <v>0.46051121681163992</v>
      </c>
      <c r="G245" s="288"/>
      <c r="H245" s="288">
        <v>0.26003530120481927</v>
      </c>
      <c r="I245" s="288">
        <v>0.44663213090286769</v>
      </c>
      <c r="J245" s="288">
        <v>6.7057837384744343E-2</v>
      </c>
      <c r="K245" s="288">
        <v>0</v>
      </c>
      <c r="L245" s="288">
        <v>0</v>
      </c>
      <c r="M245" s="408">
        <v>0.11300922318750242</v>
      </c>
      <c r="N245" s="62"/>
      <c r="O245" s="62"/>
      <c r="P245" s="62"/>
      <c r="Q245" s="62"/>
    </row>
    <row r="246" spans="1:17" ht="18.399999999999999" customHeight="1">
      <c r="A246" s="76"/>
      <c r="B246" s="77"/>
      <c r="C246" s="78" t="s">
        <v>4</v>
      </c>
      <c r="D246" s="82" t="s">
        <v>46</v>
      </c>
      <c r="E246" s="289">
        <v>0.40218901088460424</v>
      </c>
      <c r="F246" s="289">
        <v>0.46051121681163992</v>
      </c>
      <c r="G246" s="289"/>
      <c r="H246" s="289">
        <v>0.26003530120481927</v>
      </c>
      <c r="I246" s="289">
        <v>0.3338406041931305</v>
      </c>
      <c r="J246" s="289">
        <v>6.9384215091066778E-2</v>
      </c>
      <c r="K246" s="289">
        <v>0</v>
      </c>
      <c r="L246" s="289">
        <v>0</v>
      </c>
      <c r="M246" s="409">
        <v>0.10760168218405726</v>
      </c>
      <c r="N246" s="62"/>
      <c r="O246" s="62"/>
      <c r="P246" s="62"/>
      <c r="Q246" s="62"/>
    </row>
    <row r="247" spans="1:17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7">
        <v>575623</v>
      </c>
      <c r="G247" s="367"/>
      <c r="H247" s="367">
        <v>22</v>
      </c>
      <c r="I247" s="367">
        <v>7120</v>
      </c>
      <c r="J247" s="367">
        <v>175</v>
      </c>
      <c r="K247" s="367">
        <v>0</v>
      </c>
      <c r="L247" s="367">
        <v>0</v>
      </c>
      <c r="M247" s="368">
        <v>0</v>
      </c>
      <c r="N247" s="62"/>
      <c r="O247" s="62"/>
      <c r="P247" s="62"/>
      <c r="Q247" s="62"/>
    </row>
    <row r="248" spans="1:17" ht="18.399999999999999" customHeight="1">
      <c r="A248" s="69"/>
      <c r="B248" s="70"/>
      <c r="C248" s="71" t="s">
        <v>4</v>
      </c>
      <c r="D248" s="80" t="s">
        <v>43</v>
      </c>
      <c r="E248" s="73">
        <v>1198522.3459300001</v>
      </c>
      <c r="F248" s="73">
        <v>1190531</v>
      </c>
      <c r="G248" s="73"/>
      <c r="H248" s="73">
        <v>22</v>
      </c>
      <c r="I248" s="73">
        <v>7809.3459300000004</v>
      </c>
      <c r="J248" s="73">
        <v>160</v>
      </c>
      <c r="K248" s="73">
        <v>0</v>
      </c>
      <c r="L248" s="73">
        <v>0</v>
      </c>
      <c r="M248" s="407">
        <v>0</v>
      </c>
      <c r="N248" s="62"/>
      <c r="O248" s="62"/>
      <c r="P248" s="62"/>
      <c r="Q248" s="62"/>
    </row>
    <row r="249" spans="1:17" ht="18.399999999999999" customHeight="1">
      <c r="A249" s="74"/>
      <c r="B249" s="70"/>
      <c r="C249" s="71" t="s">
        <v>4</v>
      </c>
      <c r="D249" s="80" t="s">
        <v>44</v>
      </c>
      <c r="E249" s="73">
        <v>526529.41272999998</v>
      </c>
      <c r="F249" s="73">
        <v>524141.04089999996</v>
      </c>
      <c r="G249" s="73"/>
      <c r="H249" s="73">
        <v>7.0744999999999996</v>
      </c>
      <c r="I249" s="73">
        <v>2381.2973299999994</v>
      </c>
      <c r="J249" s="73">
        <v>0</v>
      </c>
      <c r="K249" s="73">
        <v>0</v>
      </c>
      <c r="L249" s="73">
        <v>0</v>
      </c>
      <c r="M249" s="407">
        <v>0</v>
      </c>
      <c r="N249" s="62"/>
      <c r="O249" s="62"/>
      <c r="P249" s="62"/>
      <c r="Q249" s="62"/>
    </row>
    <row r="250" spans="1:17" ht="18.399999999999999" customHeight="1">
      <c r="A250" s="74"/>
      <c r="B250" s="70"/>
      <c r="C250" s="71" t="s">
        <v>4</v>
      </c>
      <c r="D250" s="80" t="s">
        <v>45</v>
      </c>
      <c r="E250" s="288">
        <v>0.90323088607746937</v>
      </c>
      <c r="F250" s="288">
        <v>0.91056306106601015</v>
      </c>
      <c r="G250" s="288"/>
      <c r="H250" s="288">
        <v>0.32156818181818181</v>
      </c>
      <c r="I250" s="288">
        <v>0.33445187219101113</v>
      </c>
      <c r="J250" s="288">
        <v>0</v>
      </c>
      <c r="K250" s="288">
        <v>0</v>
      </c>
      <c r="L250" s="288">
        <v>0</v>
      </c>
      <c r="M250" s="408">
        <v>0</v>
      </c>
      <c r="N250" s="62"/>
      <c r="O250" s="62"/>
      <c r="P250" s="62"/>
      <c r="Q250" s="62"/>
    </row>
    <row r="251" spans="1:17" ht="18.399999999999999" customHeight="1">
      <c r="A251" s="76"/>
      <c r="B251" s="77"/>
      <c r="C251" s="78" t="s">
        <v>4</v>
      </c>
      <c r="D251" s="82" t="s">
        <v>46</v>
      </c>
      <c r="E251" s="289">
        <v>0.43931547419037614</v>
      </c>
      <c r="F251" s="289">
        <v>0.44025820486824785</v>
      </c>
      <c r="G251" s="289"/>
      <c r="H251" s="289">
        <v>0.32156818181818181</v>
      </c>
      <c r="I251" s="289">
        <v>0.30492916453503799</v>
      </c>
      <c r="J251" s="289">
        <v>0</v>
      </c>
      <c r="K251" s="289">
        <v>0</v>
      </c>
      <c r="L251" s="289">
        <v>0</v>
      </c>
      <c r="M251" s="409">
        <v>0</v>
      </c>
      <c r="N251" s="62"/>
      <c r="O251" s="62"/>
      <c r="P251" s="62"/>
      <c r="Q251" s="62"/>
    </row>
    <row r="252" spans="1:17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7">
        <v>0</v>
      </c>
      <c r="G252" s="367"/>
      <c r="H252" s="367">
        <v>9</v>
      </c>
      <c r="I252" s="367">
        <v>29191</v>
      </c>
      <c r="J252" s="367">
        <v>474</v>
      </c>
      <c r="K252" s="367">
        <v>0</v>
      </c>
      <c r="L252" s="367">
        <v>0</v>
      </c>
      <c r="M252" s="368">
        <v>4381</v>
      </c>
      <c r="N252" s="62"/>
      <c r="O252" s="62"/>
      <c r="P252" s="62"/>
      <c r="Q252" s="62"/>
    </row>
    <row r="253" spans="1:17" ht="18.399999999999999" customHeight="1">
      <c r="A253" s="74"/>
      <c r="B253" s="70"/>
      <c r="C253" s="71" t="s">
        <v>4</v>
      </c>
      <c r="D253" s="80" t="s">
        <v>43</v>
      </c>
      <c r="E253" s="73">
        <v>34055</v>
      </c>
      <c r="F253" s="73">
        <v>0</v>
      </c>
      <c r="G253" s="73"/>
      <c r="H253" s="73">
        <v>9</v>
      </c>
      <c r="I253" s="73">
        <v>29191</v>
      </c>
      <c r="J253" s="73">
        <v>474</v>
      </c>
      <c r="K253" s="73">
        <v>0</v>
      </c>
      <c r="L253" s="73">
        <v>0</v>
      </c>
      <c r="M253" s="407">
        <v>4381</v>
      </c>
      <c r="N253" s="62"/>
      <c r="O253" s="62"/>
      <c r="P253" s="62"/>
      <c r="Q253" s="62"/>
    </row>
    <row r="254" spans="1:17" ht="18.399999999999999" customHeight="1">
      <c r="A254" s="74"/>
      <c r="B254" s="70"/>
      <c r="C254" s="71" t="s">
        <v>4</v>
      </c>
      <c r="D254" s="80" t="s">
        <v>44</v>
      </c>
      <c r="E254" s="73">
        <v>12578.297499999999</v>
      </c>
      <c r="F254" s="73">
        <v>0</v>
      </c>
      <c r="G254" s="73"/>
      <c r="H254" s="73">
        <v>3.6109</v>
      </c>
      <c r="I254" s="73">
        <v>11107.902709999998</v>
      </c>
      <c r="J254" s="73">
        <v>28.29</v>
      </c>
      <c r="K254" s="73">
        <v>0</v>
      </c>
      <c r="L254" s="73">
        <v>0</v>
      </c>
      <c r="M254" s="407">
        <v>1438.49389</v>
      </c>
      <c r="N254" s="62"/>
      <c r="O254" s="62"/>
      <c r="P254" s="62"/>
      <c r="Q254" s="62"/>
    </row>
    <row r="255" spans="1:17" ht="18.399999999999999" customHeight="1">
      <c r="A255" s="74"/>
      <c r="B255" s="70"/>
      <c r="C255" s="71" t="s">
        <v>4</v>
      </c>
      <c r="D255" s="80" t="s">
        <v>45</v>
      </c>
      <c r="E255" s="288">
        <v>0.36935244457495225</v>
      </c>
      <c r="F255" s="288">
        <v>0</v>
      </c>
      <c r="G255" s="288"/>
      <c r="H255" s="288">
        <v>0.40121111111111113</v>
      </c>
      <c r="I255" s="288">
        <v>0.38052491213045109</v>
      </c>
      <c r="J255" s="288">
        <v>5.9683544303797464E-2</v>
      </c>
      <c r="K255" s="288">
        <v>0</v>
      </c>
      <c r="L255" s="288">
        <v>0</v>
      </c>
      <c r="M255" s="408">
        <v>0.32834829719242181</v>
      </c>
      <c r="N255" s="62"/>
      <c r="O255" s="62"/>
      <c r="P255" s="62"/>
      <c r="Q255" s="62"/>
    </row>
    <row r="256" spans="1:17" ht="18.399999999999999" customHeight="1">
      <c r="A256" s="76"/>
      <c r="B256" s="77"/>
      <c r="C256" s="78" t="s">
        <v>4</v>
      </c>
      <c r="D256" s="82" t="s">
        <v>46</v>
      </c>
      <c r="E256" s="289">
        <v>0.36935244457495225</v>
      </c>
      <c r="F256" s="289">
        <v>0</v>
      </c>
      <c r="G256" s="289"/>
      <c r="H256" s="289">
        <v>0.40121111111111113</v>
      </c>
      <c r="I256" s="289">
        <v>0.38052491213045109</v>
      </c>
      <c r="J256" s="289">
        <v>5.9683544303797464E-2</v>
      </c>
      <c r="K256" s="289">
        <v>0</v>
      </c>
      <c r="L256" s="289">
        <v>0</v>
      </c>
      <c r="M256" s="409">
        <v>0.32834829719242181</v>
      </c>
      <c r="N256" s="62"/>
      <c r="O256" s="62"/>
      <c r="P256" s="62"/>
      <c r="Q256" s="62"/>
    </row>
    <row r="257" spans="1:17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7">
        <v>0</v>
      </c>
      <c r="G257" s="367"/>
      <c r="H257" s="367">
        <v>5</v>
      </c>
      <c r="I257" s="367">
        <v>40463</v>
      </c>
      <c r="J257" s="367">
        <v>2000</v>
      </c>
      <c r="K257" s="367">
        <v>0</v>
      </c>
      <c r="L257" s="367">
        <v>0</v>
      </c>
      <c r="M257" s="368">
        <v>0</v>
      </c>
      <c r="N257" s="62"/>
      <c r="O257" s="62"/>
      <c r="P257" s="62"/>
      <c r="Q257" s="62"/>
    </row>
    <row r="258" spans="1:17" ht="18.399999999999999" customHeight="1">
      <c r="A258" s="74"/>
      <c r="B258" s="70"/>
      <c r="C258" s="71" t="s">
        <v>4</v>
      </c>
      <c r="D258" s="80" t="s">
        <v>43</v>
      </c>
      <c r="E258" s="73">
        <v>46309.39699999999</v>
      </c>
      <c r="F258" s="73">
        <v>0</v>
      </c>
      <c r="G258" s="73"/>
      <c r="H258" s="73">
        <v>29.5</v>
      </c>
      <c r="I258" s="73">
        <v>44279.89699999999</v>
      </c>
      <c r="J258" s="73">
        <v>2000</v>
      </c>
      <c r="K258" s="73">
        <v>0</v>
      </c>
      <c r="L258" s="73">
        <v>0</v>
      </c>
      <c r="M258" s="407">
        <v>0</v>
      </c>
      <c r="N258" s="62"/>
      <c r="O258" s="62"/>
      <c r="P258" s="62"/>
      <c r="Q258" s="62"/>
    </row>
    <row r="259" spans="1:17" ht="18.399999999999999" customHeight="1">
      <c r="A259" s="74"/>
      <c r="B259" s="70"/>
      <c r="C259" s="71" t="s">
        <v>4</v>
      </c>
      <c r="D259" s="80" t="s">
        <v>44</v>
      </c>
      <c r="E259" s="73">
        <v>17991.688409999995</v>
      </c>
      <c r="F259" s="73">
        <v>0</v>
      </c>
      <c r="G259" s="73"/>
      <c r="H259" s="73">
        <v>28.68581</v>
      </c>
      <c r="I259" s="73">
        <v>17820.159009999996</v>
      </c>
      <c r="J259" s="73">
        <v>142.84359000000001</v>
      </c>
      <c r="K259" s="73">
        <v>0</v>
      </c>
      <c r="L259" s="73">
        <v>0</v>
      </c>
      <c r="M259" s="407">
        <v>0</v>
      </c>
      <c r="N259" s="62"/>
      <c r="O259" s="62"/>
      <c r="P259" s="62"/>
      <c r="Q259" s="62"/>
    </row>
    <row r="260" spans="1:17" ht="18" customHeight="1">
      <c r="A260" s="74"/>
      <c r="B260" s="70"/>
      <c r="C260" s="71" t="s">
        <v>4</v>
      </c>
      <c r="D260" s="80" t="s">
        <v>45</v>
      </c>
      <c r="E260" s="288">
        <v>0.42365283060186482</v>
      </c>
      <c r="F260" s="288">
        <v>0</v>
      </c>
      <c r="G260" s="288"/>
      <c r="H260" s="288">
        <v>5.7371619999999997</v>
      </c>
      <c r="I260" s="288">
        <v>0.44040627264414395</v>
      </c>
      <c r="J260" s="288">
        <v>7.1421794999999996E-2</v>
      </c>
      <c r="K260" s="288">
        <v>0</v>
      </c>
      <c r="L260" s="288">
        <v>0</v>
      </c>
      <c r="M260" s="408">
        <v>0</v>
      </c>
      <c r="N260" s="62"/>
      <c r="O260" s="62"/>
      <c r="P260" s="62"/>
      <c r="Q260" s="62"/>
    </row>
    <row r="261" spans="1:17" ht="18.399999999999999" customHeight="1">
      <c r="A261" s="76"/>
      <c r="B261" s="77"/>
      <c r="C261" s="78" t="s">
        <v>4</v>
      </c>
      <c r="D261" s="79" t="s">
        <v>46</v>
      </c>
      <c r="E261" s="410">
        <v>0.38851053081084169</v>
      </c>
      <c r="F261" s="289">
        <v>0</v>
      </c>
      <c r="G261" s="289"/>
      <c r="H261" s="289">
        <v>0.97240033898305089</v>
      </c>
      <c r="I261" s="289">
        <v>0.40244355152858641</v>
      </c>
      <c r="J261" s="289">
        <v>7.1421794999999996E-2</v>
      </c>
      <c r="K261" s="289">
        <v>0</v>
      </c>
      <c r="L261" s="289">
        <v>0</v>
      </c>
      <c r="M261" s="409">
        <v>0</v>
      </c>
      <c r="N261" s="62"/>
      <c r="O261" s="62"/>
      <c r="P261" s="62"/>
      <c r="Q261" s="62"/>
    </row>
    <row r="262" spans="1:17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7">
        <v>0</v>
      </c>
      <c r="G262" s="367"/>
      <c r="H262" s="367">
        <v>2850</v>
      </c>
      <c r="I262" s="367">
        <v>11658</v>
      </c>
      <c r="J262" s="367">
        <v>522</v>
      </c>
      <c r="K262" s="367">
        <v>0</v>
      </c>
      <c r="L262" s="367">
        <v>0</v>
      </c>
      <c r="M262" s="368">
        <v>0</v>
      </c>
      <c r="N262" s="62"/>
      <c r="O262" s="62"/>
      <c r="P262" s="62"/>
      <c r="Q262" s="62"/>
    </row>
    <row r="263" spans="1:17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7">
        <v>0</v>
      </c>
      <c r="N263" s="62"/>
      <c r="O263" s="62"/>
      <c r="P263" s="62"/>
      <c r="Q263" s="62"/>
    </row>
    <row r="264" spans="1:17" ht="18.399999999999999" customHeight="1">
      <c r="A264" s="74"/>
      <c r="B264" s="70"/>
      <c r="C264" s="71" t="s">
        <v>4</v>
      </c>
      <c r="D264" s="80" t="s">
        <v>44</v>
      </c>
      <c r="E264" s="73">
        <v>4393.4928199999995</v>
      </c>
      <c r="F264" s="73">
        <v>0</v>
      </c>
      <c r="G264" s="73"/>
      <c r="H264" s="73">
        <v>564.10482000000002</v>
      </c>
      <c r="I264" s="73">
        <v>3829.3879999999999</v>
      </c>
      <c r="J264" s="73">
        <v>0</v>
      </c>
      <c r="K264" s="73">
        <v>0</v>
      </c>
      <c r="L264" s="73">
        <v>0</v>
      </c>
      <c r="M264" s="407">
        <v>0</v>
      </c>
      <c r="N264" s="62"/>
      <c r="O264" s="62"/>
      <c r="P264" s="62"/>
      <c r="Q264" s="62"/>
    </row>
    <row r="265" spans="1:17" ht="18.399999999999999" customHeight="1">
      <c r="A265" s="74"/>
      <c r="B265" s="70"/>
      <c r="C265" s="71" t="s">
        <v>4</v>
      </c>
      <c r="D265" s="80" t="s">
        <v>45</v>
      </c>
      <c r="E265" s="288">
        <v>0.29231489155023282</v>
      </c>
      <c r="F265" s="288">
        <v>0</v>
      </c>
      <c r="G265" s="288"/>
      <c r="H265" s="288">
        <v>0.19793151578947368</v>
      </c>
      <c r="I265" s="288">
        <v>0.32847726882827244</v>
      </c>
      <c r="J265" s="288">
        <v>0</v>
      </c>
      <c r="K265" s="288">
        <v>0</v>
      </c>
      <c r="L265" s="288">
        <v>0</v>
      </c>
      <c r="M265" s="408">
        <v>0</v>
      </c>
      <c r="N265" s="62"/>
      <c r="O265" s="62"/>
      <c r="P265" s="62"/>
      <c r="Q265" s="62"/>
    </row>
    <row r="266" spans="1:17" ht="18.399999999999999" customHeight="1">
      <c r="A266" s="76"/>
      <c r="B266" s="77"/>
      <c r="C266" s="78" t="s">
        <v>4</v>
      </c>
      <c r="D266" s="82" t="s">
        <v>46</v>
      </c>
      <c r="E266" s="289">
        <v>0.29231489155023282</v>
      </c>
      <c r="F266" s="289">
        <v>0</v>
      </c>
      <c r="G266" s="289"/>
      <c r="H266" s="289">
        <v>0.19793151578947368</v>
      </c>
      <c r="I266" s="289">
        <v>0.32847726882827244</v>
      </c>
      <c r="J266" s="289">
        <v>0</v>
      </c>
      <c r="K266" s="289">
        <v>0</v>
      </c>
      <c r="L266" s="289">
        <v>0</v>
      </c>
      <c r="M266" s="409">
        <v>0</v>
      </c>
      <c r="N266" s="62"/>
      <c r="O266" s="62"/>
      <c r="P266" s="62"/>
      <c r="Q266" s="62"/>
    </row>
    <row r="267" spans="1:17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7">
        <v>3675</v>
      </c>
      <c r="G267" s="367"/>
      <c r="H267" s="367">
        <v>450</v>
      </c>
      <c r="I267" s="367">
        <v>57813</v>
      </c>
      <c r="J267" s="367">
        <v>10009</v>
      </c>
      <c r="K267" s="367">
        <v>0</v>
      </c>
      <c r="L267" s="367">
        <v>0</v>
      </c>
      <c r="M267" s="368">
        <v>3685</v>
      </c>
    </row>
    <row r="268" spans="1:17" ht="18.399999999999999" customHeight="1">
      <c r="A268" s="74"/>
      <c r="B268" s="70"/>
      <c r="C268" s="71" t="s">
        <v>161</v>
      </c>
      <c r="D268" s="80" t="s">
        <v>43</v>
      </c>
      <c r="E268" s="73">
        <v>76346.096000000005</v>
      </c>
      <c r="F268" s="73">
        <v>3675</v>
      </c>
      <c r="G268" s="73"/>
      <c r="H268" s="73">
        <v>450</v>
      </c>
      <c r="I268" s="73">
        <v>58272.618000000002</v>
      </c>
      <c r="J268" s="73">
        <v>9829</v>
      </c>
      <c r="K268" s="73">
        <v>0</v>
      </c>
      <c r="L268" s="73">
        <v>0</v>
      </c>
      <c r="M268" s="407">
        <v>4119.4780000000001</v>
      </c>
    </row>
    <row r="269" spans="1:17" ht="18.399999999999999" customHeight="1">
      <c r="A269" s="74"/>
      <c r="B269" s="70"/>
      <c r="C269" s="71" t="s">
        <v>4</v>
      </c>
      <c r="D269" s="80" t="s">
        <v>44</v>
      </c>
      <c r="E269" s="73">
        <v>25662.858969999997</v>
      </c>
      <c r="F269" s="73">
        <v>1623.346</v>
      </c>
      <c r="G269" s="73"/>
      <c r="H269" s="73">
        <v>187.78574</v>
      </c>
      <c r="I269" s="73">
        <v>22526.529189999997</v>
      </c>
      <c r="J269" s="73">
        <v>81.443179999999998</v>
      </c>
      <c r="K269" s="73">
        <v>0</v>
      </c>
      <c r="L269" s="73">
        <v>0</v>
      </c>
      <c r="M269" s="407">
        <v>1243.7548599999996</v>
      </c>
    </row>
    <row r="270" spans="1:17" ht="18.399999999999999" customHeight="1">
      <c r="A270" s="74"/>
      <c r="B270" s="70"/>
      <c r="C270" s="71" t="s">
        <v>4</v>
      </c>
      <c r="D270" s="80" t="s">
        <v>45</v>
      </c>
      <c r="E270" s="288">
        <v>0.33931218227734289</v>
      </c>
      <c r="F270" s="288">
        <v>0.44172680272108844</v>
      </c>
      <c r="G270" s="288"/>
      <c r="H270" s="288">
        <v>0.41730164444444445</v>
      </c>
      <c r="I270" s="288">
        <v>0.38964470257554523</v>
      </c>
      <c r="J270" s="288">
        <v>8.1369947047657109E-3</v>
      </c>
      <c r="K270" s="288">
        <v>0</v>
      </c>
      <c r="L270" s="288">
        <v>0</v>
      </c>
      <c r="M270" s="408">
        <v>0.33751827951153313</v>
      </c>
    </row>
    <row r="271" spans="1:17" ht="18.399999999999999" customHeight="1">
      <c r="A271" s="76"/>
      <c r="B271" s="77"/>
      <c r="C271" s="78" t="s">
        <v>4</v>
      </c>
      <c r="D271" s="82" t="s">
        <v>46</v>
      </c>
      <c r="E271" s="289">
        <v>0.33613845781976848</v>
      </c>
      <c r="F271" s="289">
        <v>0.44172680272108844</v>
      </c>
      <c r="G271" s="289"/>
      <c r="H271" s="289">
        <v>0.41730164444444445</v>
      </c>
      <c r="I271" s="289">
        <v>0.3865714286253622</v>
      </c>
      <c r="J271" s="289">
        <v>8.2860087496184759E-3</v>
      </c>
      <c r="K271" s="289">
        <v>0</v>
      </c>
      <c r="L271" s="289">
        <v>0</v>
      </c>
      <c r="M271" s="409">
        <v>0.30192050060711562</v>
      </c>
    </row>
    <row r="272" spans="1:17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7">
        <v>1750</v>
      </c>
      <c r="G272" s="367"/>
      <c r="H272" s="367">
        <v>14160</v>
      </c>
      <c r="I272" s="367">
        <v>21061</v>
      </c>
      <c r="J272" s="367">
        <v>215</v>
      </c>
      <c r="K272" s="367">
        <v>0</v>
      </c>
      <c r="L272" s="367">
        <v>0</v>
      </c>
      <c r="M272" s="368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65871.203000000009</v>
      </c>
      <c r="F273" s="73">
        <v>2483</v>
      </c>
      <c r="G273" s="73"/>
      <c r="H273" s="73">
        <v>41010</v>
      </c>
      <c r="I273" s="73">
        <v>22163.203000000001</v>
      </c>
      <c r="J273" s="73">
        <v>215</v>
      </c>
      <c r="K273" s="73">
        <v>0</v>
      </c>
      <c r="L273" s="73">
        <v>0</v>
      </c>
      <c r="M273" s="407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32958.62298</v>
      </c>
      <c r="F274" s="73">
        <v>1525.23487</v>
      </c>
      <c r="G274" s="73"/>
      <c r="H274" s="73">
        <v>22557.158439999999</v>
      </c>
      <c r="I274" s="73">
        <v>8716.1599299999998</v>
      </c>
      <c r="J274" s="73">
        <v>160.06974</v>
      </c>
      <c r="K274" s="73">
        <v>0</v>
      </c>
      <c r="L274" s="73">
        <v>0</v>
      </c>
      <c r="M274" s="407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8">
        <v>0.88631804926585278</v>
      </c>
      <c r="F275" s="288">
        <v>0.87156278285714284</v>
      </c>
      <c r="G275" s="288"/>
      <c r="H275" s="288">
        <v>1.5930196638418079</v>
      </c>
      <c r="I275" s="288">
        <v>0.41385309007169652</v>
      </c>
      <c r="J275" s="288">
        <v>0.74451041860465117</v>
      </c>
      <c r="K275" s="288">
        <v>0</v>
      </c>
      <c r="L275" s="288">
        <v>0</v>
      </c>
      <c r="M275" s="408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9">
        <v>0.50034949232671511</v>
      </c>
      <c r="F276" s="289">
        <v>0.61427099073701164</v>
      </c>
      <c r="G276" s="289"/>
      <c r="H276" s="289">
        <v>0.55004043989270912</v>
      </c>
      <c r="I276" s="289">
        <v>0.3932716733226691</v>
      </c>
      <c r="J276" s="289">
        <v>0.74451041860465117</v>
      </c>
      <c r="K276" s="289">
        <v>0</v>
      </c>
      <c r="L276" s="289">
        <v>0</v>
      </c>
      <c r="M276" s="409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7">
        <v>0</v>
      </c>
      <c r="G277" s="367"/>
      <c r="H277" s="367">
        <v>2070</v>
      </c>
      <c r="I277" s="367">
        <v>180047</v>
      </c>
      <c r="J277" s="367">
        <v>15348</v>
      </c>
      <c r="K277" s="367">
        <v>0</v>
      </c>
      <c r="L277" s="367">
        <v>0</v>
      </c>
      <c r="M277" s="368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197465.00000000003</v>
      </c>
      <c r="F278" s="73">
        <v>0</v>
      </c>
      <c r="G278" s="73"/>
      <c r="H278" s="73">
        <v>1844.7909999999999</v>
      </c>
      <c r="I278" s="73">
        <v>174272.20900000003</v>
      </c>
      <c r="J278" s="73">
        <v>21348</v>
      </c>
      <c r="K278" s="73">
        <v>0</v>
      </c>
      <c r="L278" s="73">
        <v>0</v>
      </c>
      <c r="M278" s="407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75089.049330000009</v>
      </c>
      <c r="F279" s="73">
        <v>0</v>
      </c>
      <c r="G279" s="73"/>
      <c r="H279" s="73">
        <v>665.43872999999996</v>
      </c>
      <c r="I279" s="73">
        <v>73514.808890000015</v>
      </c>
      <c r="J279" s="73">
        <v>908.80170999999996</v>
      </c>
      <c r="K279" s="73">
        <v>0</v>
      </c>
      <c r="L279" s="73">
        <v>0</v>
      </c>
      <c r="M279" s="407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8">
        <v>0.38026510687970022</v>
      </c>
      <c r="F280" s="288">
        <v>0</v>
      </c>
      <c r="G280" s="288"/>
      <c r="H280" s="288">
        <v>0.32146798550724637</v>
      </c>
      <c r="I280" s="288">
        <v>0.40830899093014611</v>
      </c>
      <c r="J280" s="288">
        <v>5.9213038180870467E-2</v>
      </c>
      <c r="K280" s="288">
        <v>0</v>
      </c>
      <c r="L280" s="288">
        <v>0</v>
      </c>
      <c r="M280" s="408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9">
        <v>0.38026510687970017</v>
      </c>
      <c r="F281" s="289">
        <v>0</v>
      </c>
      <c r="G281" s="289"/>
      <c r="H281" s="289">
        <v>0.36071225954593228</v>
      </c>
      <c r="I281" s="289">
        <v>0.42183896854145003</v>
      </c>
      <c r="J281" s="289">
        <v>4.2570812722503279E-2</v>
      </c>
      <c r="K281" s="289">
        <v>0</v>
      </c>
      <c r="L281" s="289">
        <v>0</v>
      </c>
      <c r="M281" s="409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7">
        <v>0</v>
      </c>
      <c r="G282" s="367"/>
      <c r="H282" s="367">
        <v>16494</v>
      </c>
      <c r="I282" s="367">
        <v>596762</v>
      </c>
      <c r="J282" s="367">
        <v>17930</v>
      </c>
      <c r="K282" s="367">
        <v>0</v>
      </c>
      <c r="L282" s="367">
        <v>0</v>
      </c>
      <c r="M282" s="368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638580.69099999999</v>
      </c>
      <c r="F283" s="73">
        <v>0</v>
      </c>
      <c r="G283" s="73"/>
      <c r="H283" s="73">
        <v>16494</v>
      </c>
      <c r="I283" s="73">
        <v>596941</v>
      </c>
      <c r="J283" s="73">
        <v>23601</v>
      </c>
      <c r="K283" s="73">
        <v>0</v>
      </c>
      <c r="L283" s="73">
        <v>0</v>
      </c>
      <c r="M283" s="407">
        <v>1544.691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254449.40380000003</v>
      </c>
      <c r="F284" s="73">
        <v>0</v>
      </c>
      <c r="G284" s="73"/>
      <c r="H284" s="73">
        <v>5189.764290000001</v>
      </c>
      <c r="I284" s="73">
        <v>247030.73258000004</v>
      </c>
      <c r="J284" s="73">
        <v>2100.7186500000003</v>
      </c>
      <c r="K284" s="73">
        <v>0</v>
      </c>
      <c r="L284" s="73">
        <v>0</v>
      </c>
      <c r="M284" s="407">
        <v>128.18827999999999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8">
        <v>0.40265505112124944</v>
      </c>
      <c r="F285" s="288">
        <v>0</v>
      </c>
      <c r="G285" s="288"/>
      <c r="H285" s="288">
        <v>0.31464558566751549</v>
      </c>
      <c r="I285" s="288">
        <v>0.4139518477718086</v>
      </c>
      <c r="J285" s="288">
        <v>0.11716222253206918</v>
      </c>
      <c r="K285" s="288">
        <v>0</v>
      </c>
      <c r="L285" s="288">
        <v>0</v>
      </c>
      <c r="M285" s="408">
        <v>0.1725279676985195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9">
        <v>0.39846084823131622</v>
      </c>
      <c r="F286" s="289">
        <v>0</v>
      </c>
      <c r="G286" s="289"/>
      <c r="H286" s="289">
        <v>0.31464558566751549</v>
      </c>
      <c r="I286" s="289">
        <v>0.41382771928884099</v>
      </c>
      <c r="J286" s="289">
        <v>8.9009730519893235E-2</v>
      </c>
      <c r="K286" s="289">
        <v>0</v>
      </c>
      <c r="L286" s="289">
        <v>0</v>
      </c>
      <c r="M286" s="409">
        <v>8.2986357789357215E-2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7">
        <v>0</v>
      </c>
      <c r="G287" s="367"/>
      <c r="H287" s="367">
        <v>1051</v>
      </c>
      <c r="I287" s="367">
        <v>395643</v>
      </c>
      <c r="J287" s="367">
        <v>5103</v>
      </c>
      <c r="K287" s="367">
        <v>0</v>
      </c>
      <c r="L287" s="367">
        <v>0</v>
      </c>
      <c r="M287" s="368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428113.23899999994</v>
      </c>
      <c r="F288" s="73">
        <v>0</v>
      </c>
      <c r="G288" s="73"/>
      <c r="H288" s="73">
        <v>1277.491</v>
      </c>
      <c r="I288" s="73">
        <v>395292.00199999998</v>
      </c>
      <c r="J288" s="73">
        <v>5226.9799999999996</v>
      </c>
      <c r="K288" s="73">
        <v>0</v>
      </c>
      <c r="L288" s="73">
        <v>0</v>
      </c>
      <c r="M288" s="407">
        <v>26316.766000000003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171984.20817000006</v>
      </c>
      <c r="F289" s="73">
        <v>0</v>
      </c>
      <c r="G289" s="73"/>
      <c r="H289" s="73">
        <v>466.17016000000007</v>
      </c>
      <c r="I289" s="73">
        <v>164770.56509000005</v>
      </c>
      <c r="J289" s="73">
        <v>155.08765</v>
      </c>
      <c r="K289" s="73">
        <v>0</v>
      </c>
      <c r="L289" s="73">
        <v>0</v>
      </c>
      <c r="M289" s="407">
        <v>6592.3852699999979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8">
        <v>0.40233141624304936</v>
      </c>
      <c r="F290" s="288">
        <v>0</v>
      </c>
      <c r="G290" s="288"/>
      <c r="H290" s="288">
        <v>0.44354915318744059</v>
      </c>
      <c r="I290" s="288">
        <v>0.41646273304468939</v>
      </c>
      <c r="J290" s="288">
        <v>3.0391465804428766E-2</v>
      </c>
      <c r="K290" s="288">
        <v>0</v>
      </c>
      <c r="L290" s="288">
        <v>0</v>
      </c>
      <c r="M290" s="408">
        <v>0.25679281980367707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10">
        <v>0.40172597458496273</v>
      </c>
      <c r="F291" s="289">
        <v>0</v>
      </c>
      <c r="G291" s="289"/>
      <c r="H291" s="289">
        <v>0.36491071952757403</v>
      </c>
      <c r="I291" s="289">
        <v>0.41683252951320793</v>
      </c>
      <c r="J291" s="289">
        <v>2.9670603292914838E-2</v>
      </c>
      <c r="K291" s="289">
        <v>0</v>
      </c>
      <c r="L291" s="289">
        <v>0</v>
      </c>
      <c r="M291" s="409">
        <v>0.25050134465610241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11">
        <v>188652</v>
      </c>
      <c r="F292" s="367">
        <v>0</v>
      </c>
      <c r="G292" s="367"/>
      <c r="H292" s="367">
        <v>3944</v>
      </c>
      <c r="I292" s="367">
        <v>174208</v>
      </c>
      <c r="J292" s="367">
        <v>10500</v>
      </c>
      <c r="K292" s="367">
        <v>0</v>
      </c>
      <c r="L292" s="367">
        <v>0</v>
      </c>
      <c r="M292" s="368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188952</v>
      </c>
      <c r="F293" s="73">
        <v>0</v>
      </c>
      <c r="G293" s="73"/>
      <c r="H293" s="73">
        <v>3944</v>
      </c>
      <c r="I293" s="73">
        <v>174508</v>
      </c>
      <c r="J293" s="73">
        <v>10500</v>
      </c>
      <c r="K293" s="73">
        <v>0</v>
      </c>
      <c r="L293" s="73">
        <v>0</v>
      </c>
      <c r="M293" s="407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79963.349599999972</v>
      </c>
      <c r="F294" s="73">
        <v>0</v>
      </c>
      <c r="G294" s="73"/>
      <c r="H294" s="73">
        <v>1075.9944500000001</v>
      </c>
      <c r="I294" s="73">
        <v>78219.994629999972</v>
      </c>
      <c r="J294" s="73">
        <v>667.36052000000007</v>
      </c>
      <c r="K294" s="73">
        <v>0</v>
      </c>
      <c r="L294" s="73">
        <v>0</v>
      </c>
      <c r="M294" s="407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8">
        <v>0.42386695926891826</v>
      </c>
      <c r="F295" s="288">
        <v>0</v>
      </c>
      <c r="G295" s="288"/>
      <c r="H295" s="288">
        <v>0.27281806541582154</v>
      </c>
      <c r="I295" s="288">
        <v>0.44900345925560231</v>
      </c>
      <c r="J295" s="288">
        <v>6.3558144761904772E-2</v>
      </c>
      <c r="K295" s="288">
        <v>0</v>
      </c>
      <c r="L295" s="288">
        <v>0</v>
      </c>
      <c r="M295" s="408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9">
        <v>0.42319398365722499</v>
      </c>
      <c r="F296" s="289">
        <v>0</v>
      </c>
      <c r="G296" s="289"/>
      <c r="H296" s="289">
        <v>0.27281806541582154</v>
      </c>
      <c r="I296" s="289">
        <v>0.44823156892520671</v>
      </c>
      <c r="J296" s="289">
        <v>6.3558144761904772E-2</v>
      </c>
      <c r="K296" s="289">
        <v>0</v>
      </c>
      <c r="L296" s="289">
        <v>0</v>
      </c>
      <c r="M296" s="409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7">
        <v>0</v>
      </c>
      <c r="G297" s="367"/>
      <c r="H297" s="367">
        <v>45</v>
      </c>
      <c r="I297" s="367">
        <v>59009</v>
      </c>
      <c r="J297" s="367">
        <v>800</v>
      </c>
      <c r="K297" s="367">
        <v>0</v>
      </c>
      <c r="L297" s="367">
        <v>0</v>
      </c>
      <c r="M297" s="368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59943</v>
      </c>
      <c r="F298" s="73">
        <v>0</v>
      </c>
      <c r="G298" s="73"/>
      <c r="H298" s="73">
        <v>92</v>
      </c>
      <c r="I298" s="73">
        <v>58962</v>
      </c>
      <c r="J298" s="73">
        <v>800</v>
      </c>
      <c r="K298" s="73">
        <v>0</v>
      </c>
      <c r="L298" s="73">
        <v>0</v>
      </c>
      <c r="M298" s="407">
        <v>88.999999999999986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25344.13804999999</v>
      </c>
      <c r="F299" s="73">
        <v>0</v>
      </c>
      <c r="G299" s="73"/>
      <c r="H299" s="73">
        <v>29.11317</v>
      </c>
      <c r="I299" s="73">
        <v>25260.636999999992</v>
      </c>
      <c r="J299" s="73">
        <v>8.91</v>
      </c>
      <c r="K299" s="73">
        <v>0</v>
      </c>
      <c r="L299" s="73">
        <v>0</v>
      </c>
      <c r="M299" s="407">
        <v>45.477879999999985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8">
        <v>0.42280396459970288</v>
      </c>
      <c r="F300" s="288">
        <v>0</v>
      </c>
      <c r="G300" s="288"/>
      <c r="H300" s="288">
        <v>0.64695933333333333</v>
      </c>
      <c r="I300" s="288">
        <v>0.42808108932535699</v>
      </c>
      <c r="J300" s="288">
        <v>1.11375E-2</v>
      </c>
      <c r="K300" s="288">
        <v>0</v>
      </c>
      <c r="L300" s="288">
        <v>0</v>
      </c>
      <c r="M300" s="408">
        <v>0.5109874157303369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9">
        <v>0.42280396459970288</v>
      </c>
      <c r="F301" s="289">
        <v>0</v>
      </c>
      <c r="G301" s="289"/>
      <c r="H301" s="289">
        <v>0.31644749999999999</v>
      </c>
      <c r="I301" s="289">
        <v>0.42842232285200621</v>
      </c>
      <c r="J301" s="289">
        <v>1.11375E-2</v>
      </c>
      <c r="K301" s="289">
        <v>0</v>
      </c>
      <c r="L301" s="289">
        <v>0</v>
      </c>
      <c r="M301" s="409">
        <v>0.51098741573033701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7">
        <v>0</v>
      </c>
      <c r="G302" s="367"/>
      <c r="H302" s="367">
        <v>53</v>
      </c>
      <c r="I302" s="367">
        <v>53546</v>
      </c>
      <c r="J302" s="367">
        <v>2100</v>
      </c>
      <c r="K302" s="367">
        <v>0</v>
      </c>
      <c r="L302" s="367">
        <v>0</v>
      </c>
      <c r="M302" s="368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57730.017999999996</v>
      </c>
      <c r="F303" s="73">
        <v>0</v>
      </c>
      <c r="G303" s="73"/>
      <c r="H303" s="73">
        <v>53</v>
      </c>
      <c r="I303" s="73">
        <v>55896</v>
      </c>
      <c r="J303" s="73">
        <v>1650</v>
      </c>
      <c r="K303" s="73">
        <v>0</v>
      </c>
      <c r="L303" s="73">
        <v>0</v>
      </c>
      <c r="M303" s="407">
        <v>131.018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24261.361570000001</v>
      </c>
      <c r="F304" s="73">
        <v>0</v>
      </c>
      <c r="G304" s="73"/>
      <c r="H304" s="73">
        <v>19.256059999999998</v>
      </c>
      <c r="I304" s="73">
        <v>24123.355800000001</v>
      </c>
      <c r="J304" s="73">
        <v>81.747500000000002</v>
      </c>
      <c r="K304" s="73">
        <v>0</v>
      </c>
      <c r="L304" s="73">
        <v>0</v>
      </c>
      <c r="M304" s="407">
        <v>37.002210000000005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8">
        <v>0.43557984111025333</v>
      </c>
      <c r="F305" s="288">
        <v>0</v>
      </c>
      <c r="G305" s="288"/>
      <c r="H305" s="288">
        <v>0.36332188679245281</v>
      </c>
      <c r="I305" s="288">
        <v>0.45051648675904832</v>
      </c>
      <c r="J305" s="288">
        <v>3.8927380952380956E-2</v>
      </c>
      <c r="K305" s="288">
        <v>0</v>
      </c>
      <c r="L305" s="288">
        <v>0</v>
      </c>
      <c r="M305" s="408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9">
        <v>0.42025556912176959</v>
      </c>
      <c r="F306" s="289">
        <v>0</v>
      </c>
      <c r="G306" s="289"/>
      <c r="H306" s="289">
        <v>0.36332188679245281</v>
      </c>
      <c r="I306" s="289">
        <v>0.43157570845856591</v>
      </c>
      <c r="J306" s="289">
        <v>4.9543939393939397E-2</v>
      </c>
      <c r="K306" s="289">
        <v>0</v>
      </c>
      <c r="L306" s="289">
        <v>0</v>
      </c>
      <c r="M306" s="409">
        <v>0.28242081240745548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7">
        <v>5000</v>
      </c>
      <c r="G307" s="367"/>
      <c r="H307" s="367">
        <v>326</v>
      </c>
      <c r="I307" s="367">
        <v>20988</v>
      </c>
      <c r="J307" s="367">
        <v>46</v>
      </c>
      <c r="K307" s="367">
        <v>0</v>
      </c>
      <c r="L307" s="367">
        <v>0</v>
      </c>
      <c r="M307" s="368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144491</v>
      </c>
      <c r="F308" s="73">
        <v>5000</v>
      </c>
      <c r="G308" s="73"/>
      <c r="H308" s="73">
        <v>326</v>
      </c>
      <c r="I308" s="73">
        <v>20778.86</v>
      </c>
      <c r="J308" s="73">
        <v>46</v>
      </c>
      <c r="K308" s="73">
        <v>0</v>
      </c>
      <c r="L308" s="73">
        <v>0</v>
      </c>
      <c r="M308" s="407">
        <v>118340.14</v>
      </c>
    </row>
    <row r="309" spans="1:13" ht="18.399999999999999" customHeight="1">
      <c r="A309" s="74"/>
      <c r="B309" s="70"/>
      <c r="C309" s="71"/>
      <c r="D309" s="80" t="s">
        <v>44</v>
      </c>
      <c r="E309" s="73">
        <v>39589.495199999998</v>
      </c>
      <c r="F309" s="73">
        <v>5000</v>
      </c>
      <c r="G309" s="73"/>
      <c r="H309" s="73">
        <v>116.03789999999999</v>
      </c>
      <c r="I309" s="73">
        <v>6832.9834400000009</v>
      </c>
      <c r="J309" s="73">
        <v>0</v>
      </c>
      <c r="K309" s="73">
        <v>0</v>
      </c>
      <c r="L309" s="73">
        <v>0</v>
      </c>
      <c r="M309" s="407">
        <v>27640.473859999995</v>
      </c>
    </row>
    <row r="310" spans="1:13" ht="18.399999999999999" customHeight="1">
      <c r="A310" s="74"/>
      <c r="B310" s="70"/>
      <c r="C310" s="71"/>
      <c r="D310" s="80" t="s">
        <v>45</v>
      </c>
      <c r="E310" s="288">
        <v>0.27399281062488318</v>
      </c>
      <c r="F310" s="288">
        <v>1</v>
      </c>
      <c r="G310" s="288"/>
      <c r="H310" s="288">
        <v>0.35594447852760736</v>
      </c>
      <c r="I310" s="288">
        <v>0.32556620163903188</v>
      </c>
      <c r="J310" s="288">
        <v>0</v>
      </c>
      <c r="K310" s="288">
        <v>0</v>
      </c>
      <c r="L310" s="288">
        <v>0</v>
      </c>
      <c r="M310" s="408">
        <v>0.23398154472577049</v>
      </c>
    </row>
    <row r="311" spans="1:13" ht="18.399999999999999" customHeight="1">
      <c r="A311" s="76"/>
      <c r="B311" s="77"/>
      <c r="C311" s="78"/>
      <c r="D311" s="82" t="s">
        <v>46</v>
      </c>
      <c r="E311" s="289">
        <v>0.27399281062488318</v>
      </c>
      <c r="F311" s="289">
        <v>1</v>
      </c>
      <c r="G311" s="289"/>
      <c r="H311" s="289">
        <v>0.35594447852760736</v>
      </c>
      <c r="I311" s="289">
        <v>0.32884303758724015</v>
      </c>
      <c r="J311" s="289">
        <v>0</v>
      </c>
      <c r="K311" s="289">
        <v>0</v>
      </c>
      <c r="L311" s="289">
        <v>0</v>
      </c>
      <c r="M311" s="409">
        <v>0.23356803414293742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7">
        <v>1500</v>
      </c>
      <c r="G312" s="367"/>
      <c r="H312" s="367">
        <v>11</v>
      </c>
      <c r="I312" s="367">
        <v>11728</v>
      </c>
      <c r="J312" s="367">
        <v>235</v>
      </c>
      <c r="K312" s="367">
        <v>0</v>
      </c>
      <c r="L312" s="367">
        <v>0</v>
      </c>
      <c r="M312" s="368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15546.66</v>
      </c>
      <c r="F313" s="73">
        <v>1500</v>
      </c>
      <c r="G313" s="73"/>
      <c r="H313" s="73">
        <v>11</v>
      </c>
      <c r="I313" s="73">
        <v>13732.16</v>
      </c>
      <c r="J313" s="73">
        <v>303.5</v>
      </c>
      <c r="K313" s="73">
        <v>0</v>
      </c>
      <c r="L313" s="73">
        <v>0</v>
      </c>
      <c r="M313" s="407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5303.5464900000006</v>
      </c>
      <c r="F314" s="73">
        <v>750</v>
      </c>
      <c r="G314" s="73"/>
      <c r="H314" s="73">
        <v>1.0364500000000001</v>
      </c>
      <c r="I314" s="73">
        <v>4552.510040000001</v>
      </c>
      <c r="J314" s="73">
        <v>0</v>
      </c>
      <c r="K314" s="73">
        <v>0</v>
      </c>
      <c r="L314" s="73">
        <v>0</v>
      </c>
      <c r="M314" s="407">
        <v>0</v>
      </c>
    </row>
    <row r="315" spans="1:13" ht="18.399999999999999" customHeight="1">
      <c r="A315" s="74"/>
      <c r="B315" s="70"/>
      <c r="C315" s="71"/>
      <c r="D315" s="80" t="s">
        <v>45</v>
      </c>
      <c r="E315" s="288">
        <v>0.39361336574142797</v>
      </c>
      <c r="F315" s="288">
        <v>0.5</v>
      </c>
      <c r="G315" s="288"/>
      <c r="H315" s="288">
        <v>9.4222727272727277E-2</v>
      </c>
      <c r="I315" s="288">
        <v>0.3881744577080492</v>
      </c>
      <c r="J315" s="288">
        <v>0</v>
      </c>
      <c r="K315" s="288">
        <v>0</v>
      </c>
      <c r="L315" s="288">
        <v>0</v>
      </c>
      <c r="M315" s="408">
        <v>0</v>
      </c>
    </row>
    <row r="316" spans="1:13" ht="18.399999999999999" customHeight="1">
      <c r="A316" s="76"/>
      <c r="B316" s="77"/>
      <c r="C316" s="78"/>
      <c r="D316" s="82" t="s">
        <v>46</v>
      </c>
      <c r="E316" s="289">
        <v>0.34113735619097613</v>
      </c>
      <c r="F316" s="289">
        <v>0.5</v>
      </c>
      <c r="G316" s="289"/>
      <c r="H316" s="289">
        <v>9.4222727272727277E-2</v>
      </c>
      <c r="I316" s="289">
        <v>0.33152177370493796</v>
      </c>
      <c r="J316" s="289">
        <v>0</v>
      </c>
      <c r="K316" s="289">
        <v>0</v>
      </c>
      <c r="L316" s="289">
        <v>0</v>
      </c>
      <c r="M316" s="409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7">
        <v>0</v>
      </c>
      <c r="G317" s="367"/>
      <c r="H317" s="367">
        <v>359</v>
      </c>
      <c r="I317" s="367">
        <v>136775</v>
      </c>
      <c r="J317" s="367">
        <v>22564</v>
      </c>
      <c r="K317" s="367">
        <v>0</v>
      </c>
      <c r="L317" s="367">
        <v>0</v>
      </c>
      <c r="M317" s="368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159793.60000000001</v>
      </c>
      <c r="F318" s="73">
        <v>0</v>
      </c>
      <c r="G318" s="73"/>
      <c r="H318" s="73">
        <v>398</v>
      </c>
      <c r="I318" s="73">
        <v>136736</v>
      </c>
      <c r="J318" s="73">
        <v>22564</v>
      </c>
      <c r="K318" s="73">
        <v>0</v>
      </c>
      <c r="L318" s="73">
        <v>0</v>
      </c>
      <c r="M318" s="407">
        <v>95.6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57603.707939999978</v>
      </c>
      <c r="F319" s="73">
        <v>0</v>
      </c>
      <c r="G319" s="73"/>
      <c r="H319" s="73">
        <v>190.47618</v>
      </c>
      <c r="I319" s="73">
        <v>54743.478659999979</v>
      </c>
      <c r="J319" s="73">
        <v>2606.3736100000001</v>
      </c>
      <c r="K319" s="73">
        <v>0</v>
      </c>
      <c r="L319" s="73">
        <v>0</v>
      </c>
      <c r="M319" s="407">
        <v>63.37948999999999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8">
        <v>0.36070400343147679</v>
      </c>
      <c r="F320" s="288">
        <v>0</v>
      </c>
      <c r="G320" s="288"/>
      <c r="H320" s="288">
        <v>0.53057431754874651</v>
      </c>
      <c r="I320" s="288">
        <v>0.40024477177846812</v>
      </c>
      <c r="J320" s="288">
        <v>0.1155102645807481</v>
      </c>
      <c r="K320" s="288">
        <v>0</v>
      </c>
      <c r="L320" s="288">
        <v>0</v>
      </c>
      <c r="M320" s="408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10">
        <v>0.36048820440868706</v>
      </c>
      <c r="F321" s="289">
        <v>0</v>
      </c>
      <c r="G321" s="289"/>
      <c r="H321" s="289">
        <v>0.47858336683417085</v>
      </c>
      <c r="I321" s="289">
        <v>0.40035893005499634</v>
      </c>
      <c r="J321" s="289">
        <v>0.1155102645807481</v>
      </c>
      <c r="K321" s="289">
        <v>0</v>
      </c>
      <c r="L321" s="289">
        <v>0</v>
      </c>
      <c r="M321" s="409">
        <v>0.66296537656903765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11">
        <v>34298</v>
      </c>
      <c r="F322" s="367">
        <v>0</v>
      </c>
      <c r="G322" s="367"/>
      <c r="H322" s="367">
        <v>52</v>
      </c>
      <c r="I322" s="367">
        <v>33037</v>
      </c>
      <c r="J322" s="367">
        <v>1209</v>
      </c>
      <c r="K322" s="367">
        <v>0</v>
      </c>
      <c r="L322" s="367">
        <v>0</v>
      </c>
      <c r="M322" s="368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7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14198.294220000002</v>
      </c>
      <c r="F324" s="73">
        <v>0</v>
      </c>
      <c r="G324" s="73"/>
      <c r="H324" s="73">
        <v>7.3696200000000003</v>
      </c>
      <c r="I324" s="73">
        <v>14190.924600000002</v>
      </c>
      <c r="J324" s="73">
        <v>0</v>
      </c>
      <c r="K324" s="73">
        <v>0</v>
      </c>
      <c r="L324" s="73">
        <v>0</v>
      </c>
      <c r="M324" s="407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8">
        <v>0.41396857601026305</v>
      </c>
      <c r="F325" s="288">
        <v>0</v>
      </c>
      <c r="G325" s="288"/>
      <c r="H325" s="288">
        <v>0.14172346153846155</v>
      </c>
      <c r="I325" s="288">
        <v>0.42954640554529777</v>
      </c>
      <c r="J325" s="288">
        <v>0</v>
      </c>
      <c r="K325" s="288">
        <v>0</v>
      </c>
      <c r="L325" s="288">
        <v>0</v>
      </c>
      <c r="M325" s="408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9">
        <v>0.41396857601026305</v>
      </c>
      <c r="F326" s="289">
        <v>0</v>
      </c>
      <c r="G326" s="289"/>
      <c r="H326" s="289">
        <v>0.14172346153846155</v>
      </c>
      <c r="I326" s="289">
        <v>0.42954640554529777</v>
      </c>
      <c r="J326" s="289">
        <v>0</v>
      </c>
      <c r="K326" s="289">
        <v>0</v>
      </c>
      <c r="L326" s="289">
        <v>0</v>
      </c>
      <c r="M326" s="409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7">
        <v>0</v>
      </c>
      <c r="G327" s="367"/>
      <c r="H327" s="367">
        <v>25</v>
      </c>
      <c r="I327" s="367">
        <v>13473</v>
      </c>
      <c r="J327" s="367">
        <v>0</v>
      </c>
      <c r="K327" s="367">
        <v>0</v>
      </c>
      <c r="L327" s="367">
        <v>0</v>
      </c>
      <c r="M327" s="368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25</v>
      </c>
      <c r="I328" s="73">
        <v>13561.163</v>
      </c>
      <c r="J328" s="73">
        <v>0</v>
      </c>
      <c r="K328" s="73">
        <v>0</v>
      </c>
      <c r="L328" s="73">
        <v>0</v>
      </c>
      <c r="M328" s="407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5582.1966799999991</v>
      </c>
      <c r="F329" s="73">
        <v>0</v>
      </c>
      <c r="G329" s="73"/>
      <c r="H329" s="73">
        <v>7.5639199999999995</v>
      </c>
      <c r="I329" s="73">
        <v>5574.6327599999995</v>
      </c>
      <c r="J329" s="73">
        <v>0</v>
      </c>
      <c r="K329" s="73">
        <v>0</v>
      </c>
      <c r="L329" s="73">
        <v>0</v>
      </c>
      <c r="M329" s="407">
        <v>0</v>
      </c>
    </row>
    <row r="330" spans="1:13" ht="18.399999999999999" customHeight="1">
      <c r="A330" s="74"/>
      <c r="B330" s="70"/>
      <c r="C330" s="71"/>
      <c r="D330" s="80" t="s">
        <v>45</v>
      </c>
      <c r="E330" s="288">
        <v>0.41355731812120305</v>
      </c>
      <c r="F330" s="288">
        <v>0</v>
      </c>
      <c r="G330" s="288"/>
      <c r="H330" s="288">
        <v>0.30255679999999996</v>
      </c>
      <c r="I330" s="288">
        <v>0.41376328657314626</v>
      </c>
      <c r="J330" s="288">
        <v>0</v>
      </c>
      <c r="K330" s="288">
        <v>0</v>
      </c>
      <c r="L330" s="288">
        <v>0</v>
      </c>
      <c r="M330" s="408">
        <v>0</v>
      </c>
    </row>
    <row r="331" spans="1:13" ht="18.399999999999999" customHeight="1">
      <c r="A331" s="76"/>
      <c r="B331" s="77"/>
      <c r="C331" s="78"/>
      <c r="D331" s="83" t="s">
        <v>46</v>
      </c>
      <c r="E331" s="289">
        <v>0.41087367198523961</v>
      </c>
      <c r="F331" s="289">
        <v>0</v>
      </c>
      <c r="G331" s="289"/>
      <c r="H331" s="289">
        <v>0.30255679999999996</v>
      </c>
      <c r="I331" s="289">
        <v>0.41107335410687118</v>
      </c>
      <c r="J331" s="289">
        <v>0</v>
      </c>
      <c r="K331" s="289">
        <v>0</v>
      </c>
      <c r="L331" s="289">
        <v>0</v>
      </c>
      <c r="M331" s="409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7">
        <v>78253</v>
      </c>
      <c r="G332" s="367"/>
      <c r="H332" s="367">
        <v>0</v>
      </c>
      <c r="I332" s="367">
        <v>0</v>
      </c>
      <c r="J332" s="367">
        <v>3713</v>
      </c>
      <c r="K332" s="367">
        <v>0</v>
      </c>
      <c r="L332" s="367">
        <v>0</v>
      </c>
      <c r="M332" s="368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7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31859</v>
      </c>
      <c r="F334" s="73">
        <v>31729</v>
      </c>
      <c r="G334" s="73"/>
      <c r="H334" s="73">
        <v>0</v>
      </c>
      <c r="I334" s="73">
        <v>0</v>
      </c>
      <c r="J334" s="73">
        <v>0</v>
      </c>
      <c r="K334" s="73">
        <v>0</v>
      </c>
      <c r="L334" s="73">
        <v>0</v>
      </c>
      <c r="M334" s="407">
        <v>130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8">
        <v>0.38685900938642187</v>
      </c>
      <c r="F335" s="288">
        <v>0.40546688305879647</v>
      </c>
      <c r="G335" s="288"/>
      <c r="H335" s="288">
        <v>0</v>
      </c>
      <c r="I335" s="288">
        <v>0</v>
      </c>
      <c r="J335" s="288">
        <v>0</v>
      </c>
      <c r="K335" s="288">
        <v>0</v>
      </c>
      <c r="L335" s="288">
        <v>0</v>
      </c>
      <c r="M335" s="408">
        <v>0.33591731266149871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9">
        <v>0.38685900938642187</v>
      </c>
      <c r="F336" s="289">
        <v>0.40546688305879647</v>
      </c>
      <c r="G336" s="289"/>
      <c r="H336" s="289">
        <v>0</v>
      </c>
      <c r="I336" s="289">
        <v>0</v>
      </c>
      <c r="J336" s="289">
        <v>0</v>
      </c>
      <c r="K336" s="289">
        <v>0</v>
      </c>
      <c r="L336" s="289">
        <v>0</v>
      </c>
      <c r="M336" s="409">
        <v>0.33591731266149871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7">
        <v>0</v>
      </c>
      <c r="G337" s="367"/>
      <c r="H337" s="367">
        <v>230</v>
      </c>
      <c r="I337" s="367">
        <v>31789</v>
      </c>
      <c r="J337" s="367">
        <v>649</v>
      </c>
      <c r="K337" s="367">
        <v>0</v>
      </c>
      <c r="L337" s="367">
        <v>0</v>
      </c>
      <c r="M337" s="368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33692.594000000005</v>
      </c>
      <c r="F338" s="73">
        <v>0</v>
      </c>
      <c r="G338" s="73"/>
      <c r="H338" s="73">
        <v>236.25399999999999</v>
      </c>
      <c r="I338" s="73">
        <v>32057.746000000003</v>
      </c>
      <c r="J338" s="73">
        <v>1398.5940000000001</v>
      </c>
      <c r="K338" s="73">
        <v>0</v>
      </c>
      <c r="L338" s="73">
        <v>0</v>
      </c>
      <c r="M338" s="407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20848.701659999999</v>
      </c>
      <c r="F339" s="73">
        <v>0</v>
      </c>
      <c r="G339" s="73"/>
      <c r="H339" s="73">
        <v>30.55012</v>
      </c>
      <c r="I339" s="73">
        <v>20818.151539999999</v>
      </c>
      <c r="J339" s="73">
        <v>0</v>
      </c>
      <c r="K339" s="73">
        <v>0</v>
      </c>
      <c r="L339" s="73">
        <v>0</v>
      </c>
      <c r="M339" s="407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8">
        <v>0.63819951206073222</v>
      </c>
      <c r="F340" s="288">
        <v>0</v>
      </c>
      <c r="G340" s="288"/>
      <c r="H340" s="288">
        <v>0.13282660869565216</v>
      </c>
      <c r="I340" s="288">
        <v>0.65488538613985969</v>
      </c>
      <c r="J340" s="288">
        <v>0</v>
      </c>
      <c r="K340" s="288">
        <v>0</v>
      </c>
      <c r="L340" s="288">
        <v>0</v>
      </c>
      <c r="M340" s="408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9">
        <v>0.61879182291514856</v>
      </c>
      <c r="F341" s="289">
        <v>0</v>
      </c>
      <c r="G341" s="289"/>
      <c r="H341" s="289">
        <v>0.12931048786475574</v>
      </c>
      <c r="I341" s="289">
        <v>0.64939536110866924</v>
      </c>
      <c r="J341" s="289">
        <v>0</v>
      </c>
      <c r="K341" s="289">
        <v>0</v>
      </c>
      <c r="L341" s="289">
        <v>0</v>
      </c>
      <c r="M341" s="409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7">
        <v>0</v>
      </c>
      <c r="G342" s="367"/>
      <c r="H342" s="367">
        <v>115</v>
      </c>
      <c r="I342" s="367">
        <v>14800</v>
      </c>
      <c r="J342" s="367">
        <v>3223</v>
      </c>
      <c r="K342" s="367">
        <v>0</v>
      </c>
      <c r="L342" s="367">
        <v>0</v>
      </c>
      <c r="M342" s="368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115</v>
      </c>
      <c r="I343" s="73">
        <v>14800</v>
      </c>
      <c r="J343" s="73">
        <v>3223</v>
      </c>
      <c r="K343" s="73">
        <v>0</v>
      </c>
      <c r="L343" s="73">
        <v>0</v>
      </c>
      <c r="M343" s="407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5461.2315899999985</v>
      </c>
      <c r="F344" s="73">
        <v>0</v>
      </c>
      <c r="G344" s="73"/>
      <c r="H344" s="73">
        <v>15.09393</v>
      </c>
      <c r="I344" s="73">
        <v>5322.3066199999985</v>
      </c>
      <c r="J344" s="73">
        <v>0</v>
      </c>
      <c r="K344" s="73">
        <v>0</v>
      </c>
      <c r="L344" s="73">
        <v>0</v>
      </c>
      <c r="M344" s="407">
        <v>123.83104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8">
        <v>0.287994072140484</v>
      </c>
      <c r="F345" s="288">
        <v>0</v>
      </c>
      <c r="G345" s="288"/>
      <c r="H345" s="288">
        <v>0.13125156521739131</v>
      </c>
      <c r="I345" s="288">
        <v>0.35961531216216208</v>
      </c>
      <c r="J345" s="288">
        <v>0</v>
      </c>
      <c r="K345" s="288">
        <v>0</v>
      </c>
      <c r="L345" s="288">
        <v>0</v>
      </c>
      <c r="M345" s="408">
        <v>0.15009823030303029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9">
        <v>0.28792178423167597</v>
      </c>
      <c r="F346" s="289">
        <v>0</v>
      </c>
      <c r="G346" s="289"/>
      <c r="H346" s="289">
        <v>0.13125156521739131</v>
      </c>
      <c r="I346" s="289">
        <v>0.35961531216216208</v>
      </c>
      <c r="J346" s="289">
        <v>0</v>
      </c>
      <c r="K346" s="289">
        <v>0</v>
      </c>
      <c r="L346" s="289">
        <v>0</v>
      </c>
      <c r="M346" s="409">
        <v>0.14923699715942301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7">
        <v>0</v>
      </c>
      <c r="G347" s="367"/>
      <c r="H347" s="367">
        <v>510</v>
      </c>
      <c r="I347" s="367">
        <v>214602</v>
      </c>
      <c r="J347" s="367">
        <v>30000</v>
      </c>
      <c r="K347" s="367">
        <v>0</v>
      </c>
      <c r="L347" s="367">
        <v>0</v>
      </c>
      <c r="M347" s="368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580</v>
      </c>
      <c r="I348" s="73">
        <v>217145.4</v>
      </c>
      <c r="J348" s="73">
        <v>27500</v>
      </c>
      <c r="K348" s="73">
        <v>0</v>
      </c>
      <c r="L348" s="73">
        <v>0</v>
      </c>
      <c r="M348" s="407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90369.533530000015</v>
      </c>
      <c r="F349" s="73">
        <v>0</v>
      </c>
      <c r="G349" s="73"/>
      <c r="H349" s="73">
        <v>207.86452</v>
      </c>
      <c r="I349" s="73">
        <v>84348.248490000013</v>
      </c>
      <c r="J349" s="73">
        <v>5813.4205199999997</v>
      </c>
      <c r="K349" s="73">
        <v>0</v>
      </c>
      <c r="L349" s="73">
        <v>0</v>
      </c>
      <c r="M349" s="407">
        <v>0</v>
      </c>
    </row>
    <row r="350" spans="1:13" ht="18.399999999999999" customHeight="1">
      <c r="A350" s="74"/>
      <c r="B350" s="70"/>
      <c r="C350" s="71"/>
      <c r="D350" s="80" t="s">
        <v>45</v>
      </c>
      <c r="E350" s="288">
        <v>0.36868669640817264</v>
      </c>
      <c r="F350" s="288">
        <v>0</v>
      </c>
      <c r="G350" s="288"/>
      <c r="H350" s="288">
        <v>0.40757749019607842</v>
      </c>
      <c r="I350" s="288">
        <v>0.39304502516285966</v>
      </c>
      <c r="J350" s="288">
        <v>0.19378068399999998</v>
      </c>
      <c r="K350" s="288">
        <v>0</v>
      </c>
      <c r="L350" s="288">
        <v>0</v>
      </c>
      <c r="M350" s="408">
        <v>0</v>
      </c>
    </row>
    <row r="351" spans="1:13" ht="18.399999999999999" customHeight="1">
      <c r="A351" s="76"/>
      <c r="B351" s="77"/>
      <c r="C351" s="78"/>
      <c r="D351" s="82" t="s">
        <v>46</v>
      </c>
      <c r="E351" s="289">
        <v>0.36851620399028817</v>
      </c>
      <c r="F351" s="289">
        <v>0</v>
      </c>
      <c r="G351" s="289"/>
      <c r="H351" s="289">
        <v>0.35838710344827585</v>
      </c>
      <c r="I351" s="289">
        <v>0.3884413323515028</v>
      </c>
      <c r="J351" s="289">
        <v>0.2113971098181818</v>
      </c>
      <c r="K351" s="289">
        <v>0</v>
      </c>
      <c r="L351" s="289">
        <v>0</v>
      </c>
      <c r="M351" s="409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7">
        <v>0</v>
      </c>
      <c r="G352" s="367"/>
      <c r="H352" s="367">
        <v>40</v>
      </c>
      <c r="I352" s="367">
        <v>30140</v>
      </c>
      <c r="J352" s="367">
        <v>5334</v>
      </c>
      <c r="K352" s="367">
        <v>0</v>
      </c>
      <c r="L352" s="367">
        <v>0</v>
      </c>
      <c r="M352" s="368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38337</v>
      </c>
      <c r="F353" s="73">
        <v>0</v>
      </c>
      <c r="G353" s="73"/>
      <c r="H353" s="73">
        <v>40</v>
      </c>
      <c r="I353" s="73">
        <v>30140</v>
      </c>
      <c r="J353" s="73">
        <v>5334</v>
      </c>
      <c r="K353" s="73">
        <v>0</v>
      </c>
      <c r="L353" s="73">
        <v>0</v>
      </c>
      <c r="M353" s="407">
        <v>2823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12815.911100000005</v>
      </c>
      <c r="F354" s="73">
        <v>0</v>
      </c>
      <c r="G354" s="73"/>
      <c r="H354" s="73">
        <v>18.683220000000002</v>
      </c>
      <c r="I354" s="73">
        <v>12271.492510000004</v>
      </c>
      <c r="J354" s="73">
        <v>0</v>
      </c>
      <c r="K354" s="73">
        <v>0</v>
      </c>
      <c r="L354" s="73">
        <v>0</v>
      </c>
      <c r="M354" s="407">
        <v>525.73536999999999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8">
        <v>0.33429613949970016</v>
      </c>
      <c r="F355" s="288">
        <v>0</v>
      </c>
      <c r="G355" s="288"/>
      <c r="H355" s="288">
        <v>0.46708050000000007</v>
      </c>
      <c r="I355" s="288">
        <v>0.40714971831453228</v>
      </c>
      <c r="J355" s="288">
        <v>0</v>
      </c>
      <c r="K355" s="288">
        <v>0</v>
      </c>
      <c r="L355" s="288">
        <v>0</v>
      </c>
      <c r="M355" s="408">
        <v>0.1862328622033298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10">
        <v>0.33429613949970016</v>
      </c>
      <c r="F356" s="289">
        <v>0</v>
      </c>
      <c r="G356" s="289"/>
      <c r="H356" s="289">
        <v>0.46708050000000007</v>
      </c>
      <c r="I356" s="289">
        <v>0.40714971831453228</v>
      </c>
      <c r="J356" s="289">
        <v>0</v>
      </c>
      <c r="K356" s="289">
        <v>0</v>
      </c>
      <c r="L356" s="289">
        <v>0</v>
      </c>
      <c r="M356" s="409">
        <v>0.1862328622033298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11">
        <v>17936437</v>
      </c>
      <c r="F357" s="367">
        <v>17579304</v>
      </c>
      <c r="G357" s="367"/>
      <c r="H357" s="367">
        <v>344836</v>
      </c>
      <c r="I357" s="367">
        <v>12297</v>
      </c>
      <c r="J357" s="367">
        <v>0</v>
      </c>
      <c r="K357" s="367">
        <v>0</v>
      </c>
      <c r="L357" s="367">
        <v>0</v>
      </c>
      <c r="M357" s="368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17936449</v>
      </c>
      <c r="F358" s="73">
        <v>17579304</v>
      </c>
      <c r="G358" s="73"/>
      <c r="H358" s="73">
        <v>344848</v>
      </c>
      <c r="I358" s="73">
        <v>12297</v>
      </c>
      <c r="J358" s="73">
        <v>0</v>
      </c>
      <c r="K358" s="73">
        <v>0</v>
      </c>
      <c r="L358" s="73">
        <v>0</v>
      </c>
      <c r="M358" s="407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6942010.4000000013</v>
      </c>
      <c r="F359" s="73">
        <v>6788992.8583900006</v>
      </c>
      <c r="G359" s="73"/>
      <c r="H359" s="73">
        <v>147891.45361</v>
      </c>
      <c r="I359" s="73">
        <v>5126.0879999999997</v>
      </c>
      <c r="J359" s="73">
        <v>0</v>
      </c>
      <c r="K359" s="73">
        <v>0</v>
      </c>
      <c r="L359" s="73">
        <v>0</v>
      </c>
      <c r="M359" s="407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8">
        <v>0.38703396889805936</v>
      </c>
      <c r="F360" s="288">
        <v>0.38619235769459365</v>
      </c>
      <c r="G360" s="288"/>
      <c r="H360" s="288">
        <v>0.42887475092507743</v>
      </c>
      <c r="I360" s="288">
        <v>0.41685679434008294</v>
      </c>
      <c r="J360" s="288">
        <v>0</v>
      </c>
      <c r="K360" s="288">
        <v>0</v>
      </c>
      <c r="L360" s="288">
        <v>0</v>
      </c>
      <c r="M360" s="408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9">
        <v>0.38703370996120812</v>
      </c>
      <c r="F361" s="289">
        <v>0.38619235769459365</v>
      </c>
      <c r="G361" s="289"/>
      <c r="H361" s="289">
        <v>0.42885982696724351</v>
      </c>
      <c r="I361" s="289">
        <v>0.41685679434008294</v>
      </c>
      <c r="J361" s="289">
        <v>0</v>
      </c>
      <c r="K361" s="289">
        <v>0</v>
      </c>
      <c r="L361" s="289">
        <v>0</v>
      </c>
      <c r="M361" s="409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7">
        <v>47337214</v>
      </c>
      <c r="G362" s="367"/>
      <c r="H362" s="367">
        <v>5601858</v>
      </c>
      <c r="I362" s="367">
        <v>3591393</v>
      </c>
      <c r="J362" s="367">
        <v>0</v>
      </c>
      <c r="K362" s="367">
        <v>0</v>
      </c>
      <c r="L362" s="367">
        <v>0</v>
      </c>
      <c r="M362" s="368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56530686.372000001</v>
      </c>
      <c r="F363" s="73">
        <v>47337214</v>
      </c>
      <c r="G363" s="73"/>
      <c r="H363" s="73">
        <v>5602079.3720000004</v>
      </c>
      <c r="I363" s="73">
        <v>3591393</v>
      </c>
      <c r="J363" s="73">
        <v>0</v>
      </c>
      <c r="K363" s="73">
        <v>0</v>
      </c>
      <c r="L363" s="73">
        <v>0</v>
      </c>
      <c r="M363" s="407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14620399.374000002</v>
      </c>
      <c r="F364" s="73">
        <v>10862919.907440001</v>
      </c>
      <c r="G364" s="73"/>
      <c r="H364" s="73">
        <v>2400088.4133099997</v>
      </c>
      <c r="I364" s="73">
        <v>1357391.0532499999</v>
      </c>
      <c r="J364" s="73">
        <v>0</v>
      </c>
      <c r="K364" s="73">
        <v>0</v>
      </c>
      <c r="L364" s="73">
        <v>0</v>
      </c>
      <c r="M364" s="407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8">
        <v>0.25862867701512809</v>
      </c>
      <c r="F365" s="288">
        <v>0.22947949381727453</v>
      </c>
      <c r="G365" s="288"/>
      <c r="H365" s="288">
        <v>0.42844506471067273</v>
      </c>
      <c r="I365" s="288">
        <v>0.37795670182851054</v>
      </c>
      <c r="J365" s="288">
        <v>0</v>
      </c>
      <c r="K365" s="288">
        <v>0</v>
      </c>
      <c r="L365" s="288">
        <v>0</v>
      </c>
      <c r="M365" s="408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9">
        <v>0.25862766423514671</v>
      </c>
      <c r="F366" s="289">
        <v>0.22947949381727453</v>
      </c>
      <c r="G366" s="289"/>
      <c r="H366" s="289">
        <v>0.42842813425778781</v>
      </c>
      <c r="I366" s="289">
        <v>0.37795670182851054</v>
      </c>
      <c r="J366" s="289">
        <v>0</v>
      </c>
      <c r="K366" s="289">
        <v>0</v>
      </c>
      <c r="L366" s="289">
        <v>0</v>
      </c>
      <c r="M366" s="409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7">
        <v>0</v>
      </c>
      <c r="G367" s="367"/>
      <c r="H367" s="367">
        <v>20</v>
      </c>
      <c r="I367" s="367">
        <v>36481</v>
      </c>
      <c r="J367" s="367">
        <v>358</v>
      </c>
      <c r="K367" s="367">
        <v>0</v>
      </c>
      <c r="L367" s="367">
        <v>0</v>
      </c>
      <c r="M367" s="368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47623</v>
      </c>
      <c r="F368" s="73">
        <v>0</v>
      </c>
      <c r="G368" s="73"/>
      <c r="H368" s="73">
        <v>49.574349999999995</v>
      </c>
      <c r="I368" s="73">
        <v>47215.425649999997</v>
      </c>
      <c r="J368" s="73">
        <v>358</v>
      </c>
      <c r="K368" s="73">
        <v>0</v>
      </c>
      <c r="L368" s="73">
        <v>0</v>
      </c>
      <c r="M368" s="407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18348.76194</v>
      </c>
      <c r="F369" s="73">
        <v>0</v>
      </c>
      <c r="G369" s="73"/>
      <c r="H369" s="73">
        <v>18.59395</v>
      </c>
      <c r="I369" s="73">
        <v>18265.592990000001</v>
      </c>
      <c r="J369" s="73">
        <v>64.575000000000003</v>
      </c>
      <c r="K369" s="73">
        <v>0</v>
      </c>
      <c r="L369" s="73">
        <v>0</v>
      </c>
      <c r="M369" s="407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8">
        <v>0.49780954285249196</v>
      </c>
      <c r="F370" s="288">
        <v>0</v>
      </c>
      <c r="G370" s="288"/>
      <c r="H370" s="288">
        <v>0.92969749999999995</v>
      </c>
      <c r="I370" s="288">
        <v>0.50068783723033916</v>
      </c>
      <c r="J370" s="288">
        <v>0.18037709497206705</v>
      </c>
      <c r="K370" s="288">
        <v>0</v>
      </c>
      <c r="L370" s="288">
        <v>0</v>
      </c>
      <c r="M370" s="408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9">
        <v>0.38529202150221531</v>
      </c>
      <c r="F371" s="289">
        <v>0</v>
      </c>
      <c r="G371" s="289"/>
      <c r="H371" s="289">
        <v>0.37507198783241741</v>
      </c>
      <c r="I371" s="289">
        <v>0.38685647198014833</v>
      </c>
      <c r="J371" s="289">
        <v>0.18037709497206705</v>
      </c>
      <c r="K371" s="289">
        <v>0</v>
      </c>
      <c r="L371" s="289">
        <v>0</v>
      </c>
      <c r="M371" s="409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7">
        <v>0</v>
      </c>
      <c r="G372" s="367"/>
      <c r="H372" s="367">
        <v>14</v>
      </c>
      <c r="I372" s="367">
        <v>26754</v>
      </c>
      <c r="J372" s="367">
        <v>740</v>
      </c>
      <c r="K372" s="367">
        <v>0</v>
      </c>
      <c r="L372" s="367">
        <v>0</v>
      </c>
      <c r="M372" s="368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07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10680.099050000001</v>
      </c>
      <c r="F374" s="73">
        <v>0</v>
      </c>
      <c r="G374" s="73"/>
      <c r="H374" s="73">
        <v>6.5960000000000001</v>
      </c>
      <c r="I374" s="73">
        <v>10673.503050000001</v>
      </c>
      <c r="J374" s="73">
        <v>0</v>
      </c>
      <c r="K374" s="73">
        <v>0</v>
      </c>
      <c r="L374" s="73">
        <v>0</v>
      </c>
      <c r="M374" s="407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8">
        <v>0.38825429147884255</v>
      </c>
      <c r="F375" s="288">
        <v>0</v>
      </c>
      <c r="G375" s="288"/>
      <c r="H375" s="288">
        <v>0.47114285714285714</v>
      </c>
      <c r="I375" s="288">
        <v>0.39894980376766093</v>
      </c>
      <c r="J375" s="288">
        <v>0</v>
      </c>
      <c r="K375" s="288">
        <v>0</v>
      </c>
      <c r="L375" s="288">
        <v>0</v>
      </c>
      <c r="M375" s="408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9">
        <v>0.38825429147884255</v>
      </c>
      <c r="F376" s="289">
        <v>0</v>
      </c>
      <c r="G376" s="289"/>
      <c r="H376" s="289">
        <v>0.47114285714285714</v>
      </c>
      <c r="I376" s="289">
        <v>0.39894980376766093</v>
      </c>
      <c r="J376" s="289">
        <v>0</v>
      </c>
      <c r="K376" s="289">
        <v>0</v>
      </c>
      <c r="L376" s="289">
        <v>0</v>
      </c>
      <c r="M376" s="409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7">
        <v>0</v>
      </c>
      <c r="G377" s="367"/>
      <c r="H377" s="367">
        <v>250</v>
      </c>
      <c r="I377" s="367">
        <v>86925</v>
      </c>
      <c r="J377" s="367">
        <v>16150</v>
      </c>
      <c r="K377" s="367">
        <v>0</v>
      </c>
      <c r="L377" s="367">
        <v>0</v>
      </c>
      <c r="M377" s="368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116729.5</v>
      </c>
      <c r="F378" s="73">
        <v>0</v>
      </c>
      <c r="G378" s="73"/>
      <c r="H378" s="73">
        <v>250</v>
      </c>
      <c r="I378" s="73">
        <v>88733.5</v>
      </c>
      <c r="J378" s="73">
        <v>16150</v>
      </c>
      <c r="K378" s="73">
        <v>0</v>
      </c>
      <c r="L378" s="73">
        <v>0</v>
      </c>
      <c r="M378" s="407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38865.620429999995</v>
      </c>
      <c r="F379" s="73">
        <v>0</v>
      </c>
      <c r="G379" s="73"/>
      <c r="H379" s="73">
        <v>75.596240000000009</v>
      </c>
      <c r="I379" s="73">
        <v>34356.355859999996</v>
      </c>
      <c r="J379" s="73">
        <v>3722.0146800000002</v>
      </c>
      <c r="K379" s="73">
        <v>0</v>
      </c>
      <c r="L379" s="73">
        <v>0</v>
      </c>
      <c r="M379" s="407">
        <v>711.65364999999997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8">
        <v>0.3381942415224371</v>
      </c>
      <c r="F380" s="288">
        <v>0</v>
      </c>
      <c r="G380" s="288"/>
      <c r="H380" s="288">
        <v>0.30238496000000004</v>
      </c>
      <c r="I380" s="288">
        <v>0.39524136738567728</v>
      </c>
      <c r="J380" s="288">
        <v>0.23046530526315792</v>
      </c>
      <c r="K380" s="288">
        <v>0</v>
      </c>
      <c r="L380" s="288">
        <v>0</v>
      </c>
      <c r="M380" s="408">
        <v>6.1370614867195583E-2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9">
        <v>0.33295456958181091</v>
      </c>
      <c r="F381" s="289">
        <v>0</v>
      </c>
      <c r="G381" s="289"/>
      <c r="H381" s="289">
        <v>0.30238496000000004</v>
      </c>
      <c r="I381" s="289">
        <v>0.38718585269374017</v>
      </c>
      <c r="J381" s="289">
        <v>0.23046530526315792</v>
      </c>
      <c r="K381" s="289">
        <v>0</v>
      </c>
      <c r="L381" s="289">
        <v>0</v>
      </c>
      <c r="M381" s="409">
        <v>6.1370614867195583E-2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11">
        <v>30700000</v>
      </c>
      <c r="F382" s="367">
        <v>0</v>
      </c>
      <c r="G382" s="367"/>
      <c r="H382" s="367">
        <v>0</v>
      </c>
      <c r="I382" s="367">
        <v>100</v>
      </c>
      <c r="J382" s="367">
        <v>0</v>
      </c>
      <c r="K382" s="367">
        <v>30699900</v>
      </c>
      <c r="L382" s="367">
        <v>0</v>
      </c>
      <c r="M382" s="368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07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11061720.97814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11061720.97814</v>
      </c>
      <c r="L384" s="73">
        <v>0</v>
      </c>
      <c r="M384" s="407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8">
        <v>0.36031664423908794</v>
      </c>
      <c r="F385" s="288">
        <v>0</v>
      </c>
      <c r="G385" s="288"/>
      <c r="H385" s="288">
        <v>0</v>
      </c>
      <c r="I385" s="288">
        <v>0</v>
      </c>
      <c r="J385" s="288">
        <v>0</v>
      </c>
      <c r="K385" s="288">
        <v>0.36031781791276196</v>
      </c>
      <c r="L385" s="288">
        <v>0</v>
      </c>
      <c r="M385" s="408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9">
        <v>0.36031664423908794</v>
      </c>
      <c r="F386" s="289">
        <v>0</v>
      </c>
      <c r="G386" s="289"/>
      <c r="H386" s="289">
        <v>0</v>
      </c>
      <c r="I386" s="289">
        <v>0</v>
      </c>
      <c r="J386" s="289">
        <v>0</v>
      </c>
      <c r="K386" s="289">
        <v>0.36031781791276196</v>
      </c>
      <c r="L386" s="289">
        <v>0</v>
      </c>
      <c r="M386" s="409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7">
        <v>0</v>
      </c>
      <c r="G387" s="367"/>
      <c r="H387" s="367">
        <v>111</v>
      </c>
      <c r="I387" s="367">
        <v>120073</v>
      </c>
      <c r="J387" s="367">
        <v>3364</v>
      </c>
      <c r="K387" s="367">
        <v>0</v>
      </c>
      <c r="L387" s="367">
        <v>0</v>
      </c>
      <c r="M387" s="368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</v>
      </c>
      <c r="F388" s="73">
        <v>0</v>
      </c>
      <c r="G388" s="73"/>
      <c r="H388" s="73">
        <v>142.88300000000001</v>
      </c>
      <c r="I388" s="73">
        <v>120007.417</v>
      </c>
      <c r="J388" s="73">
        <v>3397.7</v>
      </c>
      <c r="K388" s="73">
        <v>0</v>
      </c>
      <c r="L388" s="73">
        <v>0</v>
      </c>
      <c r="M388" s="407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52810.942720000014</v>
      </c>
      <c r="F389" s="73">
        <v>0</v>
      </c>
      <c r="G389" s="73"/>
      <c r="H389" s="73">
        <v>61.696680000000001</v>
      </c>
      <c r="I389" s="73">
        <v>52286.047440000009</v>
      </c>
      <c r="J389" s="73">
        <v>463.1986</v>
      </c>
      <c r="K389" s="73">
        <v>0</v>
      </c>
      <c r="L389" s="73">
        <v>0</v>
      </c>
      <c r="M389" s="407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8">
        <v>0.42745283387833077</v>
      </c>
      <c r="F390" s="288">
        <v>0</v>
      </c>
      <c r="G390" s="288"/>
      <c r="H390" s="288">
        <v>0.55582594594594592</v>
      </c>
      <c r="I390" s="288">
        <v>0.43545216193482306</v>
      </c>
      <c r="J390" s="288">
        <v>0.13769280618311533</v>
      </c>
      <c r="K390" s="288">
        <v>0</v>
      </c>
      <c r="L390" s="288">
        <v>0</v>
      </c>
      <c r="M390" s="408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9">
        <v>0.42745283387833077</v>
      </c>
      <c r="F391" s="289">
        <v>0</v>
      </c>
      <c r="G391" s="289"/>
      <c r="H391" s="289">
        <v>0.43179860445259405</v>
      </c>
      <c r="I391" s="289">
        <v>0.43569013271904694</v>
      </c>
      <c r="J391" s="289">
        <v>0.13632710362892544</v>
      </c>
      <c r="K391" s="289">
        <v>0</v>
      </c>
      <c r="L391" s="289">
        <v>0</v>
      </c>
      <c r="M391" s="409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7">
        <v>0</v>
      </c>
      <c r="G392" s="367"/>
      <c r="H392" s="367">
        <v>0</v>
      </c>
      <c r="I392" s="367">
        <v>261723</v>
      </c>
      <c r="J392" s="367">
        <v>0</v>
      </c>
      <c r="K392" s="367">
        <v>0</v>
      </c>
      <c r="L392" s="367">
        <v>0</v>
      </c>
      <c r="M392" s="368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216068.72722</v>
      </c>
      <c r="F393" s="73">
        <v>0</v>
      </c>
      <c r="G393" s="73"/>
      <c r="H393" s="73">
        <v>0</v>
      </c>
      <c r="I393" s="73">
        <v>216068.72722</v>
      </c>
      <c r="J393" s="73">
        <v>0</v>
      </c>
      <c r="K393" s="73">
        <v>0</v>
      </c>
      <c r="L393" s="73">
        <v>0</v>
      </c>
      <c r="M393" s="407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7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8">
        <v>0</v>
      </c>
      <c r="F395" s="288">
        <v>0</v>
      </c>
      <c r="G395" s="288"/>
      <c r="H395" s="288">
        <v>0</v>
      </c>
      <c r="I395" s="288">
        <v>0</v>
      </c>
      <c r="J395" s="288">
        <v>0</v>
      </c>
      <c r="K395" s="288">
        <v>0</v>
      </c>
      <c r="L395" s="288">
        <v>0</v>
      </c>
      <c r="M395" s="408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9">
        <v>0</v>
      </c>
      <c r="F396" s="289">
        <v>0</v>
      </c>
      <c r="G396" s="289"/>
      <c r="H396" s="289">
        <v>0</v>
      </c>
      <c r="I396" s="289">
        <v>0</v>
      </c>
      <c r="J396" s="289">
        <v>0</v>
      </c>
      <c r="K396" s="289">
        <v>0</v>
      </c>
      <c r="L396" s="289">
        <v>0</v>
      </c>
      <c r="M396" s="409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7">
        <v>56444715</v>
      </c>
      <c r="G397" s="367"/>
      <c r="H397" s="367">
        <v>0</v>
      </c>
      <c r="I397" s="367">
        <v>0</v>
      </c>
      <c r="J397" s="367">
        <v>0</v>
      </c>
      <c r="K397" s="367">
        <v>0</v>
      </c>
      <c r="L397" s="367">
        <v>0</v>
      </c>
      <c r="M397" s="368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7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28519337.723099995</v>
      </c>
      <c r="F399" s="73">
        <v>28424845.823999997</v>
      </c>
      <c r="G399" s="396" t="s">
        <v>217</v>
      </c>
      <c r="H399" s="73">
        <v>0</v>
      </c>
      <c r="I399" s="73">
        <v>-8.1008999999999993</v>
      </c>
      <c r="J399" s="73">
        <v>94500</v>
      </c>
      <c r="K399" s="73">
        <v>0</v>
      </c>
      <c r="L399" s="73">
        <v>0</v>
      </c>
      <c r="M399" s="407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8">
        <v>0.5052614354257966</v>
      </c>
      <c r="F400" s="288">
        <v>0.50358737437154211</v>
      </c>
      <c r="G400" s="288"/>
      <c r="H400" s="288">
        <v>0</v>
      </c>
      <c r="I400" s="288">
        <v>0</v>
      </c>
      <c r="J400" s="288">
        <v>0</v>
      </c>
      <c r="K400" s="288">
        <v>0</v>
      </c>
      <c r="L400" s="288">
        <v>0</v>
      </c>
      <c r="M400" s="408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9">
        <v>0.5052614354257966</v>
      </c>
      <c r="F401" s="289">
        <v>0.50619842710927754</v>
      </c>
      <c r="G401" s="289"/>
      <c r="H401" s="289">
        <v>0</v>
      </c>
      <c r="I401" s="289">
        <v>0</v>
      </c>
      <c r="J401" s="289">
        <v>0.32457395804031514</v>
      </c>
      <c r="K401" s="289">
        <v>0</v>
      </c>
      <c r="L401" s="289">
        <v>0</v>
      </c>
      <c r="M401" s="409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7">
        <v>11606689</v>
      </c>
      <c r="G402" s="367"/>
      <c r="H402" s="367">
        <v>224457</v>
      </c>
      <c r="I402" s="367">
        <v>3171845</v>
      </c>
      <c r="J402" s="367">
        <v>3696630</v>
      </c>
      <c r="K402" s="367">
        <v>0</v>
      </c>
      <c r="L402" s="367">
        <v>0</v>
      </c>
      <c r="M402" s="368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16111337.34829</v>
      </c>
      <c r="F403" s="73">
        <v>6841335.4594799997</v>
      </c>
      <c r="G403" s="73"/>
      <c r="H403" s="73">
        <v>191191.73199999999</v>
      </c>
      <c r="I403" s="73">
        <v>2382509.9989299998</v>
      </c>
      <c r="J403" s="73">
        <v>1868874.70105</v>
      </c>
      <c r="K403" s="73">
        <v>0</v>
      </c>
      <c r="L403" s="73">
        <v>0</v>
      </c>
      <c r="M403" s="407">
        <v>4827425.4568299996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7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8">
        <v>0</v>
      </c>
      <c r="F405" s="288">
        <v>0</v>
      </c>
      <c r="G405" s="288"/>
      <c r="H405" s="288">
        <v>0</v>
      </c>
      <c r="I405" s="288">
        <v>0</v>
      </c>
      <c r="J405" s="288">
        <v>0</v>
      </c>
      <c r="K405" s="288">
        <v>0</v>
      </c>
      <c r="L405" s="288">
        <v>0</v>
      </c>
      <c r="M405" s="408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9">
        <v>0</v>
      </c>
      <c r="F406" s="289">
        <v>0</v>
      </c>
      <c r="G406" s="289"/>
      <c r="H406" s="289">
        <v>0</v>
      </c>
      <c r="I406" s="289">
        <v>0</v>
      </c>
      <c r="J406" s="289">
        <v>0</v>
      </c>
      <c r="K406" s="289">
        <v>0</v>
      </c>
      <c r="L406" s="289">
        <v>0</v>
      </c>
      <c r="M406" s="409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7">
        <v>0</v>
      </c>
      <c r="G407" s="367"/>
      <c r="H407" s="367">
        <v>0</v>
      </c>
      <c r="I407" s="367">
        <v>0</v>
      </c>
      <c r="J407" s="367">
        <v>0</v>
      </c>
      <c r="K407" s="367">
        <v>0</v>
      </c>
      <c r="L407" s="367">
        <v>19643623</v>
      </c>
      <c r="M407" s="368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7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7124573.5707899993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7124573.5707899993</v>
      </c>
      <c r="M409" s="407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8">
        <v>0.36269142259500703</v>
      </c>
      <c r="F410" s="288">
        <v>0</v>
      </c>
      <c r="G410" s="288"/>
      <c r="H410" s="288">
        <v>0</v>
      </c>
      <c r="I410" s="288">
        <v>0</v>
      </c>
      <c r="J410" s="288">
        <v>0</v>
      </c>
      <c r="K410" s="288">
        <v>0</v>
      </c>
      <c r="L410" s="288">
        <v>0.36269142259500703</v>
      </c>
      <c r="M410" s="408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10">
        <v>0.36269142259500703</v>
      </c>
      <c r="F411" s="289">
        <v>0</v>
      </c>
      <c r="G411" s="289"/>
      <c r="H411" s="289">
        <v>0</v>
      </c>
      <c r="I411" s="289">
        <v>0</v>
      </c>
      <c r="J411" s="289">
        <v>0</v>
      </c>
      <c r="K411" s="289">
        <v>0</v>
      </c>
      <c r="L411" s="289">
        <v>0.36269142259500703</v>
      </c>
      <c r="M411" s="409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11">
        <v>50089646</v>
      </c>
      <c r="F412" s="367">
        <v>45862048</v>
      </c>
      <c r="G412" s="367"/>
      <c r="H412" s="367">
        <v>28905</v>
      </c>
      <c r="I412" s="367">
        <v>3713980</v>
      </c>
      <c r="J412" s="367">
        <v>268120</v>
      </c>
      <c r="K412" s="367">
        <v>0</v>
      </c>
      <c r="L412" s="367">
        <v>0</v>
      </c>
      <c r="M412" s="368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54520367.198620036</v>
      </c>
      <c r="F413" s="73">
        <v>48983592.06541004</v>
      </c>
      <c r="G413" s="73"/>
      <c r="H413" s="73">
        <v>35734.144590000004</v>
      </c>
      <c r="I413" s="73">
        <v>3883171.0956600006</v>
      </c>
      <c r="J413" s="73">
        <v>1369058.9717900001</v>
      </c>
      <c r="K413" s="73">
        <v>0</v>
      </c>
      <c r="L413" s="73">
        <v>0</v>
      </c>
      <c r="M413" s="407">
        <v>248810.9211699999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22797026.14165001</v>
      </c>
      <c r="F414" s="73">
        <v>21066055.709210012</v>
      </c>
      <c r="G414" s="73"/>
      <c r="H414" s="73">
        <v>13620.561270000002</v>
      </c>
      <c r="I414" s="73">
        <v>1606480.9344799998</v>
      </c>
      <c r="J414" s="73">
        <v>49664.720329999982</v>
      </c>
      <c r="K414" s="73">
        <v>0</v>
      </c>
      <c r="L414" s="73">
        <v>0</v>
      </c>
      <c r="M414" s="407">
        <v>61204.216359999977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8">
        <v>0.45512452097685041</v>
      </c>
      <c r="F415" s="288">
        <v>0.45933525928039698</v>
      </c>
      <c r="G415" s="288"/>
      <c r="H415" s="288">
        <v>0.47121817228853147</v>
      </c>
      <c r="I415" s="288">
        <v>0.43254969991222347</v>
      </c>
      <c r="J415" s="288">
        <v>0.18523318040429651</v>
      </c>
      <c r="K415" s="288">
        <v>0</v>
      </c>
      <c r="L415" s="288">
        <v>0</v>
      </c>
      <c r="M415" s="408">
        <v>0.2825770747900439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9">
        <v>0.41813779534168333</v>
      </c>
      <c r="F416" s="289">
        <v>0.4300635135348902</v>
      </c>
      <c r="G416" s="289"/>
      <c r="H416" s="289">
        <v>0.38116377000980844</v>
      </c>
      <c r="I416" s="289">
        <v>0.41370336122337542</v>
      </c>
      <c r="J416" s="289">
        <v>3.6276538376623015E-2</v>
      </c>
      <c r="K416" s="289">
        <v>0</v>
      </c>
      <c r="L416" s="289">
        <v>0</v>
      </c>
      <c r="M416" s="409">
        <v>0.24598685649406135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7">
        <v>0</v>
      </c>
      <c r="G417" s="367"/>
      <c r="H417" s="367">
        <v>145</v>
      </c>
      <c r="I417" s="367">
        <v>121351</v>
      </c>
      <c r="J417" s="367">
        <v>2133</v>
      </c>
      <c r="K417" s="367">
        <v>0</v>
      </c>
      <c r="L417" s="367">
        <v>0</v>
      </c>
      <c r="M417" s="368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124445.90724000002</v>
      </c>
      <c r="F418" s="73">
        <v>0</v>
      </c>
      <c r="G418" s="73"/>
      <c r="H418" s="73">
        <v>153.06</v>
      </c>
      <c r="I418" s="73">
        <v>122224.17809000002</v>
      </c>
      <c r="J418" s="73">
        <v>2068.6691500000002</v>
      </c>
      <c r="K418" s="73">
        <v>0</v>
      </c>
      <c r="L418" s="73">
        <v>0</v>
      </c>
      <c r="M418" s="407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54797.537659999987</v>
      </c>
      <c r="F419" s="73">
        <v>0</v>
      </c>
      <c r="G419" s="73"/>
      <c r="H419" s="73">
        <v>41.324710000000003</v>
      </c>
      <c r="I419" s="73">
        <v>54532.443919999983</v>
      </c>
      <c r="J419" s="73">
        <v>223.76902999999999</v>
      </c>
      <c r="K419" s="73">
        <v>0</v>
      </c>
      <c r="L419" s="73">
        <v>0</v>
      </c>
      <c r="M419" s="407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8">
        <v>0.44324177709113549</v>
      </c>
      <c r="F420" s="288">
        <v>0</v>
      </c>
      <c r="G420" s="288"/>
      <c r="H420" s="288">
        <v>0.28499800000000003</v>
      </c>
      <c r="I420" s="288">
        <v>0.44937778773969711</v>
      </c>
      <c r="J420" s="288">
        <v>0.10490812470698546</v>
      </c>
      <c r="K420" s="288">
        <v>0</v>
      </c>
      <c r="L420" s="288">
        <v>0</v>
      </c>
      <c r="M420" s="408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9">
        <v>0.44033218026463705</v>
      </c>
      <c r="F421" s="289">
        <v>0</v>
      </c>
      <c r="G421" s="289"/>
      <c r="H421" s="289">
        <v>0.26999026525545539</v>
      </c>
      <c r="I421" s="289">
        <v>0.44616740134545974</v>
      </c>
      <c r="J421" s="289">
        <v>0.10817052596351619</v>
      </c>
      <c r="K421" s="289">
        <v>0</v>
      </c>
      <c r="L421" s="289">
        <v>0</v>
      </c>
      <c r="M421" s="409">
        <v>0</v>
      </c>
    </row>
    <row r="422" spans="1:13" ht="18.399999999999999" hidden="1" customHeight="1">
      <c r="A422" s="285" t="s">
        <v>227</v>
      </c>
      <c r="B422" s="89" t="s">
        <v>48</v>
      </c>
      <c r="C422" s="286" t="s">
        <v>450</v>
      </c>
      <c r="D422" s="80" t="s">
        <v>42</v>
      </c>
      <c r="E422" s="73">
        <v>0</v>
      </c>
      <c r="F422" s="367"/>
      <c r="G422" s="367"/>
      <c r="H422" s="367"/>
      <c r="I422" s="367"/>
      <c r="J422" s="367"/>
      <c r="K422" s="367"/>
      <c r="L422" s="367"/>
      <c r="M422" s="368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7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7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8">
        <v>0</v>
      </c>
      <c r="F425" s="288">
        <v>0</v>
      </c>
      <c r="G425" s="288"/>
      <c r="H425" s="288">
        <v>0</v>
      </c>
      <c r="I425" s="288">
        <v>0</v>
      </c>
      <c r="J425" s="288">
        <v>0</v>
      </c>
      <c r="K425" s="288">
        <v>0</v>
      </c>
      <c r="L425" s="288">
        <v>0</v>
      </c>
      <c r="M425" s="408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9">
        <v>0</v>
      </c>
      <c r="F426" s="289">
        <v>0</v>
      </c>
      <c r="G426" s="289"/>
      <c r="H426" s="289">
        <v>0</v>
      </c>
      <c r="I426" s="289">
        <v>0</v>
      </c>
      <c r="J426" s="289">
        <v>0</v>
      </c>
      <c r="K426" s="289">
        <v>0</v>
      </c>
      <c r="L426" s="289">
        <v>0</v>
      </c>
      <c r="M426" s="409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7">
        <v>0</v>
      </c>
      <c r="G427" s="367"/>
      <c r="H427" s="367">
        <v>331728</v>
      </c>
      <c r="I427" s="367">
        <v>2016244</v>
      </c>
      <c r="J427" s="367">
        <v>69506</v>
      </c>
      <c r="K427" s="367">
        <v>0</v>
      </c>
      <c r="L427" s="367">
        <v>0</v>
      </c>
      <c r="M427" s="368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2420593.0789999999</v>
      </c>
      <c r="F428" s="73">
        <v>0</v>
      </c>
      <c r="G428" s="73"/>
      <c r="H428" s="73">
        <v>331880.5</v>
      </c>
      <c r="I428" s="73">
        <v>2016927.8119999999</v>
      </c>
      <c r="J428" s="73">
        <v>70289.252999999997</v>
      </c>
      <c r="K428" s="73">
        <v>0</v>
      </c>
      <c r="L428" s="73">
        <v>0</v>
      </c>
      <c r="M428" s="407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993529.10496999987</v>
      </c>
      <c r="F429" s="73">
        <v>0</v>
      </c>
      <c r="G429" s="73"/>
      <c r="H429" s="73">
        <v>135768.26348000002</v>
      </c>
      <c r="I429" s="73">
        <v>854320.83253999974</v>
      </c>
      <c r="J429" s="73">
        <v>3407.4521500000001</v>
      </c>
      <c r="K429" s="73">
        <v>0</v>
      </c>
      <c r="L429" s="73">
        <v>0</v>
      </c>
      <c r="M429" s="407">
        <v>32.556800000000003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8">
        <v>0.41075306586863969</v>
      </c>
      <c r="F430" s="288">
        <v>0</v>
      </c>
      <c r="G430" s="288"/>
      <c r="H430" s="288">
        <v>0.40927586299618973</v>
      </c>
      <c r="I430" s="288">
        <v>0.42371897078924958</v>
      </c>
      <c r="J430" s="288">
        <v>4.9023856213852045E-2</v>
      </c>
      <c r="K430" s="288">
        <v>0</v>
      </c>
      <c r="L430" s="288">
        <v>0</v>
      </c>
      <c r="M430" s="408">
        <v>2.4645571536714612E-2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10">
        <v>0.41044862665659132</v>
      </c>
      <c r="F431" s="289">
        <v>0</v>
      </c>
      <c r="G431" s="289"/>
      <c r="H431" s="289">
        <v>0.40908779961462038</v>
      </c>
      <c r="I431" s="289">
        <v>0.42357531462310949</v>
      </c>
      <c r="J431" s="289">
        <v>4.8477569536839439E-2</v>
      </c>
      <c r="K431" s="289">
        <v>0</v>
      </c>
      <c r="L431" s="289">
        <v>0</v>
      </c>
      <c r="M431" s="409">
        <v>2.1769639067237084E-2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7" customFormat="1" ht="16.5">
      <c r="A433" s="395" t="s">
        <v>569</v>
      </c>
    </row>
    <row r="434" spans="1:13" s="99" customFormat="1" ht="15.75" customHeight="1">
      <c r="A434" s="1538" t="s">
        <v>558</v>
      </c>
      <c r="B434" s="1551"/>
      <c r="C434" s="1551"/>
      <c r="F434" s="98"/>
      <c r="G434" s="98"/>
      <c r="H434" s="98"/>
      <c r="I434" s="98"/>
      <c r="J434" s="98"/>
    </row>
    <row r="435" spans="1:13" s="99" customFormat="1" ht="15.75" customHeight="1">
      <c r="A435" s="1538" t="s">
        <v>572</v>
      </c>
      <c r="B435" s="1539"/>
      <c r="C435" s="1539"/>
      <c r="D435" s="1539"/>
      <c r="E435" s="1539"/>
      <c r="F435" s="1539"/>
      <c r="G435" s="1539"/>
      <c r="H435" s="1539"/>
      <c r="I435" s="1539"/>
      <c r="J435" s="1539"/>
      <c r="K435" s="1539"/>
      <c r="L435" s="1539"/>
      <c r="M435" s="1539"/>
    </row>
    <row r="436" spans="1:13" s="99" customFormat="1" ht="15.75" customHeight="1">
      <c r="A436" s="1538" t="s">
        <v>571</v>
      </c>
      <c r="B436" s="1539"/>
      <c r="C436" s="1539"/>
      <c r="D436" s="1539"/>
      <c r="E436" s="1539"/>
      <c r="F436" s="1539"/>
      <c r="G436" s="1539"/>
      <c r="H436" s="1539"/>
      <c r="I436" s="1539"/>
      <c r="J436" s="1539"/>
      <c r="K436" s="1539"/>
      <c r="L436" s="1539"/>
      <c r="M436" s="1539"/>
    </row>
    <row r="437" spans="1:13">
      <c r="C437" s="93" t="s">
        <v>4</v>
      </c>
    </row>
    <row r="438" spans="1:13">
      <c r="C438" s="283" t="s">
        <v>4</v>
      </c>
      <c r="I438" s="435"/>
      <c r="J438" s="437"/>
    </row>
    <row r="439" spans="1:13">
      <c r="C439" s="284" t="s">
        <v>4</v>
      </c>
    </row>
    <row r="448" spans="1:13">
      <c r="I448" s="1550"/>
    </row>
    <row r="449" spans="6:9">
      <c r="I449" s="1550"/>
    </row>
    <row r="451" spans="6:9">
      <c r="F451" s="1547" t="s">
        <v>4</v>
      </c>
    </row>
    <row r="452" spans="6:9">
      <c r="F452" s="1547"/>
    </row>
  </sheetData>
  <mergeCells count="6">
    <mergeCell ref="F451:F452"/>
    <mergeCell ref="F11:G11"/>
    <mergeCell ref="A436:M436"/>
    <mergeCell ref="A435:M435"/>
    <mergeCell ref="I448:I449"/>
    <mergeCell ref="A434:C434"/>
  </mergeCells>
  <phoneticPr fontId="0" type="noConversion"/>
  <printOptions horizontalCentered="1"/>
  <pageMargins left="0.70866141732283472" right="0.70866141732283472" top="0.74803149606299213" bottom="0" header="0.51181102362204722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451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1" t="s">
        <v>452</v>
      </c>
      <c r="B2" s="221"/>
      <c r="C2" s="221"/>
      <c r="D2" s="221"/>
      <c r="E2" s="221"/>
      <c r="F2" s="221"/>
      <c r="G2" s="222"/>
      <c r="H2" s="222"/>
      <c r="I2" s="222"/>
      <c r="J2" s="222"/>
      <c r="K2" s="222"/>
      <c r="L2" s="222"/>
    </row>
    <row r="3" spans="1:12" ht="15" customHeight="1">
      <c r="A3" s="221"/>
      <c r="B3" s="221"/>
      <c r="C3" s="221"/>
      <c r="D3" s="221"/>
      <c r="E3" s="221"/>
      <c r="F3" s="221"/>
      <c r="G3" s="222"/>
      <c r="H3" s="222"/>
      <c r="I3" s="222"/>
      <c r="J3" s="222"/>
      <c r="K3" s="222"/>
      <c r="L3" s="222"/>
    </row>
    <row r="4" spans="1:12" ht="15.2" customHeight="1">
      <c r="A4" s="21"/>
      <c r="B4" s="223"/>
      <c r="C4" s="223"/>
      <c r="D4" s="21"/>
      <c r="E4" s="21"/>
      <c r="F4" s="21"/>
      <c r="G4" s="21"/>
      <c r="H4" s="21"/>
      <c r="I4" s="21"/>
      <c r="J4" s="155"/>
      <c r="K4" s="155"/>
      <c r="L4" s="224" t="s">
        <v>2</v>
      </c>
    </row>
    <row r="5" spans="1:12" ht="15.95" customHeight="1">
      <c r="A5" s="225" t="s">
        <v>4</v>
      </c>
      <c r="B5" s="226" t="s">
        <v>4</v>
      </c>
      <c r="C5" s="226" t="s">
        <v>3</v>
      </c>
      <c r="D5" s="227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8"/>
      <c r="B6" s="229"/>
      <c r="C6" s="24" t="s">
        <v>444</v>
      </c>
      <c r="D6" s="22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8" t="s">
        <v>4</v>
      </c>
      <c r="B7" s="229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0" t="s">
        <v>4</v>
      </c>
      <c r="B8" s="231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2" t="s">
        <v>4</v>
      </c>
      <c r="B9" s="233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8"/>
      <c r="B10" s="229"/>
      <c r="C10" s="24" t="s">
        <v>31</v>
      </c>
      <c r="D10" s="234"/>
      <c r="E10" s="44"/>
      <c r="F10" s="235"/>
      <c r="G10" s="236"/>
      <c r="H10" s="226"/>
      <c r="I10" s="237"/>
      <c r="J10" s="238"/>
      <c r="K10" s="226"/>
      <c r="L10" s="237"/>
    </row>
    <row r="11" spans="1:12" s="247" customFormat="1" ht="9.9499999999999993" customHeight="1">
      <c r="A11" s="239">
        <v>1</v>
      </c>
      <c r="B11" s="240"/>
      <c r="C11" s="240"/>
      <c r="D11" s="240"/>
      <c r="E11" s="241" t="s">
        <v>33</v>
      </c>
      <c r="F11" s="241">
        <v>3</v>
      </c>
      <c r="G11" s="242" t="s">
        <v>35</v>
      </c>
      <c r="H11" s="243" t="s">
        <v>36</v>
      </c>
      <c r="I11" s="244" t="s">
        <v>37</v>
      </c>
      <c r="J11" s="245">
        <v>7</v>
      </c>
      <c r="K11" s="243">
        <v>8</v>
      </c>
      <c r="L11" s="246">
        <v>9</v>
      </c>
    </row>
    <row r="12" spans="1:12" ht="18.95" customHeight="1">
      <c r="A12" s="248"/>
      <c r="B12" s="249"/>
      <c r="C12" s="250" t="s">
        <v>41</v>
      </c>
      <c r="D12" s="251" t="s">
        <v>42</v>
      </c>
      <c r="E12" s="450">
        <v>50089646</v>
      </c>
      <c r="F12" s="451">
        <v>45862048</v>
      </c>
      <c r="G12" s="451">
        <v>28905</v>
      </c>
      <c r="H12" s="451">
        <v>3713980</v>
      </c>
      <c r="I12" s="451">
        <v>268120</v>
      </c>
      <c r="J12" s="451">
        <v>0</v>
      </c>
      <c r="K12" s="451">
        <v>0</v>
      </c>
      <c r="L12" s="413">
        <v>216593</v>
      </c>
    </row>
    <row r="13" spans="1:12" ht="18.95" customHeight="1">
      <c r="A13" s="252"/>
      <c r="B13" s="253"/>
      <c r="C13" s="254"/>
      <c r="D13" s="235" t="s">
        <v>43</v>
      </c>
      <c r="E13" s="417">
        <v>54520367.198620006</v>
      </c>
      <c r="F13" s="415">
        <v>48983592.065410003</v>
      </c>
      <c r="G13" s="415">
        <v>35734.144590000004</v>
      </c>
      <c r="H13" s="415">
        <v>3883171.0956599987</v>
      </c>
      <c r="I13" s="415">
        <v>1369058.9717900001</v>
      </c>
      <c r="J13" s="415">
        <v>0</v>
      </c>
      <c r="K13" s="415">
        <v>0</v>
      </c>
      <c r="L13" s="416">
        <v>248810.92116999999</v>
      </c>
    </row>
    <row r="14" spans="1:12" ht="18.95" customHeight="1">
      <c r="A14" s="252"/>
      <c r="B14" s="253"/>
      <c r="C14" s="189" t="s">
        <v>4</v>
      </c>
      <c r="D14" s="235" t="s">
        <v>44</v>
      </c>
      <c r="E14" s="417">
        <v>22797026.141650002</v>
      </c>
      <c r="F14" s="415">
        <v>21066055.709210005</v>
      </c>
      <c r="G14" s="415">
        <v>13620.56127</v>
      </c>
      <c r="H14" s="415">
        <v>1606480.9344800005</v>
      </c>
      <c r="I14" s="415">
        <v>49664.720329999996</v>
      </c>
      <c r="J14" s="415">
        <v>0</v>
      </c>
      <c r="K14" s="415">
        <v>0</v>
      </c>
      <c r="L14" s="416">
        <v>61204.216359999991</v>
      </c>
    </row>
    <row r="15" spans="1:12" ht="18.95" customHeight="1">
      <c r="A15" s="252"/>
      <c r="B15" s="253"/>
      <c r="C15" s="254"/>
      <c r="D15" s="235" t="s">
        <v>45</v>
      </c>
      <c r="E15" s="418">
        <v>0.45512452097685024</v>
      </c>
      <c r="F15" s="419">
        <v>0.45933525928039681</v>
      </c>
      <c r="G15" s="419">
        <v>0.47121817228853141</v>
      </c>
      <c r="H15" s="419">
        <v>0.4325496999122237</v>
      </c>
      <c r="I15" s="419">
        <v>0.18523318040429657</v>
      </c>
      <c r="J15" s="419">
        <v>0</v>
      </c>
      <c r="K15" s="419">
        <v>0</v>
      </c>
      <c r="L15" s="420">
        <v>0.28257707479004396</v>
      </c>
    </row>
    <row r="16" spans="1:12" ht="18.95" customHeight="1">
      <c r="A16" s="255"/>
      <c r="B16" s="256"/>
      <c r="C16" s="257"/>
      <c r="D16" s="235" t="s">
        <v>46</v>
      </c>
      <c r="E16" s="421">
        <v>0.41813779534168344</v>
      </c>
      <c r="F16" s="422">
        <v>0.43006351353489042</v>
      </c>
      <c r="G16" s="422">
        <v>0.38116377000980839</v>
      </c>
      <c r="H16" s="422">
        <v>0.41370336122337581</v>
      </c>
      <c r="I16" s="422">
        <v>3.6276538376623021E-2</v>
      </c>
      <c r="J16" s="422">
        <v>0</v>
      </c>
      <c r="K16" s="422">
        <v>0</v>
      </c>
      <c r="L16" s="423">
        <v>0.24598685649406132</v>
      </c>
    </row>
    <row r="17" spans="1:12" ht="18.95" customHeight="1">
      <c r="A17" s="258" t="s">
        <v>367</v>
      </c>
      <c r="B17" s="259" t="s">
        <v>48</v>
      </c>
      <c r="C17" s="260" t="s">
        <v>368</v>
      </c>
      <c r="D17" s="261" t="s">
        <v>42</v>
      </c>
      <c r="E17" s="424">
        <v>1147555</v>
      </c>
      <c r="F17" s="365">
        <v>121253</v>
      </c>
      <c r="G17" s="365">
        <v>1417</v>
      </c>
      <c r="H17" s="365">
        <v>848708</v>
      </c>
      <c r="I17" s="365">
        <v>24344</v>
      </c>
      <c r="J17" s="365">
        <v>0</v>
      </c>
      <c r="K17" s="365">
        <v>0</v>
      </c>
      <c r="L17" s="366">
        <v>151833</v>
      </c>
    </row>
    <row r="18" spans="1:12" ht="18.95" customHeight="1">
      <c r="A18" s="262"/>
      <c r="B18" s="259"/>
      <c r="C18" s="260"/>
      <c r="D18" s="263" t="s">
        <v>43</v>
      </c>
      <c r="E18" s="425">
        <v>1909263.9703099993</v>
      </c>
      <c r="F18" s="426">
        <v>735309.42165999999</v>
      </c>
      <c r="G18" s="426">
        <v>1633.0610000000001</v>
      </c>
      <c r="H18" s="426">
        <v>982691.46164999914</v>
      </c>
      <c r="I18" s="426">
        <v>37797.026000000005</v>
      </c>
      <c r="J18" s="426">
        <v>0</v>
      </c>
      <c r="K18" s="426">
        <v>0</v>
      </c>
      <c r="L18" s="427">
        <v>151833</v>
      </c>
    </row>
    <row r="19" spans="1:12" ht="18.95" customHeight="1">
      <c r="A19" s="262"/>
      <c r="B19" s="259"/>
      <c r="C19" s="260"/>
      <c r="D19" s="263" t="s">
        <v>44</v>
      </c>
      <c r="E19" s="425">
        <v>1068744.2274299997</v>
      </c>
      <c r="F19" s="428">
        <v>617367.0628800001</v>
      </c>
      <c r="G19" s="428">
        <v>513.81736999999987</v>
      </c>
      <c r="H19" s="428">
        <v>406975.37267999968</v>
      </c>
      <c r="I19" s="428">
        <v>5244.4370199999994</v>
      </c>
      <c r="J19" s="428">
        <v>0</v>
      </c>
      <c r="K19" s="428">
        <v>0</v>
      </c>
      <c r="L19" s="429">
        <v>38643.537479999999</v>
      </c>
    </row>
    <row r="20" spans="1:12" ht="18.95" customHeight="1">
      <c r="A20" s="262"/>
      <c r="B20" s="260"/>
      <c r="C20" s="260"/>
      <c r="D20" s="263" t="s">
        <v>45</v>
      </c>
      <c r="E20" s="430">
        <v>0.93132287988810969</v>
      </c>
      <c r="F20" s="216">
        <v>5.0915611397656146</v>
      </c>
      <c r="G20" s="216">
        <v>0.36260929428369787</v>
      </c>
      <c r="H20" s="216">
        <v>0.47952343171031697</v>
      </c>
      <c r="I20" s="216">
        <v>0.21543037380874136</v>
      </c>
      <c r="J20" s="216">
        <v>0</v>
      </c>
      <c r="K20" s="216">
        <v>0</v>
      </c>
      <c r="L20" s="431">
        <v>0.25451342909644148</v>
      </c>
    </row>
    <row r="21" spans="1:12" s="267" customFormat="1" ht="18.95" customHeight="1">
      <c r="A21" s="264"/>
      <c r="B21" s="265"/>
      <c r="C21" s="265"/>
      <c r="D21" s="266" t="s">
        <v>46</v>
      </c>
      <c r="E21" s="432">
        <v>0.5597676612817829</v>
      </c>
      <c r="F21" s="433">
        <v>0.83960173050178144</v>
      </c>
      <c r="G21" s="433">
        <v>0.31463452375630785</v>
      </c>
      <c r="H21" s="433">
        <v>0.41414359294082304</v>
      </c>
      <c r="I21" s="433">
        <v>0.13875263678152874</v>
      </c>
      <c r="J21" s="433">
        <v>0</v>
      </c>
      <c r="K21" s="433">
        <v>0</v>
      </c>
      <c r="L21" s="434">
        <v>0.25451342909644148</v>
      </c>
    </row>
    <row r="22" spans="1:12" ht="18.95" customHeight="1">
      <c r="A22" s="258" t="s">
        <v>369</v>
      </c>
      <c r="B22" s="259" t="s">
        <v>48</v>
      </c>
      <c r="C22" s="260" t="s">
        <v>370</v>
      </c>
      <c r="D22" s="263" t="s">
        <v>42</v>
      </c>
      <c r="E22" s="424">
        <v>436</v>
      </c>
      <c r="F22" s="365">
        <v>436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6">
        <v>0</v>
      </c>
    </row>
    <row r="23" spans="1:12" ht="18.95" customHeight="1">
      <c r="A23" s="258"/>
      <c r="B23" s="259"/>
      <c r="C23" s="260"/>
      <c r="D23" s="263" t="s">
        <v>43</v>
      </c>
      <c r="E23" s="425">
        <v>446.73199999999997</v>
      </c>
      <c r="F23" s="426">
        <v>446.73199999999997</v>
      </c>
      <c r="G23" s="426">
        <v>0</v>
      </c>
      <c r="H23" s="426">
        <v>0</v>
      </c>
      <c r="I23" s="426">
        <v>0</v>
      </c>
      <c r="J23" s="426">
        <v>0</v>
      </c>
      <c r="K23" s="426">
        <v>0</v>
      </c>
      <c r="L23" s="427">
        <v>0</v>
      </c>
    </row>
    <row r="24" spans="1:12" ht="18.95" customHeight="1">
      <c r="A24" s="258"/>
      <c r="B24" s="259"/>
      <c r="C24" s="260"/>
      <c r="D24" s="263" t="s">
        <v>44</v>
      </c>
      <c r="E24" s="425">
        <v>101.43621</v>
      </c>
      <c r="F24" s="426">
        <v>101.43621</v>
      </c>
      <c r="G24" s="426">
        <v>0</v>
      </c>
      <c r="H24" s="426">
        <v>0</v>
      </c>
      <c r="I24" s="426">
        <v>0</v>
      </c>
      <c r="J24" s="426">
        <v>0</v>
      </c>
      <c r="K24" s="426">
        <v>0</v>
      </c>
      <c r="L24" s="427">
        <v>0</v>
      </c>
    </row>
    <row r="25" spans="1:12" ht="18.95" customHeight="1">
      <c r="A25" s="258"/>
      <c r="B25" s="260"/>
      <c r="C25" s="260"/>
      <c r="D25" s="263" t="s">
        <v>45</v>
      </c>
      <c r="E25" s="430">
        <v>0.23265185779816513</v>
      </c>
      <c r="F25" s="216">
        <v>0.23265185779816513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431">
        <v>0</v>
      </c>
    </row>
    <row r="26" spans="1:12" ht="18.95" customHeight="1">
      <c r="A26" s="264"/>
      <c r="B26" s="265"/>
      <c r="C26" s="265"/>
      <c r="D26" s="263" t="s">
        <v>46</v>
      </c>
      <c r="E26" s="432">
        <v>0.22706278036943853</v>
      </c>
      <c r="F26" s="433">
        <v>0.22706278036943853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4">
        <v>0</v>
      </c>
    </row>
    <row r="27" spans="1:12" ht="18.95" customHeight="1">
      <c r="A27" s="258" t="s">
        <v>371</v>
      </c>
      <c r="B27" s="259" t="s">
        <v>48</v>
      </c>
      <c r="C27" s="260" t="s">
        <v>372</v>
      </c>
      <c r="D27" s="261" t="s">
        <v>42</v>
      </c>
      <c r="E27" s="424">
        <v>37183</v>
      </c>
      <c r="F27" s="365">
        <v>193</v>
      </c>
      <c r="G27" s="365">
        <v>876</v>
      </c>
      <c r="H27" s="365">
        <v>21789</v>
      </c>
      <c r="I27" s="365">
        <v>1058</v>
      </c>
      <c r="J27" s="365">
        <v>0</v>
      </c>
      <c r="K27" s="365">
        <v>0</v>
      </c>
      <c r="L27" s="366">
        <v>13267</v>
      </c>
    </row>
    <row r="28" spans="1:12" ht="18.95" customHeight="1">
      <c r="A28" s="258"/>
      <c r="B28" s="259"/>
      <c r="C28" s="260"/>
      <c r="D28" s="263" t="s">
        <v>43</v>
      </c>
      <c r="E28" s="425">
        <v>37233</v>
      </c>
      <c r="F28" s="426">
        <v>193</v>
      </c>
      <c r="G28" s="426">
        <v>887.38</v>
      </c>
      <c r="H28" s="426">
        <v>21827.62</v>
      </c>
      <c r="I28" s="426">
        <v>1058</v>
      </c>
      <c r="J28" s="426">
        <v>0</v>
      </c>
      <c r="K28" s="426">
        <v>0</v>
      </c>
      <c r="L28" s="427">
        <v>13267</v>
      </c>
    </row>
    <row r="29" spans="1:12" ht="18.95" customHeight="1">
      <c r="A29" s="258"/>
      <c r="B29" s="259"/>
      <c r="C29" s="260"/>
      <c r="D29" s="263" t="s">
        <v>44</v>
      </c>
      <c r="E29" s="425">
        <v>14347.736479999998</v>
      </c>
      <c r="F29" s="426">
        <v>124.73499999999999</v>
      </c>
      <c r="G29" s="426">
        <v>242.24609999999998</v>
      </c>
      <c r="H29" s="426">
        <v>9005.8833299999988</v>
      </c>
      <c r="I29" s="426">
        <v>126.9</v>
      </c>
      <c r="J29" s="426">
        <v>0</v>
      </c>
      <c r="K29" s="426">
        <v>0</v>
      </c>
      <c r="L29" s="427">
        <v>4847.9720500000003</v>
      </c>
    </row>
    <row r="30" spans="1:12" ht="18.95" customHeight="1">
      <c r="A30" s="262"/>
      <c r="B30" s="260"/>
      <c r="C30" s="260"/>
      <c r="D30" s="263" t="s">
        <v>45</v>
      </c>
      <c r="E30" s="430">
        <v>0.38586817846865495</v>
      </c>
      <c r="F30" s="216">
        <v>0.64629533678756468</v>
      </c>
      <c r="G30" s="216">
        <v>0.27653664383561644</v>
      </c>
      <c r="H30" s="216">
        <v>0.4133224714305383</v>
      </c>
      <c r="I30" s="216">
        <v>0.11994328922495275</v>
      </c>
      <c r="J30" s="216">
        <v>0</v>
      </c>
      <c r="K30" s="216">
        <v>0</v>
      </c>
      <c r="L30" s="431">
        <v>0.36541584759176909</v>
      </c>
    </row>
    <row r="31" spans="1:12" ht="18.95" customHeight="1">
      <c r="A31" s="264"/>
      <c r="B31" s="265"/>
      <c r="C31" s="265"/>
      <c r="D31" s="266" t="s">
        <v>46</v>
      </c>
      <c r="E31" s="432">
        <v>0.3853499981199473</v>
      </c>
      <c r="F31" s="433">
        <v>0.64629533678756468</v>
      </c>
      <c r="G31" s="433">
        <v>0.27299026347224414</v>
      </c>
      <c r="H31" s="433">
        <v>0.41259117256026995</v>
      </c>
      <c r="I31" s="433">
        <v>0.11994328922495275</v>
      </c>
      <c r="J31" s="433">
        <v>0</v>
      </c>
      <c r="K31" s="433">
        <v>0</v>
      </c>
      <c r="L31" s="434">
        <v>0.36541584759176909</v>
      </c>
    </row>
    <row r="32" spans="1:12" ht="18.95" customHeight="1">
      <c r="A32" s="258" t="s">
        <v>373</v>
      </c>
      <c r="B32" s="259" t="s">
        <v>48</v>
      </c>
      <c r="C32" s="260" t="s">
        <v>374</v>
      </c>
      <c r="D32" s="263" t="s">
        <v>42</v>
      </c>
      <c r="E32" s="425">
        <v>653</v>
      </c>
      <c r="F32" s="428">
        <v>653</v>
      </c>
      <c r="G32" s="428">
        <v>0</v>
      </c>
      <c r="H32" s="428">
        <v>0</v>
      </c>
      <c r="I32" s="428">
        <v>0</v>
      </c>
      <c r="J32" s="428">
        <v>0</v>
      </c>
      <c r="K32" s="428">
        <v>0</v>
      </c>
      <c r="L32" s="429">
        <v>0</v>
      </c>
    </row>
    <row r="33" spans="1:12" ht="18.95" customHeight="1">
      <c r="A33" s="258"/>
      <c r="B33" s="259"/>
      <c r="C33" s="260"/>
      <c r="D33" s="263" t="s">
        <v>43</v>
      </c>
      <c r="E33" s="425">
        <v>653</v>
      </c>
      <c r="F33" s="426">
        <v>653</v>
      </c>
      <c r="G33" s="426">
        <v>0</v>
      </c>
      <c r="H33" s="426">
        <v>0</v>
      </c>
      <c r="I33" s="426">
        <v>0</v>
      </c>
      <c r="J33" s="426">
        <v>0</v>
      </c>
      <c r="K33" s="426">
        <v>0</v>
      </c>
      <c r="L33" s="427">
        <v>0</v>
      </c>
    </row>
    <row r="34" spans="1:12" ht="18.95" customHeight="1">
      <c r="A34" s="258"/>
      <c r="B34" s="259"/>
      <c r="C34" s="260"/>
      <c r="D34" s="263" t="s">
        <v>44</v>
      </c>
      <c r="E34" s="425">
        <v>387.202</v>
      </c>
      <c r="F34" s="426">
        <v>387.202</v>
      </c>
      <c r="G34" s="426">
        <v>0</v>
      </c>
      <c r="H34" s="426">
        <v>0</v>
      </c>
      <c r="I34" s="426">
        <v>0</v>
      </c>
      <c r="J34" s="426">
        <v>0</v>
      </c>
      <c r="K34" s="426">
        <v>0</v>
      </c>
      <c r="L34" s="427">
        <v>0</v>
      </c>
    </row>
    <row r="35" spans="1:12" ht="18.95" customHeight="1">
      <c r="A35" s="262"/>
      <c r="B35" s="260"/>
      <c r="C35" s="260"/>
      <c r="D35" s="263" t="s">
        <v>45</v>
      </c>
      <c r="E35" s="430">
        <v>0.59295865237366008</v>
      </c>
      <c r="F35" s="216">
        <v>0.59295865237366008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431">
        <v>0</v>
      </c>
    </row>
    <row r="36" spans="1:12" ht="18.75" customHeight="1">
      <c r="A36" s="264"/>
      <c r="B36" s="265"/>
      <c r="C36" s="265"/>
      <c r="D36" s="263" t="s">
        <v>46</v>
      </c>
      <c r="E36" s="432">
        <v>0.59295865237366008</v>
      </c>
      <c r="F36" s="433">
        <v>0.59295865237366008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4">
        <v>0</v>
      </c>
    </row>
    <row r="37" spans="1:12" ht="18.95" hidden="1" customHeight="1">
      <c r="A37" s="258" t="s">
        <v>375</v>
      </c>
      <c r="B37" s="259" t="s">
        <v>48</v>
      </c>
      <c r="C37" s="260" t="s">
        <v>376</v>
      </c>
      <c r="D37" s="261" t="s">
        <v>42</v>
      </c>
      <c r="E37" s="424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6">
        <v>0</v>
      </c>
    </row>
    <row r="38" spans="1:12" ht="18.95" hidden="1" customHeight="1">
      <c r="A38" s="258"/>
      <c r="B38" s="259"/>
      <c r="C38" s="260"/>
      <c r="D38" s="263" t="s">
        <v>43</v>
      </c>
      <c r="E38" s="425">
        <v>0</v>
      </c>
      <c r="F38" s="426">
        <v>0</v>
      </c>
      <c r="G38" s="426">
        <v>0</v>
      </c>
      <c r="H38" s="426">
        <v>0</v>
      </c>
      <c r="I38" s="426">
        <v>0</v>
      </c>
      <c r="J38" s="426">
        <v>0</v>
      </c>
      <c r="K38" s="426">
        <v>0</v>
      </c>
      <c r="L38" s="427">
        <v>0</v>
      </c>
    </row>
    <row r="39" spans="1:12" ht="18.95" hidden="1" customHeight="1">
      <c r="A39" s="258"/>
      <c r="B39" s="259"/>
      <c r="C39" s="260"/>
      <c r="D39" s="263" t="s">
        <v>44</v>
      </c>
      <c r="E39" s="425">
        <v>0</v>
      </c>
      <c r="F39" s="426">
        <v>0</v>
      </c>
      <c r="G39" s="426">
        <v>0</v>
      </c>
      <c r="H39" s="426">
        <v>0</v>
      </c>
      <c r="I39" s="426">
        <v>0</v>
      </c>
      <c r="J39" s="426">
        <v>0</v>
      </c>
      <c r="K39" s="426">
        <v>0</v>
      </c>
      <c r="L39" s="427">
        <v>0</v>
      </c>
    </row>
    <row r="40" spans="1:12" ht="18.95" hidden="1" customHeight="1">
      <c r="A40" s="262"/>
      <c r="B40" s="260"/>
      <c r="C40" s="260"/>
      <c r="D40" s="263" t="s">
        <v>45</v>
      </c>
      <c r="E40" s="430">
        <v>0</v>
      </c>
      <c r="F40" s="216">
        <v>0</v>
      </c>
      <c r="G40" s="216">
        <v>0</v>
      </c>
      <c r="H40" s="216">
        <v>0</v>
      </c>
      <c r="I40" s="216">
        <v>0</v>
      </c>
      <c r="J40" s="216">
        <v>0</v>
      </c>
      <c r="K40" s="216">
        <v>0</v>
      </c>
      <c r="L40" s="431">
        <v>0</v>
      </c>
    </row>
    <row r="41" spans="1:12" ht="18.95" hidden="1" customHeight="1">
      <c r="A41" s="264"/>
      <c r="B41" s="265"/>
      <c r="C41" s="265"/>
      <c r="D41" s="269" t="s">
        <v>46</v>
      </c>
      <c r="E41" s="432">
        <v>0</v>
      </c>
      <c r="F41" s="433">
        <v>0</v>
      </c>
      <c r="G41" s="433">
        <v>0</v>
      </c>
      <c r="H41" s="433">
        <v>0</v>
      </c>
      <c r="I41" s="433">
        <v>0</v>
      </c>
      <c r="J41" s="433">
        <v>0</v>
      </c>
      <c r="K41" s="433">
        <v>0</v>
      </c>
      <c r="L41" s="434">
        <v>0</v>
      </c>
    </row>
    <row r="42" spans="1:12" ht="18.95" hidden="1" customHeight="1">
      <c r="A42" s="270" t="s">
        <v>377</v>
      </c>
      <c r="B42" s="271" t="s">
        <v>48</v>
      </c>
      <c r="C42" s="272" t="s">
        <v>378</v>
      </c>
      <c r="D42" s="273" t="s">
        <v>42</v>
      </c>
      <c r="E42" s="424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6">
        <v>0</v>
      </c>
    </row>
    <row r="43" spans="1:12" ht="18.95" hidden="1" customHeight="1">
      <c r="A43" s="262"/>
      <c r="B43" s="260"/>
      <c r="C43" s="260" t="s">
        <v>379</v>
      </c>
      <c r="D43" s="263" t="s">
        <v>43</v>
      </c>
      <c r="E43" s="425">
        <v>0</v>
      </c>
      <c r="F43" s="426">
        <v>0</v>
      </c>
      <c r="G43" s="426">
        <v>0</v>
      </c>
      <c r="H43" s="426">
        <v>0</v>
      </c>
      <c r="I43" s="426">
        <v>0</v>
      </c>
      <c r="J43" s="426">
        <v>0</v>
      </c>
      <c r="K43" s="426">
        <v>0</v>
      </c>
      <c r="L43" s="427">
        <v>0</v>
      </c>
    </row>
    <row r="44" spans="1:12" ht="18.95" hidden="1" customHeight="1">
      <c r="A44" s="262"/>
      <c r="B44" s="260"/>
      <c r="C44" s="260"/>
      <c r="D44" s="263" t="s">
        <v>44</v>
      </c>
      <c r="E44" s="425">
        <v>0</v>
      </c>
      <c r="F44" s="426">
        <v>0</v>
      </c>
      <c r="G44" s="426">
        <v>0</v>
      </c>
      <c r="H44" s="426">
        <v>0</v>
      </c>
      <c r="I44" s="426">
        <v>0</v>
      </c>
      <c r="J44" s="426">
        <v>0</v>
      </c>
      <c r="K44" s="426">
        <v>0</v>
      </c>
      <c r="L44" s="427">
        <v>0</v>
      </c>
    </row>
    <row r="45" spans="1:12" ht="18.95" hidden="1" customHeight="1">
      <c r="A45" s="262"/>
      <c r="B45" s="260"/>
      <c r="C45" s="260"/>
      <c r="D45" s="263" t="s">
        <v>45</v>
      </c>
      <c r="E45" s="430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431">
        <v>0</v>
      </c>
    </row>
    <row r="46" spans="1:12" ht="18.95" hidden="1" customHeight="1">
      <c r="A46" s="264"/>
      <c r="B46" s="265"/>
      <c r="C46" s="265"/>
      <c r="D46" s="266" t="s">
        <v>46</v>
      </c>
      <c r="E46" s="432">
        <v>0</v>
      </c>
      <c r="F46" s="433">
        <v>0</v>
      </c>
      <c r="G46" s="433">
        <v>0</v>
      </c>
      <c r="H46" s="433">
        <v>0</v>
      </c>
      <c r="I46" s="433">
        <v>0</v>
      </c>
      <c r="J46" s="433">
        <v>0</v>
      </c>
      <c r="K46" s="433">
        <v>0</v>
      </c>
      <c r="L46" s="434">
        <v>0</v>
      </c>
    </row>
    <row r="47" spans="1:12" ht="18.95" customHeight="1">
      <c r="A47" s="258" t="s">
        <v>380</v>
      </c>
      <c r="B47" s="259" t="s">
        <v>48</v>
      </c>
      <c r="C47" s="260" t="s">
        <v>381</v>
      </c>
      <c r="D47" s="274" t="s">
        <v>42</v>
      </c>
      <c r="E47" s="424">
        <v>84780</v>
      </c>
      <c r="F47" s="365"/>
      <c r="G47" s="365">
        <v>236</v>
      </c>
      <c r="H47" s="365">
        <v>84218</v>
      </c>
      <c r="I47" s="365">
        <v>326</v>
      </c>
      <c r="J47" s="365">
        <v>0</v>
      </c>
      <c r="K47" s="365">
        <v>0</v>
      </c>
      <c r="L47" s="366">
        <v>0</v>
      </c>
    </row>
    <row r="48" spans="1:12" ht="18.95" customHeight="1">
      <c r="A48" s="258"/>
      <c r="B48" s="259"/>
      <c r="C48" s="260"/>
      <c r="D48" s="263" t="s">
        <v>43</v>
      </c>
      <c r="E48" s="425">
        <v>84840</v>
      </c>
      <c r="F48" s="426">
        <v>0</v>
      </c>
      <c r="G48" s="426">
        <v>236</v>
      </c>
      <c r="H48" s="426">
        <v>84224</v>
      </c>
      <c r="I48" s="426">
        <v>380</v>
      </c>
      <c r="J48" s="426">
        <v>0</v>
      </c>
      <c r="K48" s="426">
        <v>0</v>
      </c>
      <c r="L48" s="427">
        <v>0</v>
      </c>
    </row>
    <row r="49" spans="1:12" ht="18.95" customHeight="1">
      <c r="A49" s="258"/>
      <c r="B49" s="259"/>
      <c r="C49" s="260"/>
      <c r="D49" s="263" t="s">
        <v>44</v>
      </c>
      <c r="E49" s="425">
        <v>34307.606660000027</v>
      </c>
      <c r="F49" s="426">
        <v>0</v>
      </c>
      <c r="G49" s="426">
        <v>48.549849999999999</v>
      </c>
      <c r="H49" s="426">
        <v>34119.161100000027</v>
      </c>
      <c r="I49" s="426">
        <v>139.89571000000001</v>
      </c>
      <c r="J49" s="426">
        <v>0</v>
      </c>
      <c r="K49" s="426">
        <v>0</v>
      </c>
      <c r="L49" s="427">
        <v>0</v>
      </c>
    </row>
    <row r="50" spans="1:12" ht="18.95" customHeight="1">
      <c r="A50" s="258"/>
      <c r="B50" s="260"/>
      <c r="C50" s="260"/>
      <c r="D50" s="263" t="s">
        <v>45</v>
      </c>
      <c r="E50" s="430">
        <v>0.40466627341354122</v>
      </c>
      <c r="F50" s="216">
        <v>0</v>
      </c>
      <c r="G50" s="216">
        <v>0.2057197033898305</v>
      </c>
      <c r="H50" s="216">
        <v>0.40512908285639682</v>
      </c>
      <c r="I50" s="216">
        <v>0.42912794478527611</v>
      </c>
      <c r="J50" s="216">
        <v>0</v>
      </c>
      <c r="K50" s="216">
        <v>0</v>
      </c>
      <c r="L50" s="431">
        <v>0</v>
      </c>
    </row>
    <row r="51" spans="1:12" ht="18.95" customHeight="1">
      <c r="A51" s="264"/>
      <c r="B51" s="265"/>
      <c r="C51" s="265"/>
      <c r="D51" s="268" t="s">
        <v>46</v>
      </c>
      <c r="E51" s="432">
        <v>0.4043800879302219</v>
      </c>
      <c r="F51" s="433">
        <v>0</v>
      </c>
      <c r="G51" s="433">
        <v>0.2057197033898305</v>
      </c>
      <c r="H51" s="433">
        <v>0.40510022202697599</v>
      </c>
      <c r="I51" s="433">
        <v>0.3681466052631579</v>
      </c>
      <c r="J51" s="433">
        <v>0</v>
      </c>
      <c r="K51" s="433">
        <v>0</v>
      </c>
      <c r="L51" s="434">
        <v>0</v>
      </c>
    </row>
    <row r="52" spans="1:12" ht="18.95" hidden="1" customHeight="1">
      <c r="A52" s="258" t="s">
        <v>382</v>
      </c>
      <c r="B52" s="259" t="s">
        <v>48</v>
      </c>
      <c r="C52" s="260" t="s">
        <v>383</v>
      </c>
      <c r="D52" s="261" t="s">
        <v>42</v>
      </c>
      <c r="E52" s="424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6">
        <v>0</v>
      </c>
    </row>
    <row r="53" spans="1:12" ht="18.95" hidden="1" customHeight="1">
      <c r="A53" s="258"/>
      <c r="B53" s="259"/>
      <c r="C53" s="260"/>
      <c r="D53" s="263" t="s">
        <v>43</v>
      </c>
      <c r="E53" s="425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7">
        <v>0</v>
      </c>
    </row>
    <row r="54" spans="1:12" ht="18.95" hidden="1" customHeight="1">
      <c r="A54" s="258"/>
      <c r="B54" s="259"/>
      <c r="C54" s="260"/>
      <c r="D54" s="263" t="s">
        <v>44</v>
      </c>
      <c r="E54" s="425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7">
        <v>0</v>
      </c>
    </row>
    <row r="55" spans="1:12" ht="18.95" hidden="1" customHeight="1">
      <c r="A55" s="262"/>
      <c r="B55" s="260"/>
      <c r="C55" s="260"/>
      <c r="D55" s="263" t="s">
        <v>45</v>
      </c>
      <c r="E55" s="430">
        <v>0</v>
      </c>
      <c r="F55" s="216">
        <v>0</v>
      </c>
      <c r="G55" s="216">
        <v>0</v>
      </c>
      <c r="H55" s="216">
        <v>0</v>
      </c>
      <c r="I55" s="216">
        <v>0</v>
      </c>
      <c r="J55" s="216">
        <v>0</v>
      </c>
      <c r="K55" s="216">
        <v>0</v>
      </c>
      <c r="L55" s="431">
        <v>0</v>
      </c>
    </row>
    <row r="56" spans="1:12" ht="18.95" hidden="1" customHeight="1">
      <c r="A56" s="264"/>
      <c r="B56" s="265"/>
      <c r="C56" s="265"/>
      <c r="D56" s="268" t="s">
        <v>46</v>
      </c>
      <c r="E56" s="432">
        <v>0</v>
      </c>
      <c r="F56" s="433">
        <v>0</v>
      </c>
      <c r="G56" s="433">
        <v>0</v>
      </c>
      <c r="H56" s="433">
        <v>0</v>
      </c>
      <c r="I56" s="433">
        <v>0</v>
      </c>
      <c r="J56" s="433">
        <v>0</v>
      </c>
      <c r="K56" s="433">
        <v>0</v>
      </c>
      <c r="L56" s="434">
        <v>0</v>
      </c>
    </row>
    <row r="57" spans="1:12" ht="18.95" customHeight="1">
      <c r="A57" s="258" t="s">
        <v>384</v>
      </c>
      <c r="B57" s="259" t="s">
        <v>48</v>
      </c>
      <c r="C57" s="260" t="s">
        <v>385</v>
      </c>
      <c r="D57" s="263" t="s">
        <v>42</v>
      </c>
      <c r="E57" s="424">
        <v>872883</v>
      </c>
      <c r="F57" s="365">
        <v>672646</v>
      </c>
      <c r="G57" s="365">
        <v>2265</v>
      </c>
      <c r="H57" s="365">
        <v>159477</v>
      </c>
      <c r="I57" s="365">
        <v>27914</v>
      </c>
      <c r="J57" s="365">
        <v>0</v>
      </c>
      <c r="K57" s="365">
        <v>0</v>
      </c>
      <c r="L57" s="366">
        <v>10581</v>
      </c>
    </row>
    <row r="58" spans="1:12" ht="18.95" customHeight="1">
      <c r="A58" s="258"/>
      <c r="B58" s="259"/>
      <c r="C58" s="260"/>
      <c r="D58" s="263" t="s">
        <v>43</v>
      </c>
      <c r="E58" s="425">
        <v>1926646.831</v>
      </c>
      <c r="F58" s="426">
        <v>907119.38523999997</v>
      </c>
      <c r="G58" s="426">
        <v>2319.5</v>
      </c>
      <c r="H58" s="426">
        <v>167149.13</v>
      </c>
      <c r="I58" s="426">
        <v>839412.14475999982</v>
      </c>
      <c r="J58" s="426">
        <v>0</v>
      </c>
      <c r="K58" s="426">
        <v>0</v>
      </c>
      <c r="L58" s="427">
        <v>10646.671</v>
      </c>
    </row>
    <row r="59" spans="1:12" ht="18.95" customHeight="1">
      <c r="A59" s="258"/>
      <c r="B59" s="259"/>
      <c r="C59" s="260"/>
      <c r="D59" s="263" t="s">
        <v>44</v>
      </c>
      <c r="E59" s="425">
        <v>411181.27458999999</v>
      </c>
      <c r="F59" s="426">
        <v>315821.89929999993</v>
      </c>
      <c r="G59" s="426">
        <v>374.63663000000003</v>
      </c>
      <c r="H59" s="426">
        <v>71833.353529999993</v>
      </c>
      <c r="I59" s="426">
        <v>23136.00433</v>
      </c>
      <c r="J59" s="426">
        <v>0</v>
      </c>
      <c r="K59" s="426">
        <v>0</v>
      </c>
      <c r="L59" s="427">
        <v>15.380800000000001</v>
      </c>
    </row>
    <row r="60" spans="1:12" ht="18.95" customHeight="1">
      <c r="A60" s="262"/>
      <c r="B60" s="260"/>
      <c r="C60" s="260"/>
      <c r="D60" s="263" t="s">
        <v>45</v>
      </c>
      <c r="E60" s="430">
        <v>0.47106115549277505</v>
      </c>
      <c r="F60" s="216">
        <v>0.46952170874427251</v>
      </c>
      <c r="G60" s="216">
        <v>0.16540248565121413</v>
      </c>
      <c r="H60" s="216">
        <v>0.45043080525718437</v>
      </c>
      <c r="I60" s="216">
        <v>0.82883156588092</v>
      </c>
      <c r="J60" s="216">
        <v>0</v>
      </c>
      <c r="K60" s="216">
        <v>0</v>
      </c>
      <c r="L60" s="431">
        <v>1.4536244211322182E-3</v>
      </c>
    </row>
    <row r="61" spans="1:12" ht="18.95" customHeight="1">
      <c r="A61" s="264"/>
      <c r="B61" s="265"/>
      <c r="C61" s="265"/>
      <c r="D61" s="263" t="s">
        <v>46</v>
      </c>
      <c r="E61" s="432">
        <v>0.21341808367472409</v>
      </c>
      <c r="F61" s="433">
        <v>0.34815913366953538</v>
      </c>
      <c r="G61" s="433">
        <v>0.16151611554214271</v>
      </c>
      <c r="H61" s="433">
        <v>0.42975607189819048</v>
      </c>
      <c r="I61" s="433">
        <v>2.7562151053479124E-2</v>
      </c>
      <c r="J61" s="433">
        <v>0</v>
      </c>
      <c r="K61" s="433">
        <v>0</v>
      </c>
      <c r="L61" s="431">
        <v>1.444658147133503E-3</v>
      </c>
    </row>
    <row r="62" spans="1:12" ht="18.95" customHeight="1">
      <c r="A62" s="258" t="s">
        <v>386</v>
      </c>
      <c r="B62" s="259" t="s">
        <v>48</v>
      </c>
      <c r="C62" s="260" t="s">
        <v>135</v>
      </c>
      <c r="D62" s="261" t="s">
        <v>42</v>
      </c>
      <c r="E62" s="424">
        <v>2361</v>
      </c>
      <c r="F62" s="365">
        <v>2361</v>
      </c>
      <c r="G62" s="365">
        <v>0</v>
      </c>
      <c r="H62" s="365">
        <v>0</v>
      </c>
      <c r="I62" s="365">
        <v>0</v>
      </c>
      <c r="J62" s="365">
        <v>0</v>
      </c>
      <c r="K62" s="365">
        <v>0</v>
      </c>
      <c r="L62" s="366">
        <v>0</v>
      </c>
    </row>
    <row r="63" spans="1:12" ht="18.95" customHeight="1">
      <c r="A63" s="258"/>
      <c r="B63" s="259"/>
      <c r="C63" s="260"/>
      <c r="D63" s="263" t="s">
        <v>43</v>
      </c>
      <c r="E63" s="425">
        <v>2361</v>
      </c>
      <c r="F63" s="426">
        <v>2361</v>
      </c>
      <c r="G63" s="426">
        <v>0</v>
      </c>
      <c r="H63" s="426">
        <v>0</v>
      </c>
      <c r="I63" s="426">
        <v>0</v>
      </c>
      <c r="J63" s="426">
        <v>0</v>
      </c>
      <c r="K63" s="426">
        <v>0</v>
      </c>
      <c r="L63" s="427">
        <v>0</v>
      </c>
    </row>
    <row r="64" spans="1:12" ht="18.95" customHeight="1">
      <c r="A64" s="258"/>
      <c r="B64" s="259"/>
      <c r="C64" s="260"/>
      <c r="D64" s="263" t="s">
        <v>44</v>
      </c>
      <c r="E64" s="425">
        <v>1313.0700000000002</v>
      </c>
      <c r="F64" s="426">
        <v>1313.0700000000002</v>
      </c>
      <c r="G64" s="426">
        <v>0</v>
      </c>
      <c r="H64" s="426">
        <v>0</v>
      </c>
      <c r="I64" s="426">
        <v>0</v>
      </c>
      <c r="J64" s="426">
        <v>0</v>
      </c>
      <c r="K64" s="426">
        <v>0</v>
      </c>
      <c r="L64" s="427">
        <v>0</v>
      </c>
    </row>
    <row r="65" spans="1:12" ht="18.95" customHeight="1">
      <c r="A65" s="262"/>
      <c r="B65" s="260"/>
      <c r="C65" s="260"/>
      <c r="D65" s="263" t="s">
        <v>45</v>
      </c>
      <c r="E65" s="430">
        <v>0.55614993646759858</v>
      </c>
      <c r="F65" s="216">
        <v>0.55614993646759858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431">
        <v>0</v>
      </c>
    </row>
    <row r="66" spans="1:12" ht="18.95" customHeight="1">
      <c r="A66" s="264"/>
      <c r="B66" s="265"/>
      <c r="C66" s="265"/>
      <c r="D66" s="268" t="s">
        <v>46</v>
      </c>
      <c r="E66" s="432">
        <v>0.55614993646759858</v>
      </c>
      <c r="F66" s="433">
        <v>0.55614993646759858</v>
      </c>
      <c r="G66" s="433">
        <v>0</v>
      </c>
      <c r="H66" s="433">
        <v>0</v>
      </c>
      <c r="I66" s="433">
        <v>0</v>
      </c>
      <c r="J66" s="433">
        <v>0</v>
      </c>
      <c r="K66" s="433">
        <v>0</v>
      </c>
      <c r="L66" s="434">
        <v>0</v>
      </c>
    </row>
    <row r="67" spans="1:12" ht="18.95" customHeight="1">
      <c r="A67" s="258" t="s">
        <v>387</v>
      </c>
      <c r="B67" s="259" t="s">
        <v>48</v>
      </c>
      <c r="C67" s="260" t="s">
        <v>388</v>
      </c>
      <c r="D67" s="261" t="s">
        <v>42</v>
      </c>
      <c r="E67" s="424">
        <v>91949</v>
      </c>
      <c r="F67" s="365">
        <v>83292</v>
      </c>
      <c r="G67" s="365">
        <v>4</v>
      </c>
      <c r="H67" s="365">
        <v>7994</v>
      </c>
      <c r="I67" s="365">
        <v>659</v>
      </c>
      <c r="J67" s="365">
        <v>0</v>
      </c>
      <c r="K67" s="365">
        <v>0</v>
      </c>
      <c r="L67" s="429"/>
    </row>
    <row r="68" spans="1:12" ht="18.95" customHeight="1">
      <c r="A68" s="258"/>
      <c r="B68" s="259"/>
      <c r="C68" s="260"/>
      <c r="D68" s="263" t="s">
        <v>43</v>
      </c>
      <c r="E68" s="425">
        <v>140448.14199</v>
      </c>
      <c r="F68" s="426">
        <v>110450.8076</v>
      </c>
      <c r="G68" s="426">
        <v>0.28001999999999999</v>
      </c>
      <c r="H68" s="426">
        <v>27296.030109999996</v>
      </c>
      <c r="I68" s="426">
        <v>2701.0242599999997</v>
      </c>
      <c r="J68" s="426">
        <v>0</v>
      </c>
      <c r="K68" s="426">
        <v>0</v>
      </c>
      <c r="L68" s="427">
        <v>0</v>
      </c>
    </row>
    <row r="69" spans="1:12" ht="18.95" customHeight="1">
      <c r="A69" s="258"/>
      <c r="B69" s="259"/>
      <c r="C69" s="260"/>
      <c r="D69" s="263" t="s">
        <v>44</v>
      </c>
      <c r="E69" s="425">
        <v>67627.702019999997</v>
      </c>
      <c r="F69" s="426">
        <v>49391.598590000001</v>
      </c>
      <c r="G69" s="426">
        <v>0.28001999999999999</v>
      </c>
      <c r="H69" s="426">
        <v>18223.899149999994</v>
      </c>
      <c r="I69" s="426">
        <v>11.92426</v>
      </c>
      <c r="J69" s="426">
        <v>0</v>
      </c>
      <c r="K69" s="426">
        <v>0</v>
      </c>
      <c r="L69" s="427">
        <v>0</v>
      </c>
    </row>
    <row r="70" spans="1:12" ht="18.95" customHeight="1">
      <c r="A70" s="262"/>
      <c r="B70" s="260"/>
      <c r="C70" s="260"/>
      <c r="D70" s="263" t="s">
        <v>45</v>
      </c>
      <c r="E70" s="430">
        <v>0.73549143568717434</v>
      </c>
      <c r="F70" s="216">
        <v>0.59299330776064929</v>
      </c>
      <c r="G70" s="216">
        <v>7.0004999999999998E-2</v>
      </c>
      <c r="H70" s="216">
        <v>2.2796971666249681</v>
      </c>
      <c r="I70" s="216">
        <v>1.8094476479514416E-2</v>
      </c>
      <c r="J70" s="216">
        <v>0</v>
      </c>
      <c r="K70" s="216">
        <v>0</v>
      </c>
      <c r="L70" s="431">
        <v>0</v>
      </c>
    </row>
    <row r="71" spans="1:12" ht="18.95" customHeight="1">
      <c r="A71" s="264"/>
      <c r="B71" s="265"/>
      <c r="C71" s="265"/>
      <c r="D71" s="266" t="s">
        <v>46</v>
      </c>
      <c r="E71" s="432">
        <v>0.48151368228719704</v>
      </c>
      <c r="F71" s="433">
        <v>0.44718186913465358</v>
      </c>
      <c r="G71" s="433">
        <v>1</v>
      </c>
      <c r="H71" s="433">
        <v>0.66763917963746688</v>
      </c>
      <c r="I71" s="433">
        <v>4.4147178448519387E-3</v>
      </c>
      <c r="J71" s="433">
        <v>0</v>
      </c>
      <c r="K71" s="433">
        <v>0</v>
      </c>
      <c r="L71" s="434">
        <v>0</v>
      </c>
    </row>
    <row r="72" spans="1:12" ht="18.95" customHeight="1">
      <c r="A72" s="275" t="s">
        <v>389</v>
      </c>
      <c r="B72" s="271" t="s">
        <v>48</v>
      </c>
      <c r="C72" s="276" t="s">
        <v>390</v>
      </c>
      <c r="D72" s="273" t="s">
        <v>42</v>
      </c>
      <c r="E72" s="424">
        <v>353664</v>
      </c>
      <c r="F72" s="365">
        <v>295883</v>
      </c>
      <c r="G72" s="365">
        <v>197</v>
      </c>
      <c r="H72" s="365">
        <v>52149</v>
      </c>
      <c r="I72" s="365">
        <v>1780</v>
      </c>
      <c r="J72" s="365">
        <v>0</v>
      </c>
      <c r="K72" s="365">
        <v>0</v>
      </c>
      <c r="L72" s="366">
        <v>3655</v>
      </c>
    </row>
    <row r="73" spans="1:12" ht="18.95" customHeight="1">
      <c r="A73" s="258"/>
      <c r="B73" s="259"/>
      <c r="C73" s="260"/>
      <c r="D73" s="263" t="s">
        <v>43</v>
      </c>
      <c r="E73" s="425">
        <v>356078.57900000003</v>
      </c>
      <c r="F73" s="426">
        <v>297151.99600000004</v>
      </c>
      <c r="G73" s="426">
        <v>184</v>
      </c>
      <c r="H73" s="426">
        <v>51185.265999999996</v>
      </c>
      <c r="I73" s="426">
        <v>2296.8220000000001</v>
      </c>
      <c r="J73" s="426">
        <v>0</v>
      </c>
      <c r="K73" s="426">
        <v>0</v>
      </c>
      <c r="L73" s="427">
        <v>5260.4949999999999</v>
      </c>
    </row>
    <row r="74" spans="1:12" ht="18.95" customHeight="1">
      <c r="A74" s="258"/>
      <c r="B74" s="259"/>
      <c r="C74" s="260"/>
      <c r="D74" s="263" t="s">
        <v>44</v>
      </c>
      <c r="E74" s="425">
        <v>132229.17324999999</v>
      </c>
      <c r="F74" s="426">
        <v>112718.11809999999</v>
      </c>
      <c r="G74" s="426">
        <v>53.921419999999998</v>
      </c>
      <c r="H74" s="426">
        <v>18471.433250000013</v>
      </c>
      <c r="I74" s="426">
        <v>826.14383999999995</v>
      </c>
      <c r="J74" s="426">
        <v>0</v>
      </c>
      <c r="K74" s="426">
        <v>0</v>
      </c>
      <c r="L74" s="427">
        <v>159.55664000000002</v>
      </c>
    </row>
    <row r="75" spans="1:12" ht="18.95" customHeight="1">
      <c r="A75" s="262"/>
      <c r="B75" s="260"/>
      <c r="C75" s="260" t="s">
        <v>4</v>
      </c>
      <c r="D75" s="263" t="s">
        <v>45</v>
      </c>
      <c r="E75" s="430">
        <v>0.37388361057387803</v>
      </c>
      <c r="F75" s="216">
        <v>0.38095503323948993</v>
      </c>
      <c r="G75" s="216">
        <v>0.2737127918781726</v>
      </c>
      <c r="H75" s="216">
        <v>0.35420493681566306</v>
      </c>
      <c r="I75" s="216">
        <v>0.46412575280898871</v>
      </c>
      <c r="J75" s="216">
        <v>0</v>
      </c>
      <c r="K75" s="216">
        <v>0</v>
      </c>
      <c r="L75" s="431">
        <v>4.3654347469220249E-2</v>
      </c>
    </row>
    <row r="76" spans="1:12" ht="18.95" customHeight="1">
      <c r="A76" s="264"/>
      <c r="B76" s="265"/>
      <c r="C76" s="265"/>
      <c r="D76" s="269" t="s">
        <v>46</v>
      </c>
      <c r="E76" s="432">
        <v>0.371348295146954</v>
      </c>
      <c r="F76" s="433">
        <v>0.37932815399967895</v>
      </c>
      <c r="G76" s="433">
        <v>0.29305119565217391</v>
      </c>
      <c r="H76" s="433">
        <v>0.36087403062436002</v>
      </c>
      <c r="I76" s="433">
        <v>0.35968997162165806</v>
      </c>
      <c r="J76" s="433">
        <v>0</v>
      </c>
      <c r="K76" s="433">
        <v>0</v>
      </c>
      <c r="L76" s="434">
        <v>3.0331107623902318E-2</v>
      </c>
    </row>
    <row r="77" spans="1:12" ht="18.95" hidden="1" customHeight="1">
      <c r="A77" s="258" t="s">
        <v>391</v>
      </c>
      <c r="B77" s="259" t="s">
        <v>48</v>
      </c>
      <c r="C77" s="260" t="s">
        <v>392</v>
      </c>
      <c r="D77" s="274" t="s">
        <v>42</v>
      </c>
      <c r="E77" s="424">
        <v>0</v>
      </c>
      <c r="F77" s="365">
        <v>0</v>
      </c>
      <c r="G77" s="365">
        <v>0</v>
      </c>
      <c r="H77" s="365">
        <v>0</v>
      </c>
      <c r="I77" s="365">
        <v>0</v>
      </c>
      <c r="J77" s="365">
        <v>0</v>
      </c>
      <c r="K77" s="365">
        <v>0</v>
      </c>
      <c r="L77" s="366">
        <v>0</v>
      </c>
    </row>
    <row r="78" spans="1:12" ht="18.95" hidden="1" customHeight="1">
      <c r="A78" s="258"/>
      <c r="B78" s="259"/>
      <c r="C78" s="260"/>
      <c r="D78" s="263" t="s">
        <v>43</v>
      </c>
      <c r="E78" s="425">
        <v>0</v>
      </c>
      <c r="F78" s="426">
        <v>0</v>
      </c>
      <c r="G78" s="426">
        <v>0</v>
      </c>
      <c r="H78" s="426">
        <v>0</v>
      </c>
      <c r="I78" s="426">
        <v>0</v>
      </c>
      <c r="J78" s="426">
        <v>0</v>
      </c>
      <c r="K78" s="426">
        <v>0</v>
      </c>
      <c r="L78" s="427">
        <v>0</v>
      </c>
    </row>
    <row r="79" spans="1:12" ht="18.95" hidden="1" customHeight="1">
      <c r="A79" s="258"/>
      <c r="B79" s="259"/>
      <c r="C79" s="260"/>
      <c r="D79" s="263" t="s">
        <v>44</v>
      </c>
      <c r="E79" s="425">
        <v>0</v>
      </c>
      <c r="F79" s="426">
        <v>0</v>
      </c>
      <c r="G79" s="426">
        <v>0</v>
      </c>
      <c r="H79" s="426">
        <v>0</v>
      </c>
      <c r="I79" s="426">
        <v>0</v>
      </c>
      <c r="J79" s="426">
        <v>0</v>
      </c>
      <c r="K79" s="426">
        <v>0</v>
      </c>
      <c r="L79" s="427">
        <v>0</v>
      </c>
    </row>
    <row r="80" spans="1:12" ht="18.95" hidden="1" customHeight="1">
      <c r="A80" s="262"/>
      <c r="B80" s="260"/>
      <c r="C80" s="260"/>
      <c r="D80" s="263" t="s">
        <v>45</v>
      </c>
      <c r="E80" s="430">
        <v>0</v>
      </c>
      <c r="F80" s="216">
        <v>0</v>
      </c>
      <c r="G80" s="216">
        <v>0</v>
      </c>
      <c r="H80" s="216">
        <v>0</v>
      </c>
      <c r="I80" s="216">
        <v>0</v>
      </c>
      <c r="J80" s="216">
        <v>0</v>
      </c>
      <c r="K80" s="216">
        <v>0</v>
      </c>
      <c r="L80" s="431">
        <v>0</v>
      </c>
    </row>
    <row r="81" spans="1:12" ht="18.95" hidden="1" customHeight="1">
      <c r="A81" s="264"/>
      <c r="B81" s="265"/>
      <c r="C81" s="265"/>
      <c r="D81" s="263" t="s">
        <v>46</v>
      </c>
      <c r="E81" s="432">
        <v>0</v>
      </c>
      <c r="F81" s="433">
        <v>0</v>
      </c>
      <c r="G81" s="433">
        <v>0</v>
      </c>
      <c r="H81" s="433">
        <v>0</v>
      </c>
      <c r="I81" s="433">
        <v>0</v>
      </c>
      <c r="J81" s="433">
        <v>0</v>
      </c>
      <c r="K81" s="433">
        <v>0</v>
      </c>
      <c r="L81" s="434">
        <v>0</v>
      </c>
    </row>
    <row r="82" spans="1:12" ht="18.95" hidden="1" customHeight="1">
      <c r="A82" s="258" t="s">
        <v>393</v>
      </c>
      <c r="B82" s="259" t="s">
        <v>48</v>
      </c>
      <c r="C82" s="260" t="s">
        <v>112</v>
      </c>
      <c r="D82" s="261" t="s">
        <v>42</v>
      </c>
      <c r="E82" s="424">
        <v>0</v>
      </c>
      <c r="F82" s="365">
        <v>0</v>
      </c>
      <c r="G82" s="365">
        <v>0</v>
      </c>
      <c r="H82" s="365">
        <v>0</v>
      </c>
      <c r="I82" s="365">
        <v>0</v>
      </c>
      <c r="J82" s="365">
        <v>0</v>
      </c>
      <c r="K82" s="365">
        <v>0</v>
      </c>
      <c r="L82" s="366">
        <v>0</v>
      </c>
    </row>
    <row r="83" spans="1:12" ht="18.95" hidden="1" customHeight="1">
      <c r="A83" s="258"/>
      <c r="B83" s="259"/>
      <c r="C83" s="260"/>
      <c r="D83" s="263" t="s">
        <v>43</v>
      </c>
      <c r="E83" s="425">
        <v>0</v>
      </c>
      <c r="F83" s="426">
        <v>0</v>
      </c>
      <c r="G83" s="426">
        <v>0</v>
      </c>
      <c r="H83" s="426">
        <v>0</v>
      </c>
      <c r="I83" s="426">
        <v>0</v>
      </c>
      <c r="J83" s="426">
        <v>0</v>
      </c>
      <c r="K83" s="426">
        <v>0</v>
      </c>
      <c r="L83" s="427">
        <v>0</v>
      </c>
    </row>
    <row r="84" spans="1:12" ht="18.95" hidden="1" customHeight="1">
      <c r="A84" s="258"/>
      <c r="B84" s="259"/>
      <c r="C84" s="260"/>
      <c r="D84" s="263" t="s">
        <v>44</v>
      </c>
      <c r="E84" s="425">
        <v>0</v>
      </c>
      <c r="F84" s="426">
        <v>0</v>
      </c>
      <c r="G84" s="426">
        <v>0</v>
      </c>
      <c r="H84" s="426">
        <v>0</v>
      </c>
      <c r="I84" s="426">
        <v>0</v>
      </c>
      <c r="J84" s="426">
        <v>0</v>
      </c>
      <c r="K84" s="426">
        <v>0</v>
      </c>
      <c r="L84" s="427">
        <v>0</v>
      </c>
    </row>
    <row r="85" spans="1:12" ht="18.95" hidden="1" customHeight="1">
      <c r="A85" s="262"/>
      <c r="B85" s="260"/>
      <c r="C85" s="260"/>
      <c r="D85" s="263" t="s">
        <v>45</v>
      </c>
      <c r="E85" s="430">
        <v>0</v>
      </c>
      <c r="F85" s="216">
        <v>0</v>
      </c>
      <c r="G85" s="216">
        <v>0</v>
      </c>
      <c r="H85" s="216">
        <v>0</v>
      </c>
      <c r="I85" s="216">
        <v>0</v>
      </c>
      <c r="J85" s="216">
        <v>0</v>
      </c>
      <c r="K85" s="216">
        <v>0</v>
      </c>
      <c r="L85" s="431">
        <v>0</v>
      </c>
    </row>
    <row r="86" spans="1:12" ht="18.95" hidden="1" customHeight="1">
      <c r="A86" s="264"/>
      <c r="B86" s="265"/>
      <c r="C86" s="265"/>
      <c r="D86" s="268" t="s">
        <v>46</v>
      </c>
      <c r="E86" s="432">
        <v>0</v>
      </c>
      <c r="F86" s="433">
        <v>0</v>
      </c>
      <c r="G86" s="433">
        <v>0</v>
      </c>
      <c r="H86" s="433">
        <v>0</v>
      </c>
      <c r="I86" s="433">
        <v>0</v>
      </c>
      <c r="J86" s="433">
        <v>0</v>
      </c>
      <c r="K86" s="433">
        <v>0</v>
      </c>
      <c r="L86" s="434">
        <v>0</v>
      </c>
    </row>
    <row r="87" spans="1:12" ht="18.95" customHeight="1">
      <c r="A87" s="258" t="s">
        <v>394</v>
      </c>
      <c r="B87" s="259" t="s">
        <v>48</v>
      </c>
      <c r="C87" s="260" t="s">
        <v>84</v>
      </c>
      <c r="D87" s="263" t="s">
        <v>42</v>
      </c>
      <c r="E87" s="424">
        <v>1351322</v>
      </c>
      <c r="F87" s="365">
        <v>403339</v>
      </c>
      <c r="G87" s="365">
        <v>2340</v>
      </c>
      <c r="H87" s="365">
        <v>872855</v>
      </c>
      <c r="I87" s="365">
        <v>57957</v>
      </c>
      <c r="J87" s="365">
        <v>0</v>
      </c>
      <c r="K87" s="365">
        <v>0</v>
      </c>
      <c r="L87" s="366">
        <v>14831</v>
      </c>
    </row>
    <row r="88" spans="1:12" ht="18.95" customHeight="1">
      <c r="A88" s="258"/>
      <c r="B88" s="259"/>
      <c r="C88" s="260"/>
      <c r="D88" s="263" t="s">
        <v>43</v>
      </c>
      <c r="E88" s="425">
        <v>1368337.7715499997</v>
      </c>
      <c r="F88" s="426">
        <v>407872.07892</v>
      </c>
      <c r="G88" s="426">
        <v>2419.38</v>
      </c>
      <c r="H88" s="426">
        <v>880074.00545999967</v>
      </c>
      <c r="I88" s="426">
        <v>57294.932999999997</v>
      </c>
      <c r="J88" s="426">
        <v>0</v>
      </c>
      <c r="K88" s="426">
        <v>0</v>
      </c>
      <c r="L88" s="427">
        <v>20677.374169999999</v>
      </c>
    </row>
    <row r="89" spans="1:12" ht="18.95" customHeight="1">
      <c r="A89" s="258"/>
      <c r="B89" s="259"/>
      <c r="C89" s="260"/>
      <c r="D89" s="263" t="s">
        <v>44</v>
      </c>
      <c r="E89" s="425">
        <v>559964.1278400002</v>
      </c>
      <c r="F89" s="426">
        <v>184805.89521999998</v>
      </c>
      <c r="G89" s="426">
        <v>772.84880999999996</v>
      </c>
      <c r="H89" s="426">
        <v>365787.75332000019</v>
      </c>
      <c r="I89" s="426">
        <v>2280.9999199999997</v>
      </c>
      <c r="J89" s="426">
        <v>0</v>
      </c>
      <c r="K89" s="426">
        <v>0</v>
      </c>
      <c r="L89" s="427">
        <v>6316.6305700000048</v>
      </c>
    </row>
    <row r="90" spans="1:12" ht="18.95" customHeight="1">
      <c r="A90" s="258"/>
      <c r="B90" s="260"/>
      <c r="C90" s="260"/>
      <c r="D90" s="263" t="s">
        <v>45</v>
      </c>
      <c r="E90" s="430">
        <v>0.4143824549885225</v>
      </c>
      <c r="F90" s="216">
        <v>0.45818999704962815</v>
      </c>
      <c r="G90" s="216">
        <v>0.33027726923076922</v>
      </c>
      <c r="H90" s="216">
        <v>0.41907046797005254</v>
      </c>
      <c r="I90" s="216">
        <v>3.9356763117483651E-2</v>
      </c>
      <c r="J90" s="216">
        <v>0</v>
      </c>
      <c r="K90" s="216">
        <v>0</v>
      </c>
      <c r="L90" s="431">
        <v>0.42590725979367572</v>
      </c>
    </row>
    <row r="91" spans="1:12" ht="18.95" customHeight="1">
      <c r="A91" s="264"/>
      <c r="B91" s="265"/>
      <c r="C91" s="265"/>
      <c r="D91" s="266" t="s">
        <v>46</v>
      </c>
      <c r="E91" s="432">
        <v>0.40922946035882257</v>
      </c>
      <c r="F91" s="433">
        <v>0.45309768618961482</v>
      </c>
      <c r="G91" s="433">
        <v>0.31944085261513278</v>
      </c>
      <c r="H91" s="433">
        <v>0.41563294796874406</v>
      </c>
      <c r="I91" s="433">
        <v>3.9811547035058056E-2</v>
      </c>
      <c r="J91" s="433">
        <v>0</v>
      </c>
      <c r="K91" s="433">
        <v>0</v>
      </c>
      <c r="L91" s="434">
        <v>0.30548514129828724</v>
      </c>
    </row>
    <row r="92" spans="1:12" ht="18.95" hidden="1" customHeight="1">
      <c r="A92" s="258" t="s">
        <v>395</v>
      </c>
      <c r="B92" s="259" t="s">
        <v>48</v>
      </c>
      <c r="C92" s="260" t="s">
        <v>396</v>
      </c>
      <c r="D92" s="261" t="s">
        <v>42</v>
      </c>
      <c r="E92" s="424">
        <v>0</v>
      </c>
      <c r="F92" s="365">
        <v>0</v>
      </c>
      <c r="G92" s="365">
        <v>0</v>
      </c>
      <c r="H92" s="365">
        <v>0</v>
      </c>
      <c r="I92" s="365">
        <v>0</v>
      </c>
      <c r="J92" s="365">
        <v>0</v>
      </c>
      <c r="K92" s="365">
        <v>0</v>
      </c>
      <c r="L92" s="366">
        <v>0</v>
      </c>
    </row>
    <row r="93" spans="1:12" ht="18.95" hidden="1" customHeight="1">
      <c r="A93" s="258"/>
      <c r="B93" s="259"/>
      <c r="C93" s="260" t="s">
        <v>397</v>
      </c>
      <c r="D93" s="263" t="s">
        <v>43</v>
      </c>
      <c r="E93" s="425">
        <v>0</v>
      </c>
      <c r="F93" s="426">
        <v>0</v>
      </c>
      <c r="G93" s="426">
        <v>0</v>
      </c>
      <c r="H93" s="426">
        <v>0</v>
      </c>
      <c r="I93" s="426">
        <v>0</v>
      </c>
      <c r="J93" s="426">
        <v>0</v>
      </c>
      <c r="K93" s="426">
        <v>0</v>
      </c>
      <c r="L93" s="427">
        <v>0</v>
      </c>
    </row>
    <row r="94" spans="1:12" ht="18.95" hidden="1" customHeight="1">
      <c r="A94" s="258"/>
      <c r="B94" s="259"/>
      <c r="C94" s="260" t="s">
        <v>398</v>
      </c>
      <c r="D94" s="263" t="s">
        <v>44</v>
      </c>
      <c r="E94" s="425">
        <v>0</v>
      </c>
      <c r="F94" s="426">
        <v>0</v>
      </c>
      <c r="G94" s="426">
        <v>0</v>
      </c>
      <c r="H94" s="426">
        <v>0</v>
      </c>
      <c r="I94" s="426">
        <v>0</v>
      </c>
      <c r="J94" s="426">
        <v>0</v>
      </c>
      <c r="K94" s="426">
        <v>0</v>
      </c>
      <c r="L94" s="427">
        <v>0</v>
      </c>
    </row>
    <row r="95" spans="1:12" ht="18.95" hidden="1" customHeight="1">
      <c r="A95" s="262"/>
      <c r="B95" s="260"/>
      <c r="C95" s="260" t="s">
        <v>399</v>
      </c>
      <c r="D95" s="263" t="s">
        <v>45</v>
      </c>
      <c r="E95" s="430">
        <v>0</v>
      </c>
      <c r="F95" s="216">
        <v>0</v>
      </c>
      <c r="G95" s="216">
        <v>0</v>
      </c>
      <c r="H95" s="216">
        <v>0</v>
      </c>
      <c r="I95" s="216">
        <v>0</v>
      </c>
      <c r="J95" s="216">
        <v>0</v>
      </c>
      <c r="K95" s="216">
        <v>0</v>
      </c>
      <c r="L95" s="431">
        <v>0</v>
      </c>
    </row>
    <row r="96" spans="1:12" ht="18.95" hidden="1" customHeight="1">
      <c r="A96" s="264"/>
      <c r="B96" s="265"/>
      <c r="C96" s="265"/>
      <c r="D96" s="268" t="s">
        <v>46</v>
      </c>
      <c r="E96" s="432">
        <v>0</v>
      </c>
      <c r="F96" s="433">
        <v>0</v>
      </c>
      <c r="G96" s="433">
        <v>0</v>
      </c>
      <c r="H96" s="433">
        <v>0</v>
      </c>
      <c r="I96" s="433">
        <v>0</v>
      </c>
      <c r="J96" s="433">
        <v>0</v>
      </c>
      <c r="K96" s="433">
        <v>0</v>
      </c>
      <c r="L96" s="434">
        <v>0</v>
      </c>
    </row>
    <row r="97" spans="1:12" ht="18.95" customHeight="1">
      <c r="A97" s="258" t="s">
        <v>400</v>
      </c>
      <c r="B97" s="259" t="s">
        <v>48</v>
      </c>
      <c r="C97" s="260" t="s">
        <v>114</v>
      </c>
      <c r="D97" s="263" t="s">
        <v>42</v>
      </c>
      <c r="E97" s="424">
        <v>6677</v>
      </c>
      <c r="F97" s="365">
        <v>1454</v>
      </c>
      <c r="G97" s="365">
        <v>5</v>
      </c>
      <c r="H97" s="365">
        <v>4238</v>
      </c>
      <c r="I97" s="365">
        <v>980</v>
      </c>
      <c r="J97" s="365">
        <v>0</v>
      </c>
      <c r="K97" s="365">
        <v>0</v>
      </c>
      <c r="L97" s="366">
        <v>0</v>
      </c>
    </row>
    <row r="98" spans="1:12" ht="18.95" customHeight="1">
      <c r="A98" s="258"/>
      <c r="B98" s="259"/>
      <c r="C98" s="260"/>
      <c r="D98" s="263" t="s">
        <v>43</v>
      </c>
      <c r="E98" s="425">
        <v>34077</v>
      </c>
      <c r="F98" s="426">
        <v>21118</v>
      </c>
      <c r="G98" s="426">
        <v>5</v>
      </c>
      <c r="H98" s="426">
        <v>6521</v>
      </c>
      <c r="I98" s="426">
        <v>6433</v>
      </c>
      <c r="J98" s="426">
        <v>0</v>
      </c>
      <c r="K98" s="426">
        <v>0</v>
      </c>
      <c r="L98" s="427">
        <v>0</v>
      </c>
    </row>
    <row r="99" spans="1:12" ht="18.95" customHeight="1">
      <c r="A99" s="258"/>
      <c r="B99" s="259"/>
      <c r="C99" s="260"/>
      <c r="D99" s="263" t="s">
        <v>44</v>
      </c>
      <c r="E99" s="425">
        <v>2103.07906</v>
      </c>
      <c r="F99" s="426">
        <v>964.13054999999997</v>
      </c>
      <c r="G99" s="426">
        <v>0.52651999999999999</v>
      </c>
      <c r="H99" s="426">
        <v>538.50049000000013</v>
      </c>
      <c r="I99" s="426">
        <v>599.92149999999992</v>
      </c>
      <c r="J99" s="426">
        <v>0</v>
      </c>
      <c r="K99" s="426">
        <v>0</v>
      </c>
      <c r="L99" s="427">
        <v>0</v>
      </c>
    </row>
    <row r="100" spans="1:12" ht="18.95" customHeight="1">
      <c r="A100" s="262"/>
      <c r="B100" s="260"/>
      <c r="C100" s="260"/>
      <c r="D100" s="263" t="s">
        <v>45</v>
      </c>
      <c r="E100" s="430">
        <v>0.31497364984274373</v>
      </c>
      <c r="F100" s="216">
        <v>0.66308841127922968</v>
      </c>
      <c r="G100" s="216">
        <v>0.10530399999999999</v>
      </c>
      <c r="H100" s="216">
        <v>0.12706476875884853</v>
      </c>
      <c r="I100" s="216">
        <v>0.61216479591836725</v>
      </c>
      <c r="J100" s="216">
        <v>0</v>
      </c>
      <c r="K100" s="216">
        <v>0</v>
      </c>
      <c r="L100" s="431">
        <v>0</v>
      </c>
    </row>
    <row r="101" spans="1:12" ht="18.95" customHeight="1">
      <c r="A101" s="264"/>
      <c r="B101" s="265"/>
      <c r="C101" s="265"/>
      <c r="D101" s="266" t="s">
        <v>46</v>
      </c>
      <c r="E101" s="432">
        <v>6.171549901693224E-2</v>
      </c>
      <c r="F101" s="433">
        <v>4.5654444076143573E-2</v>
      </c>
      <c r="G101" s="433">
        <v>0.10530399999999999</v>
      </c>
      <c r="H101" s="433">
        <v>8.2579434135868754E-2</v>
      </c>
      <c r="I101" s="433">
        <v>9.3256878594745823E-2</v>
      </c>
      <c r="J101" s="433">
        <v>0</v>
      </c>
      <c r="K101" s="433">
        <v>0</v>
      </c>
      <c r="L101" s="434">
        <v>0</v>
      </c>
    </row>
    <row r="102" spans="1:12" ht="18.95" hidden="1" customHeight="1">
      <c r="A102" s="275" t="s">
        <v>401</v>
      </c>
      <c r="B102" s="271" t="s">
        <v>48</v>
      </c>
      <c r="C102" s="276" t="s">
        <v>402</v>
      </c>
      <c r="D102" s="273" t="s">
        <v>42</v>
      </c>
      <c r="E102" s="424">
        <v>0</v>
      </c>
      <c r="F102" s="365">
        <v>0</v>
      </c>
      <c r="G102" s="365">
        <v>0</v>
      </c>
      <c r="H102" s="365">
        <v>0</v>
      </c>
      <c r="I102" s="365">
        <v>0</v>
      </c>
      <c r="J102" s="365">
        <v>0</v>
      </c>
      <c r="K102" s="365">
        <v>0</v>
      </c>
      <c r="L102" s="366">
        <v>0</v>
      </c>
    </row>
    <row r="103" spans="1:12" ht="18.95" hidden="1" customHeight="1">
      <c r="A103" s="258"/>
      <c r="B103" s="259"/>
      <c r="C103" s="260" t="s">
        <v>403</v>
      </c>
      <c r="D103" s="263" t="s">
        <v>43</v>
      </c>
      <c r="E103" s="425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0</v>
      </c>
      <c r="L103" s="427">
        <v>0</v>
      </c>
    </row>
    <row r="104" spans="1:12" ht="18.95" hidden="1" customHeight="1">
      <c r="A104" s="258"/>
      <c r="B104" s="259"/>
      <c r="C104" s="260"/>
      <c r="D104" s="263" t="s">
        <v>44</v>
      </c>
      <c r="E104" s="425">
        <v>0</v>
      </c>
      <c r="F104" s="426">
        <v>0</v>
      </c>
      <c r="G104" s="426">
        <v>0</v>
      </c>
      <c r="H104" s="426">
        <v>0</v>
      </c>
      <c r="I104" s="426">
        <v>0</v>
      </c>
      <c r="J104" s="426">
        <v>0</v>
      </c>
      <c r="K104" s="426">
        <v>0</v>
      </c>
      <c r="L104" s="427">
        <v>0</v>
      </c>
    </row>
    <row r="105" spans="1:12" ht="18.95" hidden="1" customHeight="1">
      <c r="A105" s="262"/>
      <c r="B105" s="260"/>
      <c r="C105" s="260"/>
      <c r="D105" s="263" t="s">
        <v>45</v>
      </c>
      <c r="E105" s="430">
        <v>0</v>
      </c>
      <c r="F105" s="216">
        <v>0</v>
      </c>
      <c r="G105" s="216">
        <v>0</v>
      </c>
      <c r="H105" s="216">
        <v>0</v>
      </c>
      <c r="I105" s="216">
        <v>0</v>
      </c>
      <c r="J105" s="216">
        <v>0</v>
      </c>
      <c r="K105" s="216">
        <v>0</v>
      </c>
      <c r="L105" s="431">
        <v>0</v>
      </c>
    </row>
    <row r="106" spans="1:12" ht="18.95" hidden="1" customHeight="1">
      <c r="A106" s="264"/>
      <c r="B106" s="265"/>
      <c r="C106" s="265"/>
      <c r="D106" s="269" t="s">
        <v>46</v>
      </c>
      <c r="E106" s="432">
        <v>0</v>
      </c>
      <c r="F106" s="433">
        <v>0</v>
      </c>
      <c r="G106" s="433">
        <v>0</v>
      </c>
      <c r="H106" s="433">
        <v>0</v>
      </c>
      <c r="I106" s="433">
        <v>0</v>
      </c>
      <c r="J106" s="433">
        <v>0</v>
      </c>
      <c r="K106" s="433">
        <v>0</v>
      </c>
      <c r="L106" s="434">
        <v>0</v>
      </c>
    </row>
    <row r="107" spans="1:12" ht="18.95" customHeight="1">
      <c r="A107" s="258" t="s">
        <v>404</v>
      </c>
      <c r="B107" s="259" t="s">
        <v>48</v>
      </c>
      <c r="C107" s="260" t="s">
        <v>405</v>
      </c>
      <c r="D107" s="274" t="s">
        <v>42</v>
      </c>
      <c r="E107" s="424">
        <v>2463096</v>
      </c>
      <c r="F107" s="365">
        <v>2231030</v>
      </c>
      <c r="G107" s="365">
        <v>4683</v>
      </c>
      <c r="H107" s="365">
        <v>171806</v>
      </c>
      <c r="I107" s="365">
        <v>35510</v>
      </c>
      <c r="J107" s="365">
        <v>0</v>
      </c>
      <c r="K107" s="365">
        <v>0</v>
      </c>
      <c r="L107" s="366">
        <v>20067</v>
      </c>
    </row>
    <row r="108" spans="1:12" ht="18.95" customHeight="1">
      <c r="A108" s="258"/>
      <c r="B108" s="259"/>
      <c r="C108" s="260" t="s">
        <v>406</v>
      </c>
      <c r="D108" s="263" t="s">
        <v>43</v>
      </c>
      <c r="E108" s="425">
        <v>2582878.1175599997</v>
      </c>
      <c r="F108" s="426">
        <v>2275380.34356</v>
      </c>
      <c r="G108" s="426">
        <v>4535.3150000000005</v>
      </c>
      <c r="H108" s="426">
        <v>171713.94300000003</v>
      </c>
      <c r="I108" s="426">
        <v>88695.495999999999</v>
      </c>
      <c r="J108" s="426">
        <v>0</v>
      </c>
      <c r="K108" s="426">
        <v>0</v>
      </c>
      <c r="L108" s="427">
        <v>42553.01999999999</v>
      </c>
    </row>
    <row r="109" spans="1:12" ht="18.95" customHeight="1">
      <c r="A109" s="258"/>
      <c r="B109" s="259"/>
      <c r="C109" s="260"/>
      <c r="D109" s="263" t="s">
        <v>44</v>
      </c>
      <c r="E109" s="425">
        <v>1273631.9883900001</v>
      </c>
      <c r="F109" s="426">
        <v>1195444.0139300001</v>
      </c>
      <c r="G109" s="426">
        <v>961.91939000000002</v>
      </c>
      <c r="H109" s="426">
        <v>65192.130039999953</v>
      </c>
      <c r="I109" s="426">
        <v>1838.1921600000001</v>
      </c>
      <c r="J109" s="426">
        <v>0</v>
      </c>
      <c r="K109" s="426">
        <v>0</v>
      </c>
      <c r="L109" s="427">
        <v>10195.732869999996</v>
      </c>
    </row>
    <row r="110" spans="1:12" ht="18.95" customHeight="1">
      <c r="A110" s="258"/>
      <c r="B110" s="260"/>
      <c r="C110" s="260"/>
      <c r="D110" s="263" t="s">
        <v>45</v>
      </c>
      <c r="E110" s="430">
        <v>0.51708580923764236</v>
      </c>
      <c r="F110" s="216">
        <v>0.53582605968095465</v>
      </c>
      <c r="G110" s="216">
        <v>0.20540666026051677</v>
      </c>
      <c r="H110" s="216">
        <v>0.3794519984168187</v>
      </c>
      <c r="I110" s="216">
        <v>5.176547901999437E-2</v>
      </c>
      <c r="J110" s="216">
        <v>0</v>
      </c>
      <c r="K110" s="216">
        <v>0</v>
      </c>
      <c r="L110" s="431">
        <v>0.50808456022325188</v>
      </c>
    </row>
    <row r="111" spans="1:12" ht="18.95" customHeight="1">
      <c r="A111" s="264"/>
      <c r="B111" s="265"/>
      <c r="C111" s="265"/>
      <c r="D111" s="263" t="s">
        <v>46</v>
      </c>
      <c r="E111" s="432">
        <v>0.49310572563647648</v>
      </c>
      <c r="F111" s="433">
        <v>0.52538206076775718</v>
      </c>
      <c r="G111" s="433">
        <v>0.21209538697973568</v>
      </c>
      <c r="H111" s="433">
        <v>0.37965542518582746</v>
      </c>
      <c r="I111" s="433">
        <v>2.0724752021230031E-2</v>
      </c>
      <c r="J111" s="433">
        <v>0</v>
      </c>
      <c r="K111" s="433">
        <v>0</v>
      </c>
      <c r="L111" s="434">
        <v>0.23960068803577275</v>
      </c>
    </row>
    <row r="112" spans="1:12" ht="18.95" customHeight="1">
      <c r="A112" s="258" t="s">
        <v>407</v>
      </c>
      <c r="B112" s="259" t="s">
        <v>48</v>
      </c>
      <c r="C112" s="260" t="s">
        <v>408</v>
      </c>
      <c r="D112" s="261" t="s">
        <v>42</v>
      </c>
      <c r="E112" s="424">
        <v>95416</v>
      </c>
      <c r="F112" s="365">
        <v>95416</v>
      </c>
      <c r="G112" s="365">
        <v>0</v>
      </c>
      <c r="H112" s="365">
        <v>0</v>
      </c>
      <c r="I112" s="365">
        <v>0</v>
      </c>
      <c r="J112" s="365">
        <v>0</v>
      </c>
      <c r="K112" s="365">
        <v>0</v>
      </c>
      <c r="L112" s="366">
        <v>0</v>
      </c>
    </row>
    <row r="113" spans="1:12" ht="18.95" customHeight="1">
      <c r="A113" s="258"/>
      <c r="B113" s="259"/>
      <c r="C113" s="260"/>
      <c r="D113" s="263" t="s">
        <v>43</v>
      </c>
      <c r="E113" s="425">
        <v>95416</v>
      </c>
      <c r="F113" s="426">
        <v>95416</v>
      </c>
      <c r="G113" s="426">
        <v>0</v>
      </c>
      <c r="H113" s="426">
        <v>0</v>
      </c>
      <c r="I113" s="426">
        <v>0</v>
      </c>
      <c r="J113" s="426">
        <v>0</v>
      </c>
      <c r="K113" s="426">
        <v>0</v>
      </c>
      <c r="L113" s="427">
        <v>0</v>
      </c>
    </row>
    <row r="114" spans="1:12" ht="18.95" customHeight="1">
      <c r="A114" s="258"/>
      <c r="B114" s="259"/>
      <c r="C114" s="260"/>
      <c r="D114" s="263" t="s">
        <v>44</v>
      </c>
      <c r="E114" s="425">
        <v>39345.987430000001</v>
      </c>
      <c r="F114" s="426">
        <v>39345.987430000001</v>
      </c>
      <c r="G114" s="426">
        <v>0</v>
      </c>
      <c r="H114" s="426">
        <v>0</v>
      </c>
      <c r="I114" s="426">
        <v>0</v>
      </c>
      <c r="J114" s="426">
        <v>0</v>
      </c>
      <c r="K114" s="426">
        <v>0</v>
      </c>
      <c r="L114" s="427">
        <v>0</v>
      </c>
    </row>
    <row r="115" spans="1:12" ht="18.95" customHeight="1">
      <c r="A115" s="262"/>
      <c r="B115" s="260"/>
      <c r="C115" s="260"/>
      <c r="D115" s="263" t="s">
        <v>45</v>
      </c>
      <c r="E115" s="430">
        <v>0.41236257472541293</v>
      </c>
      <c r="F115" s="216">
        <v>0.41236257472541293</v>
      </c>
      <c r="G115" s="216">
        <v>0</v>
      </c>
      <c r="H115" s="216">
        <v>0</v>
      </c>
      <c r="I115" s="216">
        <v>0</v>
      </c>
      <c r="J115" s="216">
        <v>0</v>
      </c>
      <c r="K115" s="216">
        <v>0</v>
      </c>
      <c r="L115" s="431">
        <v>0</v>
      </c>
    </row>
    <row r="116" spans="1:12" ht="18.95" customHeight="1">
      <c r="A116" s="264"/>
      <c r="B116" s="265"/>
      <c r="C116" s="265"/>
      <c r="D116" s="268" t="s">
        <v>46</v>
      </c>
      <c r="E116" s="432">
        <v>0.41236257472541293</v>
      </c>
      <c r="F116" s="433">
        <v>0.41236257472541293</v>
      </c>
      <c r="G116" s="433">
        <v>0</v>
      </c>
      <c r="H116" s="433">
        <v>0</v>
      </c>
      <c r="I116" s="433">
        <v>0</v>
      </c>
      <c r="J116" s="433">
        <v>0</v>
      </c>
      <c r="K116" s="433">
        <v>0</v>
      </c>
      <c r="L116" s="434">
        <v>0</v>
      </c>
    </row>
    <row r="117" spans="1:12" ht="18.95" customHeight="1">
      <c r="A117" s="258" t="s">
        <v>409</v>
      </c>
      <c r="B117" s="259" t="s">
        <v>48</v>
      </c>
      <c r="C117" s="260" t="s">
        <v>410</v>
      </c>
      <c r="D117" s="261" t="s">
        <v>42</v>
      </c>
      <c r="E117" s="424">
        <v>0</v>
      </c>
      <c r="F117" s="365">
        <v>0</v>
      </c>
      <c r="G117" s="365">
        <v>0</v>
      </c>
      <c r="H117" s="365">
        <v>0</v>
      </c>
      <c r="I117" s="365">
        <v>0</v>
      </c>
      <c r="J117" s="365">
        <v>0</v>
      </c>
      <c r="K117" s="365">
        <v>0</v>
      </c>
      <c r="L117" s="366">
        <v>0</v>
      </c>
    </row>
    <row r="118" spans="1:12" ht="18.95" customHeight="1">
      <c r="A118" s="258"/>
      <c r="B118" s="259"/>
      <c r="C118" s="260" t="s">
        <v>411</v>
      </c>
      <c r="D118" s="263" t="s">
        <v>43</v>
      </c>
      <c r="E118" s="425">
        <v>1309.8389999999999</v>
      </c>
      <c r="F118" s="426">
        <v>1309.8389999999999</v>
      </c>
      <c r="G118" s="426">
        <v>0</v>
      </c>
      <c r="H118" s="426">
        <v>0</v>
      </c>
      <c r="I118" s="426">
        <v>0</v>
      </c>
      <c r="J118" s="426">
        <v>0</v>
      </c>
      <c r="K118" s="426">
        <v>0</v>
      </c>
      <c r="L118" s="427">
        <v>0</v>
      </c>
    </row>
    <row r="119" spans="1:12" ht="18.95" customHeight="1">
      <c r="A119" s="258"/>
      <c r="B119" s="259"/>
      <c r="C119" s="260" t="s">
        <v>412</v>
      </c>
      <c r="D119" s="263" t="s">
        <v>44</v>
      </c>
      <c r="E119" s="425">
        <v>733.28</v>
      </c>
      <c r="F119" s="426">
        <v>733.28</v>
      </c>
      <c r="G119" s="426">
        <v>0</v>
      </c>
      <c r="H119" s="426">
        <v>0</v>
      </c>
      <c r="I119" s="426">
        <v>0</v>
      </c>
      <c r="J119" s="426">
        <v>0</v>
      </c>
      <c r="K119" s="426">
        <v>0</v>
      </c>
      <c r="L119" s="427">
        <v>0</v>
      </c>
    </row>
    <row r="120" spans="1:12" ht="18.95" customHeight="1">
      <c r="A120" s="262"/>
      <c r="B120" s="260"/>
      <c r="C120" s="260" t="s">
        <v>413</v>
      </c>
      <c r="D120" s="263" t="s">
        <v>45</v>
      </c>
      <c r="E120" s="430">
        <v>0</v>
      </c>
      <c r="F120" s="216">
        <v>0</v>
      </c>
      <c r="G120" s="216">
        <v>0</v>
      </c>
      <c r="H120" s="216">
        <v>0</v>
      </c>
      <c r="I120" s="216">
        <v>0</v>
      </c>
      <c r="J120" s="216">
        <v>0</v>
      </c>
      <c r="K120" s="216">
        <v>0</v>
      </c>
      <c r="L120" s="431">
        <v>0</v>
      </c>
    </row>
    <row r="121" spans="1:12" ht="18.95" customHeight="1">
      <c r="A121" s="264"/>
      <c r="B121" s="265"/>
      <c r="C121" s="265" t="s">
        <v>414</v>
      </c>
      <c r="D121" s="268" t="s">
        <v>46</v>
      </c>
      <c r="E121" s="432">
        <v>0.55982452805268434</v>
      </c>
      <c r="F121" s="433">
        <v>0.55982452805268434</v>
      </c>
      <c r="G121" s="433">
        <v>0</v>
      </c>
      <c r="H121" s="433">
        <v>0</v>
      </c>
      <c r="I121" s="433">
        <v>0</v>
      </c>
      <c r="J121" s="433">
        <v>0</v>
      </c>
      <c r="K121" s="433">
        <v>0</v>
      </c>
      <c r="L121" s="434">
        <v>0</v>
      </c>
    </row>
    <row r="122" spans="1:12" ht="18.95" hidden="1" customHeight="1">
      <c r="A122" s="258" t="s">
        <v>415</v>
      </c>
      <c r="B122" s="259" t="s">
        <v>48</v>
      </c>
      <c r="C122" s="260" t="s">
        <v>416</v>
      </c>
      <c r="D122" s="261" t="s">
        <v>42</v>
      </c>
      <c r="E122" s="424">
        <v>0</v>
      </c>
      <c r="F122" s="365">
        <v>0</v>
      </c>
      <c r="G122" s="365">
        <v>0</v>
      </c>
      <c r="H122" s="365">
        <v>0</v>
      </c>
      <c r="I122" s="365">
        <v>0</v>
      </c>
      <c r="J122" s="365">
        <v>0</v>
      </c>
      <c r="K122" s="365">
        <v>0</v>
      </c>
      <c r="L122" s="366">
        <v>0</v>
      </c>
    </row>
    <row r="123" spans="1:12" ht="18.95" hidden="1" customHeight="1">
      <c r="A123" s="258"/>
      <c r="B123" s="259"/>
      <c r="C123" s="260"/>
      <c r="D123" s="263" t="s">
        <v>43</v>
      </c>
      <c r="E123" s="425">
        <v>0</v>
      </c>
      <c r="F123" s="426">
        <v>0</v>
      </c>
      <c r="G123" s="426">
        <v>0</v>
      </c>
      <c r="H123" s="426">
        <v>0</v>
      </c>
      <c r="I123" s="426">
        <v>0</v>
      </c>
      <c r="J123" s="426">
        <v>0</v>
      </c>
      <c r="K123" s="426">
        <v>0</v>
      </c>
      <c r="L123" s="427">
        <v>0</v>
      </c>
    </row>
    <row r="124" spans="1:12" ht="18.95" hidden="1" customHeight="1">
      <c r="A124" s="258"/>
      <c r="B124" s="259"/>
      <c r="C124" s="260"/>
      <c r="D124" s="263" t="s">
        <v>44</v>
      </c>
      <c r="E124" s="425">
        <v>0</v>
      </c>
      <c r="F124" s="426">
        <v>0</v>
      </c>
      <c r="G124" s="426">
        <v>0</v>
      </c>
      <c r="H124" s="426">
        <v>0</v>
      </c>
      <c r="I124" s="426">
        <v>0</v>
      </c>
      <c r="J124" s="426">
        <v>0</v>
      </c>
      <c r="K124" s="426">
        <v>0</v>
      </c>
      <c r="L124" s="427">
        <v>0</v>
      </c>
    </row>
    <row r="125" spans="1:12" ht="18.95" hidden="1" customHeight="1">
      <c r="A125" s="262"/>
      <c r="B125" s="260"/>
      <c r="C125" s="260"/>
      <c r="D125" s="263" t="s">
        <v>45</v>
      </c>
      <c r="E125" s="430">
        <v>0</v>
      </c>
      <c r="F125" s="216">
        <v>0</v>
      </c>
      <c r="G125" s="216">
        <v>0</v>
      </c>
      <c r="H125" s="216">
        <v>0</v>
      </c>
      <c r="I125" s="216">
        <v>0</v>
      </c>
      <c r="J125" s="216">
        <v>0</v>
      </c>
      <c r="K125" s="216">
        <v>0</v>
      </c>
      <c r="L125" s="431">
        <v>0</v>
      </c>
    </row>
    <row r="126" spans="1:12" ht="18.95" hidden="1" customHeight="1">
      <c r="A126" s="264"/>
      <c r="B126" s="265"/>
      <c r="C126" s="265"/>
      <c r="D126" s="268" t="s">
        <v>46</v>
      </c>
      <c r="E126" s="432">
        <v>0</v>
      </c>
      <c r="F126" s="433">
        <v>0</v>
      </c>
      <c r="G126" s="433">
        <v>0</v>
      </c>
      <c r="H126" s="433">
        <v>0</v>
      </c>
      <c r="I126" s="433">
        <v>0</v>
      </c>
      <c r="J126" s="433">
        <v>0</v>
      </c>
      <c r="K126" s="433">
        <v>0</v>
      </c>
      <c r="L126" s="434">
        <v>0</v>
      </c>
    </row>
    <row r="127" spans="1:12" ht="18.95" customHeight="1">
      <c r="A127" s="258" t="s">
        <v>417</v>
      </c>
      <c r="B127" s="259" t="s">
        <v>48</v>
      </c>
      <c r="C127" s="260" t="s">
        <v>418</v>
      </c>
      <c r="D127" s="261" t="s">
        <v>42</v>
      </c>
      <c r="E127" s="424">
        <v>195322</v>
      </c>
      <c r="F127" s="365">
        <v>63976</v>
      </c>
      <c r="G127" s="365"/>
      <c r="H127" s="365">
        <v>28741</v>
      </c>
      <c r="I127" s="365">
        <v>100599</v>
      </c>
      <c r="J127" s="365">
        <v>0</v>
      </c>
      <c r="K127" s="365">
        <v>0</v>
      </c>
      <c r="L127" s="366">
        <v>2006</v>
      </c>
    </row>
    <row r="128" spans="1:12" ht="18.95" customHeight="1">
      <c r="A128" s="262"/>
      <c r="B128" s="260"/>
      <c r="C128" s="260"/>
      <c r="D128" s="263" t="s">
        <v>43</v>
      </c>
      <c r="E128" s="425">
        <v>152882.84644000002</v>
      </c>
      <c r="F128" s="426">
        <v>66316.009340000019</v>
      </c>
      <c r="G128" s="426">
        <v>0</v>
      </c>
      <c r="H128" s="426">
        <v>15398.173100000002</v>
      </c>
      <c r="I128" s="426">
        <v>69104.43299999999</v>
      </c>
      <c r="J128" s="426">
        <v>0</v>
      </c>
      <c r="K128" s="426">
        <v>0</v>
      </c>
      <c r="L128" s="427">
        <v>2064.2309999999998</v>
      </c>
    </row>
    <row r="129" spans="1:12" ht="18.95" customHeight="1">
      <c r="A129" s="262"/>
      <c r="B129" s="260"/>
      <c r="C129" s="260"/>
      <c r="D129" s="263" t="s">
        <v>44</v>
      </c>
      <c r="E129" s="425">
        <v>2746.5880500000007</v>
      </c>
      <c r="F129" s="426">
        <v>2666.3333600000005</v>
      </c>
      <c r="G129" s="426">
        <v>0</v>
      </c>
      <c r="H129" s="426">
        <v>0</v>
      </c>
      <c r="I129" s="426">
        <v>0</v>
      </c>
      <c r="J129" s="426">
        <v>0</v>
      </c>
      <c r="K129" s="426">
        <v>0</v>
      </c>
      <c r="L129" s="427">
        <v>80.254690000000011</v>
      </c>
    </row>
    <row r="130" spans="1:12" ht="18.95" customHeight="1">
      <c r="A130" s="262"/>
      <c r="B130" s="260"/>
      <c r="C130" s="260"/>
      <c r="D130" s="263" t="s">
        <v>45</v>
      </c>
      <c r="E130" s="430">
        <v>1.4061846847769328E-2</v>
      </c>
      <c r="F130" s="216">
        <v>4.167708765787171E-2</v>
      </c>
      <c r="G130" s="216">
        <v>0</v>
      </c>
      <c r="H130" s="216">
        <v>0</v>
      </c>
      <c r="I130" s="216">
        <v>0</v>
      </c>
      <c r="J130" s="216">
        <v>0</v>
      </c>
      <c r="K130" s="216">
        <v>0</v>
      </c>
      <c r="L130" s="431">
        <v>4.0007323030907281E-2</v>
      </c>
    </row>
    <row r="131" spans="1:12" ht="18.95" customHeight="1">
      <c r="A131" s="264"/>
      <c r="B131" s="265"/>
      <c r="C131" s="265"/>
      <c r="D131" s="266" t="s">
        <v>46</v>
      </c>
      <c r="E131" s="432">
        <v>1.7965312093256448E-2</v>
      </c>
      <c r="F131" s="433">
        <v>4.020648085637657E-2</v>
      </c>
      <c r="G131" s="433">
        <v>0</v>
      </c>
      <c r="H131" s="433">
        <v>0</v>
      </c>
      <c r="I131" s="433">
        <v>0</v>
      </c>
      <c r="J131" s="433">
        <v>0</v>
      </c>
      <c r="K131" s="433">
        <v>0</v>
      </c>
      <c r="L131" s="434">
        <v>3.8878734986539792E-2</v>
      </c>
    </row>
    <row r="132" spans="1:12" ht="18.95" customHeight="1">
      <c r="A132" s="275" t="s">
        <v>419</v>
      </c>
      <c r="B132" s="271" t="s">
        <v>48</v>
      </c>
      <c r="C132" s="276" t="s">
        <v>116</v>
      </c>
      <c r="D132" s="273" t="s">
        <v>42</v>
      </c>
      <c r="E132" s="424">
        <v>190822</v>
      </c>
      <c r="F132" s="365">
        <v>82</v>
      </c>
      <c r="G132" s="365">
        <v>6109</v>
      </c>
      <c r="H132" s="365">
        <v>183846</v>
      </c>
      <c r="I132" s="365">
        <v>785</v>
      </c>
      <c r="J132" s="365">
        <v>0</v>
      </c>
      <c r="K132" s="365">
        <v>0</v>
      </c>
      <c r="L132" s="366">
        <v>0</v>
      </c>
    </row>
    <row r="133" spans="1:12" ht="18.95" customHeight="1">
      <c r="A133" s="258"/>
      <c r="B133" s="260"/>
      <c r="C133" s="260"/>
      <c r="D133" s="263" t="s">
        <v>43</v>
      </c>
      <c r="E133" s="425">
        <v>1867574.794999999</v>
      </c>
      <c r="F133" s="426">
        <v>1659302.8339999989</v>
      </c>
      <c r="G133" s="426">
        <v>6135.5</v>
      </c>
      <c r="H133" s="426">
        <v>183824.66200000007</v>
      </c>
      <c r="I133" s="426">
        <v>18311.798999999999</v>
      </c>
      <c r="J133" s="426">
        <v>0</v>
      </c>
      <c r="K133" s="426">
        <v>0</v>
      </c>
      <c r="L133" s="427">
        <v>0</v>
      </c>
    </row>
    <row r="134" spans="1:12" ht="18.95" customHeight="1">
      <c r="A134" s="258"/>
      <c r="B134" s="260"/>
      <c r="C134" s="260"/>
      <c r="D134" s="263" t="s">
        <v>44</v>
      </c>
      <c r="E134" s="425">
        <v>701354.86197999981</v>
      </c>
      <c r="F134" s="426">
        <v>627965.04579999973</v>
      </c>
      <c r="G134" s="426">
        <v>399.88181000000009</v>
      </c>
      <c r="H134" s="426">
        <v>71688.744569999995</v>
      </c>
      <c r="I134" s="426">
        <v>1301.1898000000001</v>
      </c>
      <c r="J134" s="426">
        <v>0</v>
      </c>
      <c r="K134" s="426">
        <v>0</v>
      </c>
      <c r="L134" s="427">
        <v>0</v>
      </c>
    </row>
    <row r="135" spans="1:12" ht="18.95" customHeight="1">
      <c r="A135" s="258"/>
      <c r="B135" s="260"/>
      <c r="C135" s="260"/>
      <c r="D135" s="263" t="s">
        <v>45</v>
      </c>
      <c r="E135" s="430">
        <v>3.6754402635964398</v>
      </c>
      <c r="F135" s="512" t="s">
        <v>923</v>
      </c>
      <c r="G135" s="216">
        <v>6.5457817973481769E-2</v>
      </c>
      <c r="H135" s="216">
        <v>0.38993910430468975</v>
      </c>
      <c r="I135" s="216">
        <v>1.6575666242038218</v>
      </c>
      <c r="J135" s="216">
        <v>0</v>
      </c>
      <c r="K135" s="216">
        <v>0</v>
      </c>
      <c r="L135" s="431">
        <v>0</v>
      </c>
    </row>
    <row r="136" spans="1:12" ht="18.95" customHeight="1">
      <c r="A136" s="277"/>
      <c r="B136" s="265"/>
      <c r="C136" s="265"/>
      <c r="D136" s="266" t="s">
        <v>46</v>
      </c>
      <c r="E136" s="432">
        <v>0.37554311819677361</v>
      </c>
      <c r="F136" s="433">
        <v>0.37845113799160796</v>
      </c>
      <c r="G136" s="433">
        <v>6.5175097384076286E-2</v>
      </c>
      <c r="H136" s="433">
        <v>0.38998436765791505</v>
      </c>
      <c r="I136" s="433">
        <v>7.105745317540893E-2</v>
      </c>
      <c r="J136" s="433">
        <v>0</v>
      </c>
      <c r="K136" s="433">
        <v>0</v>
      </c>
      <c r="L136" s="434">
        <v>0</v>
      </c>
    </row>
    <row r="137" spans="1:12" ht="18.95" hidden="1" customHeight="1">
      <c r="A137" s="258" t="s">
        <v>420</v>
      </c>
      <c r="B137" s="259" t="s">
        <v>48</v>
      </c>
      <c r="C137" s="260" t="s">
        <v>131</v>
      </c>
      <c r="D137" s="261" t="s">
        <v>42</v>
      </c>
      <c r="E137" s="424">
        <v>0</v>
      </c>
      <c r="F137" s="365">
        <v>0</v>
      </c>
      <c r="G137" s="365">
        <v>0</v>
      </c>
      <c r="H137" s="365">
        <v>0</v>
      </c>
      <c r="I137" s="365">
        <v>0</v>
      </c>
      <c r="J137" s="365">
        <v>0</v>
      </c>
      <c r="K137" s="365">
        <v>0</v>
      </c>
      <c r="L137" s="366">
        <v>0</v>
      </c>
    </row>
    <row r="138" spans="1:12" ht="18.95" hidden="1" customHeight="1">
      <c r="A138" s="258"/>
      <c r="B138" s="259"/>
      <c r="C138" s="260"/>
      <c r="D138" s="263" t="s">
        <v>43</v>
      </c>
      <c r="E138" s="425">
        <v>0</v>
      </c>
      <c r="F138" s="426">
        <v>0</v>
      </c>
      <c r="G138" s="426">
        <v>0</v>
      </c>
      <c r="H138" s="426">
        <v>0</v>
      </c>
      <c r="I138" s="426">
        <v>0</v>
      </c>
      <c r="J138" s="426">
        <v>0</v>
      </c>
      <c r="K138" s="426">
        <v>0</v>
      </c>
      <c r="L138" s="427">
        <v>0</v>
      </c>
    </row>
    <row r="139" spans="1:12" ht="18.95" hidden="1" customHeight="1">
      <c r="A139" s="258"/>
      <c r="B139" s="259"/>
      <c r="C139" s="260"/>
      <c r="D139" s="263" t="s">
        <v>44</v>
      </c>
      <c r="E139" s="425">
        <v>0</v>
      </c>
      <c r="F139" s="426">
        <v>0</v>
      </c>
      <c r="G139" s="426">
        <v>0</v>
      </c>
      <c r="H139" s="426">
        <v>0</v>
      </c>
      <c r="I139" s="426">
        <v>0</v>
      </c>
      <c r="J139" s="426">
        <v>0</v>
      </c>
      <c r="K139" s="426">
        <v>0</v>
      </c>
      <c r="L139" s="427">
        <v>0</v>
      </c>
    </row>
    <row r="140" spans="1:12" ht="18.95" hidden="1" customHeight="1">
      <c r="A140" s="262"/>
      <c r="B140" s="260"/>
      <c r="C140" s="260"/>
      <c r="D140" s="263" t="s">
        <v>45</v>
      </c>
      <c r="E140" s="430">
        <v>0</v>
      </c>
      <c r="F140" s="216">
        <v>0</v>
      </c>
      <c r="G140" s="216">
        <v>0</v>
      </c>
      <c r="H140" s="216">
        <v>0</v>
      </c>
      <c r="I140" s="216">
        <v>0</v>
      </c>
      <c r="J140" s="216">
        <v>0</v>
      </c>
      <c r="K140" s="216">
        <v>0</v>
      </c>
      <c r="L140" s="431">
        <v>0</v>
      </c>
    </row>
    <row r="141" spans="1:12" ht="18.95" hidden="1" customHeight="1">
      <c r="A141" s="264"/>
      <c r="B141" s="265"/>
      <c r="C141" s="265"/>
      <c r="D141" s="269" t="s">
        <v>46</v>
      </c>
      <c r="E141" s="432">
        <v>0</v>
      </c>
      <c r="F141" s="433">
        <v>0</v>
      </c>
      <c r="G141" s="433">
        <v>0</v>
      </c>
      <c r="H141" s="433">
        <v>0</v>
      </c>
      <c r="I141" s="433">
        <v>0</v>
      </c>
      <c r="J141" s="433">
        <v>0</v>
      </c>
      <c r="K141" s="433">
        <v>0</v>
      </c>
      <c r="L141" s="434">
        <v>0</v>
      </c>
    </row>
    <row r="142" spans="1:12" ht="18.95" customHeight="1">
      <c r="A142" s="258" t="s">
        <v>421</v>
      </c>
      <c r="B142" s="259" t="s">
        <v>48</v>
      </c>
      <c r="C142" s="260" t="s">
        <v>422</v>
      </c>
      <c r="D142" s="274" t="s">
        <v>42</v>
      </c>
      <c r="E142" s="424">
        <v>3668260</v>
      </c>
      <c r="F142" s="365">
        <v>2655517</v>
      </c>
      <c r="G142" s="365">
        <v>9689</v>
      </c>
      <c r="H142" s="365">
        <v>992775</v>
      </c>
      <c r="I142" s="365">
        <v>9927</v>
      </c>
      <c r="J142" s="365">
        <v>0</v>
      </c>
      <c r="K142" s="365">
        <v>0</v>
      </c>
      <c r="L142" s="366">
        <v>352</v>
      </c>
    </row>
    <row r="143" spans="1:12" ht="18.95" customHeight="1">
      <c r="A143" s="258"/>
      <c r="B143" s="259"/>
      <c r="C143" s="260"/>
      <c r="D143" s="263" t="s">
        <v>43</v>
      </c>
      <c r="E143" s="425">
        <v>3771678.2955199997</v>
      </c>
      <c r="F143" s="426">
        <v>2739901.8729199991</v>
      </c>
      <c r="G143" s="426">
        <v>10345.523570000001</v>
      </c>
      <c r="H143" s="426">
        <v>993720.66951000015</v>
      </c>
      <c r="I143" s="426">
        <v>27358.229520000004</v>
      </c>
      <c r="J143" s="426">
        <v>0</v>
      </c>
      <c r="K143" s="426">
        <v>0</v>
      </c>
      <c r="L143" s="427">
        <v>352</v>
      </c>
    </row>
    <row r="144" spans="1:12" ht="18.95" customHeight="1">
      <c r="A144" s="258"/>
      <c r="B144" s="259"/>
      <c r="C144" s="260"/>
      <c r="D144" s="263" t="s">
        <v>44</v>
      </c>
      <c r="E144" s="425">
        <v>1457614.74239</v>
      </c>
      <c r="F144" s="426">
        <v>1018521.9592699999</v>
      </c>
      <c r="G144" s="426">
        <v>4202.1738500000001</v>
      </c>
      <c r="H144" s="426">
        <v>433086.28067000036</v>
      </c>
      <c r="I144" s="426">
        <v>1679.9283500000001</v>
      </c>
      <c r="J144" s="426">
        <v>0</v>
      </c>
      <c r="K144" s="426">
        <v>0</v>
      </c>
      <c r="L144" s="427">
        <v>124.40025</v>
      </c>
    </row>
    <row r="145" spans="1:12" ht="18.95" customHeight="1">
      <c r="A145" s="258"/>
      <c r="B145" s="260"/>
      <c r="C145" s="260"/>
      <c r="D145" s="263" t="s">
        <v>45</v>
      </c>
      <c r="E145" s="430">
        <v>0.39735862299564373</v>
      </c>
      <c r="F145" s="216">
        <v>0.38354940272270893</v>
      </c>
      <c r="G145" s="216">
        <v>0.43370563009598517</v>
      </c>
      <c r="H145" s="216">
        <v>0.4362381009493595</v>
      </c>
      <c r="I145" s="216">
        <v>0.16922820086632417</v>
      </c>
      <c r="J145" s="216">
        <v>0</v>
      </c>
      <c r="K145" s="216">
        <v>0</v>
      </c>
      <c r="L145" s="431">
        <v>0.35340980113636361</v>
      </c>
    </row>
    <row r="146" spans="1:12" ht="18.95" customHeight="1">
      <c r="A146" s="264"/>
      <c r="B146" s="265"/>
      <c r="C146" s="265"/>
      <c r="D146" s="266" t="s">
        <v>46</v>
      </c>
      <c r="E146" s="432">
        <v>0.38646316790097268</v>
      </c>
      <c r="F146" s="433">
        <v>0.3717366557308599</v>
      </c>
      <c r="G146" s="433">
        <v>0.4061828114901293</v>
      </c>
      <c r="H146" s="433">
        <v>0.43582295705246177</v>
      </c>
      <c r="I146" s="433">
        <v>6.1404863526417254E-2</v>
      </c>
      <c r="J146" s="433">
        <v>0</v>
      </c>
      <c r="K146" s="433">
        <v>0</v>
      </c>
      <c r="L146" s="434">
        <v>0.35340980113636361</v>
      </c>
    </row>
    <row r="147" spans="1:12" ht="18.95" customHeight="1">
      <c r="A147" s="258" t="s">
        <v>423</v>
      </c>
      <c r="B147" s="259" t="s">
        <v>48</v>
      </c>
      <c r="C147" s="260" t="s">
        <v>424</v>
      </c>
      <c r="D147" s="273" t="s">
        <v>42</v>
      </c>
      <c r="E147" s="424">
        <v>3752154</v>
      </c>
      <c r="F147" s="365">
        <v>3751489</v>
      </c>
      <c r="G147" s="365">
        <v>12</v>
      </c>
      <c r="H147" s="365">
        <v>20</v>
      </c>
      <c r="I147" s="365">
        <v>633</v>
      </c>
      <c r="J147" s="365">
        <v>0</v>
      </c>
      <c r="K147" s="365">
        <v>0</v>
      </c>
      <c r="L147" s="366">
        <v>0</v>
      </c>
    </row>
    <row r="148" spans="1:12" ht="18.95" customHeight="1">
      <c r="A148" s="258"/>
      <c r="B148" s="259"/>
      <c r="C148" s="260"/>
      <c r="D148" s="263" t="s">
        <v>43</v>
      </c>
      <c r="E148" s="425">
        <v>3898968.9280000003</v>
      </c>
      <c r="F148" s="426">
        <v>3844545.8060000003</v>
      </c>
      <c r="G148" s="426">
        <v>12</v>
      </c>
      <c r="H148" s="426">
        <v>486.25900000000001</v>
      </c>
      <c r="I148" s="426">
        <v>51856.401000000013</v>
      </c>
      <c r="J148" s="426">
        <v>0</v>
      </c>
      <c r="K148" s="426">
        <v>0</v>
      </c>
      <c r="L148" s="427">
        <v>2068.462</v>
      </c>
    </row>
    <row r="149" spans="1:12" ht="18.95" customHeight="1">
      <c r="A149" s="258"/>
      <c r="B149" s="259"/>
      <c r="C149" s="260"/>
      <c r="D149" s="263" t="s">
        <v>44</v>
      </c>
      <c r="E149" s="425">
        <v>1817825.7817200003</v>
      </c>
      <c r="F149" s="426">
        <v>1811096.4867500004</v>
      </c>
      <c r="G149" s="426">
        <v>5</v>
      </c>
      <c r="H149" s="426">
        <v>8.1422699999999999</v>
      </c>
      <c r="I149" s="426">
        <v>5943.0266899999997</v>
      </c>
      <c r="J149" s="426">
        <v>0</v>
      </c>
      <c r="K149" s="426">
        <v>0</v>
      </c>
      <c r="L149" s="427">
        <v>773.12600999999995</v>
      </c>
    </row>
    <row r="150" spans="1:12" ht="18.95" customHeight="1">
      <c r="A150" s="258"/>
      <c r="B150" s="260"/>
      <c r="C150" s="260"/>
      <c r="D150" s="263" t="s">
        <v>45</v>
      </c>
      <c r="E150" s="430">
        <v>0.48447525920311379</v>
      </c>
      <c r="F150" s="216">
        <v>0.48276737230203803</v>
      </c>
      <c r="G150" s="216">
        <v>0.41666666666666669</v>
      </c>
      <c r="H150" s="216">
        <v>0.40711350000000002</v>
      </c>
      <c r="I150" s="216">
        <v>9.3886677567140602</v>
      </c>
      <c r="J150" s="216">
        <v>0</v>
      </c>
      <c r="K150" s="216">
        <v>0</v>
      </c>
      <c r="L150" s="431">
        <v>0</v>
      </c>
    </row>
    <row r="151" spans="1:12" ht="18.95" customHeight="1">
      <c r="A151" s="264"/>
      <c r="B151" s="265"/>
      <c r="C151" s="265"/>
      <c r="D151" s="266" t="s">
        <v>46</v>
      </c>
      <c r="E151" s="432">
        <v>0.46623243613599791</v>
      </c>
      <c r="F151" s="433">
        <v>0.47108204145298727</v>
      </c>
      <c r="G151" s="433">
        <v>0.41666666666666669</v>
      </c>
      <c r="H151" s="433">
        <v>1.674471834968607E-2</v>
      </c>
      <c r="I151" s="433">
        <v>0.11460545998940416</v>
      </c>
      <c r="J151" s="433">
        <v>0</v>
      </c>
      <c r="K151" s="433">
        <v>0</v>
      </c>
      <c r="L151" s="434">
        <v>0.37376853430229801</v>
      </c>
    </row>
    <row r="152" spans="1:12" ht="18.75" customHeight="1">
      <c r="A152" s="258" t="s">
        <v>425</v>
      </c>
      <c r="B152" s="259" t="s">
        <v>48</v>
      </c>
      <c r="C152" s="260" t="s">
        <v>426</v>
      </c>
      <c r="D152" s="263" t="s">
        <v>42</v>
      </c>
      <c r="E152" s="425">
        <v>91895</v>
      </c>
      <c r="F152" s="365">
        <v>78656</v>
      </c>
      <c r="G152" s="365">
        <v>518</v>
      </c>
      <c r="H152" s="365">
        <v>12721</v>
      </c>
      <c r="I152" s="365"/>
      <c r="J152" s="365">
        <v>0</v>
      </c>
      <c r="K152" s="365">
        <v>0</v>
      </c>
      <c r="L152" s="366"/>
    </row>
    <row r="153" spans="1:12" ht="18.95" customHeight="1">
      <c r="A153" s="258"/>
      <c r="B153" s="259"/>
      <c r="C153" s="260" t="s">
        <v>427</v>
      </c>
      <c r="D153" s="263" t="s">
        <v>43</v>
      </c>
      <c r="E153" s="425">
        <v>142743.24200000003</v>
      </c>
      <c r="F153" s="426">
        <v>128569.08300000001</v>
      </c>
      <c r="G153" s="426">
        <v>522.4</v>
      </c>
      <c r="H153" s="426">
        <v>12786.6</v>
      </c>
      <c r="I153" s="426">
        <v>865.15899999999999</v>
      </c>
      <c r="J153" s="426">
        <v>0</v>
      </c>
      <c r="K153" s="426">
        <v>0</v>
      </c>
      <c r="L153" s="427">
        <v>0</v>
      </c>
    </row>
    <row r="154" spans="1:12" ht="18.95" customHeight="1">
      <c r="A154" s="258"/>
      <c r="B154" s="259"/>
      <c r="C154" s="260"/>
      <c r="D154" s="263" t="s">
        <v>44</v>
      </c>
      <c r="E154" s="425">
        <v>50271.246910000002</v>
      </c>
      <c r="F154" s="426">
        <v>45689.909110000001</v>
      </c>
      <c r="G154" s="426">
        <v>1.95797</v>
      </c>
      <c r="H154" s="426">
        <v>4570.3308300000008</v>
      </c>
      <c r="I154" s="426">
        <v>9.0489999999999995</v>
      </c>
      <c r="J154" s="426">
        <v>0</v>
      </c>
      <c r="K154" s="426">
        <v>0</v>
      </c>
      <c r="L154" s="427">
        <v>0</v>
      </c>
    </row>
    <row r="155" spans="1:12" ht="18.95" customHeight="1">
      <c r="A155" s="258"/>
      <c r="B155" s="260"/>
      <c r="C155" s="260"/>
      <c r="D155" s="263" t="s">
        <v>45</v>
      </c>
      <c r="E155" s="430">
        <v>0.54705094847380165</v>
      </c>
      <c r="F155" s="216">
        <v>0.58088269311940599</v>
      </c>
      <c r="G155" s="216">
        <v>3.779864864864865E-3</v>
      </c>
      <c r="H155" s="216">
        <v>0.35927449335744049</v>
      </c>
      <c r="I155" s="216">
        <v>0</v>
      </c>
      <c r="J155" s="216">
        <v>0</v>
      </c>
      <c r="K155" s="216">
        <v>0</v>
      </c>
      <c r="L155" s="431">
        <v>0</v>
      </c>
    </row>
    <row r="156" spans="1:12" ht="18.95" customHeight="1">
      <c r="A156" s="264"/>
      <c r="B156" s="265"/>
      <c r="C156" s="265"/>
      <c r="D156" s="268" t="s">
        <v>46</v>
      </c>
      <c r="E156" s="432">
        <v>0.35217952321693796</v>
      </c>
      <c r="F156" s="433">
        <v>0.35537244292237813</v>
      </c>
      <c r="G156" s="433">
        <v>3.7480283307810107E-3</v>
      </c>
      <c r="H156" s="433">
        <v>0.35743128196705931</v>
      </c>
      <c r="I156" s="433">
        <v>1.0459349090745168E-2</v>
      </c>
      <c r="J156" s="433">
        <v>0</v>
      </c>
      <c r="K156" s="433">
        <v>0</v>
      </c>
      <c r="L156" s="434">
        <v>0</v>
      </c>
    </row>
    <row r="157" spans="1:12" ht="18.95" customHeight="1">
      <c r="A157" s="258" t="s">
        <v>428</v>
      </c>
      <c r="B157" s="259" t="s">
        <v>48</v>
      </c>
      <c r="C157" s="260" t="s">
        <v>429</v>
      </c>
      <c r="D157" s="261" t="s">
        <v>42</v>
      </c>
      <c r="E157" s="424">
        <v>27808</v>
      </c>
      <c r="F157" s="365">
        <v>16895</v>
      </c>
      <c r="G157" s="365"/>
      <c r="H157" s="365">
        <v>10913</v>
      </c>
      <c r="I157" s="365">
        <v>0</v>
      </c>
      <c r="J157" s="365">
        <v>0</v>
      </c>
      <c r="K157" s="365">
        <v>0</v>
      </c>
      <c r="L157" s="366">
        <v>0</v>
      </c>
    </row>
    <row r="158" spans="1:12" ht="18.95" customHeight="1">
      <c r="A158" s="258"/>
      <c r="B158" s="259"/>
      <c r="C158" s="260" t="s">
        <v>430</v>
      </c>
      <c r="D158" s="263" t="s">
        <v>43</v>
      </c>
      <c r="E158" s="425">
        <v>218547.51400000002</v>
      </c>
      <c r="F158" s="426">
        <v>202334.24600000001</v>
      </c>
      <c r="G158" s="426">
        <v>5765.268</v>
      </c>
      <c r="H158" s="426">
        <v>10373</v>
      </c>
      <c r="I158" s="426">
        <v>75</v>
      </c>
      <c r="J158" s="426">
        <v>0</v>
      </c>
      <c r="K158" s="426">
        <v>0</v>
      </c>
      <c r="L158" s="427">
        <v>0</v>
      </c>
    </row>
    <row r="159" spans="1:12" ht="18.95" customHeight="1">
      <c r="A159" s="258"/>
      <c r="B159" s="259"/>
      <c r="C159" s="260"/>
      <c r="D159" s="263" t="s">
        <v>44</v>
      </c>
      <c r="E159" s="425">
        <v>149467.65565999999</v>
      </c>
      <c r="F159" s="426">
        <v>143691.24922999999</v>
      </c>
      <c r="G159" s="426">
        <v>5765.268</v>
      </c>
      <c r="H159" s="426">
        <v>11.13843</v>
      </c>
      <c r="I159" s="426">
        <v>0</v>
      </c>
      <c r="J159" s="426">
        <v>0</v>
      </c>
      <c r="K159" s="426">
        <v>0</v>
      </c>
      <c r="L159" s="427">
        <v>0</v>
      </c>
    </row>
    <row r="160" spans="1:12" ht="18.95" customHeight="1">
      <c r="A160" s="258"/>
      <c r="B160" s="260"/>
      <c r="C160" s="260"/>
      <c r="D160" s="263" t="s">
        <v>45</v>
      </c>
      <c r="E160" s="430">
        <v>5.3749876172324509</v>
      </c>
      <c r="F160" s="216">
        <v>8.5049570423202123</v>
      </c>
      <c r="G160" s="216">
        <v>0</v>
      </c>
      <c r="H160" s="216">
        <v>1.0206570145697791E-3</v>
      </c>
      <c r="I160" s="216">
        <v>0</v>
      </c>
      <c r="J160" s="216">
        <v>0</v>
      </c>
      <c r="K160" s="216">
        <v>0</v>
      </c>
      <c r="L160" s="431">
        <v>0</v>
      </c>
    </row>
    <row r="161" spans="1:12" ht="18.95" customHeight="1">
      <c r="A161" s="264"/>
      <c r="B161" s="265"/>
      <c r="C161" s="265"/>
      <c r="D161" s="268" t="s">
        <v>46</v>
      </c>
      <c r="E161" s="432">
        <v>0.6839137765712584</v>
      </c>
      <c r="F161" s="433">
        <v>0.7101677154049344</v>
      </c>
      <c r="G161" s="433">
        <v>1</v>
      </c>
      <c r="H161" s="433">
        <v>1.0737906102381181E-3</v>
      </c>
      <c r="I161" s="433">
        <v>0</v>
      </c>
      <c r="J161" s="433">
        <v>0</v>
      </c>
      <c r="K161" s="433">
        <v>0</v>
      </c>
      <c r="L161" s="434">
        <v>0</v>
      </c>
    </row>
    <row r="162" spans="1:12" ht="18.95" customHeight="1">
      <c r="A162" s="258" t="s">
        <v>447</v>
      </c>
      <c r="B162" s="259" t="s">
        <v>48</v>
      </c>
      <c r="C162" s="260" t="s">
        <v>181</v>
      </c>
      <c r="D162" s="263" t="s">
        <v>42</v>
      </c>
      <c r="E162" s="424">
        <v>35350761</v>
      </c>
      <c r="F162" s="365">
        <v>35316161</v>
      </c>
      <c r="G162" s="365">
        <v>21</v>
      </c>
      <c r="H162" s="365">
        <v>34579</v>
      </c>
      <c r="I162" s="365">
        <v>0</v>
      </c>
      <c r="J162" s="365">
        <v>0</v>
      </c>
      <c r="K162" s="365">
        <v>0</v>
      </c>
      <c r="L162" s="366">
        <v>0</v>
      </c>
    </row>
    <row r="163" spans="1:12" ht="18.95" customHeight="1">
      <c r="A163" s="258"/>
      <c r="B163" s="259"/>
      <c r="C163" s="260"/>
      <c r="D163" s="263" t="s">
        <v>43</v>
      </c>
      <c r="E163" s="425">
        <v>35596997.849999994</v>
      </c>
      <c r="F163" s="426">
        <v>35408108.25017</v>
      </c>
      <c r="G163" s="426">
        <v>85.119</v>
      </c>
      <c r="H163" s="426">
        <v>34091.692830000015</v>
      </c>
      <c r="I163" s="426">
        <v>154625.12000000002</v>
      </c>
      <c r="J163" s="426">
        <v>0</v>
      </c>
      <c r="K163" s="426">
        <v>0</v>
      </c>
      <c r="L163" s="427">
        <v>87.668000000000006</v>
      </c>
    </row>
    <row r="164" spans="1:12" ht="18.95" customHeight="1">
      <c r="A164" s="258"/>
      <c r="B164" s="259"/>
      <c r="C164" s="260"/>
      <c r="D164" s="263" t="s">
        <v>44</v>
      </c>
      <c r="E164" s="425">
        <v>14904574.152500004</v>
      </c>
      <c r="F164" s="426">
        <v>14886647.900250005</v>
      </c>
      <c r="G164" s="426">
        <v>57.880279999999999</v>
      </c>
      <c r="H164" s="426">
        <v>12039.125989999993</v>
      </c>
      <c r="I164" s="426">
        <v>5782.1459800000002</v>
      </c>
      <c r="J164" s="426">
        <v>0</v>
      </c>
      <c r="K164" s="426">
        <v>0</v>
      </c>
      <c r="L164" s="427">
        <v>47.1</v>
      </c>
    </row>
    <row r="165" spans="1:12" ht="18.95" customHeight="1">
      <c r="A165" s="262"/>
      <c r="B165" s="260"/>
      <c r="C165" s="260"/>
      <c r="D165" s="263" t="s">
        <v>45</v>
      </c>
      <c r="E165" s="430">
        <v>0.42161961244624985</v>
      </c>
      <c r="F165" s="216">
        <v>0.42152508876177125</v>
      </c>
      <c r="G165" s="216">
        <v>2.7562038095238095</v>
      </c>
      <c r="H165" s="216">
        <v>0.3481629309696635</v>
      </c>
      <c r="I165" s="216">
        <v>0</v>
      </c>
      <c r="J165" s="216">
        <v>0</v>
      </c>
      <c r="K165" s="216">
        <v>0</v>
      </c>
      <c r="L165" s="431">
        <v>0</v>
      </c>
    </row>
    <row r="166" spans="1:12" ht="18.75" customHeight="1">
      <c r="A166" s="264"/>
      <c r="B166" s="265"/>
      <c r="C166" s="265"/>
      <c r="D166" s="269" t="s">
        <v>46</v>
      </c>
      <c r="E166" s="432">
        <v>0.41870312253031772</v>
      </c>
      <c r="F166" s="433">
        <v>0.42043047866525124</v>
      </c>
      <c r="G166" s="433">
        <v>0.6799924811146747</v>
      </c>
      <c r="H166" s="433">
        <v>0.35313957714079253</v>
      </c>
      <c r="I166" s="433">
        <v>3.7394609491653096E-2</v>
      </c>
      <c r="J166" s="433">
        <v>0</v>
      </c>
      <c r="K166" s="433">
        <v>0</v>
      </c>
      <c r="L166" s="434">
        <v>0.53725418624811783</v>
      </c>
    </row>
    <row r="167" spans="1:12" ht="18.95" customHeight="1">
      <c r="A167" s="275" t="s">
        <v>431</v>
      </c>
      <c r="B167" s="271" t="s">
        <v>48</v>
      </c>
      <c r="C167" s="276" t="s">
        <v>432</v>
      </c>
      <c r="D167" s="273" t="s">
        <v>42</v>
      </c>
      <c r="E167" s="424">
        <v>164242</v>
      </c>
      <c r="F167" s="365">
        <v>3508</v>
      </c>
      <c r="G167" s="365">
        <v>390</v>
      </c>
      <c r="H167" s="365">
        <v>156700</v>
      </c>
      <c r="I167" s="365">
        <v>3643</v>
      </c>
      <c r="J167" s="365">
        <v>0</v>
      </c>
      <c r="K167" s="365">
        <v>0</v>
      </c>
      <c r="L167" s="366">
        <v>1</v>
      </c>
    </row>
    <row r="168" spans="1:12" ht="18.95" customHeight="1">
      <c r="A168" s="258"/>
      <c r="B168" s="259"/>
      <c r="C168" s="260" t="s">
        <v>433</v>
      </c>
      <c r="D168" s="263" t="s">
        <v>43</v>
      </c>
      <c r="E168" s="425">
        <v>182185.83924999999</v>
      </c>
      <c r="F168" s="426">
        <v>3608.009</v>
      </c>
      <c r="G168" s="426">
        <v>429.8</v>
      </c>
      <c r="H168" s="426">
        <v>169202.64599999998</v>
      </c>
      <c r="I168" s="426">
        <v>8944.3842499999992</v>
      </c>
      <c r="J168" s="426">
        <v>0</v>
      </c>
      <c r="K168" s="426">
        <v>0</v>
      </c>
      <c r="L168" s="427">
        <v>1</v>
      </c>
    </row>
    <row r="169" spans="1:12" ht="18.95" customHeight="1">
      <c r="A169" s="258"/>
      <c r="B169" s="259"/>
      <c r="C169" s="260"/>
      <c r="D169" s="263" t="s">
        <v>44</v>
      </c>
      <c r="E169" s="425">
        <v>70989.239969999966</v>
      </c>
      <c r="F169" s="426">
        <v>1632.4863799999998</v>
      </c>
      <c r="G169" s="426">
        <v>162.54558999999998</v>
      </c>
      <c r="H169" s="426">
        <v>68941.238909999971</v>
      </c>
      <c r="I169" s="426">
        <v>252.44408999999999</v>
      </c>
      <c r="J169" s="426">
        <v>0</v>
      </c>
      <c r="K169" s="426">
        <v>0</v>
      </c>
      <c r="L169" s="427">
        <v>0.52500000000000002</v>
      </c>
    </row>
    <row r="170" spans="1:12" ht="18.95" customHeight="1">
      <c r="A170" s="258"/>
      <c r="B170" s="260"/>
      <c r="C170" s="260"/>
      <c r="D170" s="263" t="s">
        <v>45</v>
      </c>
      <c r="E170" s="430">
        <v>0.43222342622471699</v>
      </c>
      <c r="F170" s="216">
        <v>0.46536099771949824</v>
      </c>
      <c r="G170" s="216">
        <v>0.41678356410256406</v>
      </c>
      <c r="H170" s="216">
        <v>0.43995685328653461</v>
      </c>
      <c r="I170" s="216">
        <v>6.9295660170189399E-2</v>
      </c>
      <c r="J170" s="216">
        <v>0</v>
      </c>
      <c r="K170" s="216">
        <v>0</v>
      </c>
      <c r="L170" s="431">
        <v>0.52500000000000002</v>
      </c>
    </row>
    <row r="171" spans="1:12" ht="18.95" customHeight="1">
      <c r="A171" s="264"/>
      <c r="B171" s="265"/>
      <c r="C171" s="265"/>
      <c r="D171" s="268" t="s">
        <v>46</v>
      </c>
      <c r="E171" s="432">
        <v>0.38965289652719248</v>
      </c>
      <c r="F171" s="433">
        <v>0.45246183698543985</v>
      </c>
      <c r="G171" s="433">
        <v>0.37818890181479753</v>
      </c>
      <c r="H171" s="433">
        <v>0.40744775888433787</v>
      </c>
      <c r="I171" s="433">
        <v>2.8223752797740104E-2</v>
      </c>
      <c r="J171" s="433">
        <v>0</v>
      </c>
      <c r="K171" s="433">
        <v>0</v>
      </c>
      <c r="L171" s="434">
        <v>0.52500000000000002</v>
      </c>
    </row>
    <row r="172" spans="1:12" ht="18.95" customHeight="1">
      <c r="A172" s="258" t="s">
        <v>434</v>
      </c>
      <c r="B172" s="259" t="s">
        <v>48</v>
      </c>
      <c r="C172" s="260" t="s">
        <v>435</v>
      </c>
      <c r="D172" s="263" t="s">
        <v>42</v>
      </c>
      <c r="E172" s="424">
        <v>120917</v>
      </c>
      <c r="F172" s="365">
        <v>48468</v>
      </c>
      <c r="G172" s="365">
        <v>133</v>
      </c>
      <c r="H172" s="365">
        <v>70451</v>
      </c>
      <c r="I172" s="365">
        <v>1865</v>
      </c>
      <c r="J172" s="365">
        <v>0</v>
      </c>
      <c r="K172" s="365">
        <v>0</v>
      </c>
      <c r="L172" s="366">
        <v>0</v>
      </c>
    </row>
    <row r="173" spans="1:12" ht="18.95" customHeight="1">
      <c r="A173" s="258"/>
      <c r="B173" s="259"/>
      <c r="C173" s="260" t="s">
        <v>436</v>
      </c>
      <c r="D173" s="263" t="s">
        <v>43</v>
      </c>
      <c r="E173" s="425">
        <v>129204.90599999999</v>
      </c>
      <c r="F173" s="426">
        <v>56784.351000000002</v>
      </c>
      <c r="G173" s="426">
        <v>208.61799999999999</v>
      </c>
      <c r="H173" s="426">
        <v>70501.936999999991</v>
      </c>
      <c r="I173" s="426">
        <v>1710</v>
      </c>
      <c r="J173" s="426">
        <v>0</v>
      </c>
      <c r="K173" s="426">
        <v>0</v>
      </c>
      <c r="L173" s="427">
        <v>0</v>
      </c>
    </row>
    <row r="174" spans="1:12" ht="18.95" customHeight="1">
      <c r="A174" s="258"/>
      <c r="B174" s="259"/>
      <c r="C174" s="260"/>
      <c r="D174" s="263" t="s">
        <v>44</v>
      </c>
      <c r="E174" s="425">
        <v>27502.437110000003</v>
      </c>
      <c r="F174" s="426">
        <v>1108.3658499999999</v>
      </c>
      <c r="G174" s="426">
        <v>53.10766000000001</v>
      </c>
      <c r="H174" s="426">
        <v>25988.445920000002</v>
      </c>
      <c r="I174" s="426">
        <v>352.51767999999998</v>
      </c>
      <c r="J174" s="426">
        <v>0</v>
      </c>
      <c r="K174" s="426">
        <v>0</v>
      </c>
      <c r="L174" s="427">
        <v>0</v>
      </c>
    </row>
    <row r="175" spans="1:12" ht="18.95" customHeight="1">
      <c r="A175" s="262"/>
      <c r="B175" s="260"/>
      <c r="C175" s="260"/>
      <c r="D175" s="263" t="s">
        <v>45</v>
      </c>
      <c r="E175" s="430">
        <v>0.22744888733594121</v>
      </c>
      <c r="F175" s="216">
        <v>2.2867992283568537E-2</v>
      </c>
      <c r="G175" s="216">
        <v>0.39930571428571437</v>
      </c>
      <c r="H175" s="216">
        <v>0.36888682800811917</v>
      </c>
      <c r="I175" s="216">
        <v>0.18901752278820375</v>
      </c>
      <c r="J175" s="216">
        <v>0</v>
      </c>
      <c r="K175" s="216">
        <v>0</v>
      </c>
      <c r="L175" s="431">
        <v>0</v>
      </c>
    </row>
    <row r="176" spans="1:12" ht="18.95" customHeight="1">
      <c r="A176" s="264"/>
      <c r="B176" s="265"/>
      <c r="C176" s="265"/>
      <c r="D176" s="269" t="s">
        <v>46</v>
      </c>
      <c r="E176" s="432">
        <v>0.21285907758022754</v>
      </c>
      <c r="F176" s="433">
        <v>1.951886092701843E-2</v>
      </c>
      <c r="G176" s="433">
        <v>0.25456892502085154</v>
      </c>
      <c r="H176" s="433">
        <v>0.36862031067316642</v>
      </c>
      <c r="I176" s="433">
        <v>0.20615069005847952</v>
      </c>
      <c r="J176" s="433">
        <v>0</v>
      </c>
      <c r="K176" s="433">
        <v>0</v>
      </c>
      <c r="L176" s="434">
        <v>0</v>
      </c>
    </row>
    <row r="177" spans="1:12" ht="18.95" customHeight="1">
      <c r="A177" s="258" t="s">
        <v>437</v>
      </c>
      <c r="B177" s="259" t="s">
        <v>48</v>
      </c>
      <c r="C177" s="260" t="s">
        <v>438</v>
      </c>
      <c r="D177" s="274" t="s">
        <v>42</v>
      </c>
      <c r="E177" s="424">
        <v>19490</v>
      </c>
      <c r="F177" s="365">
        <v>19340</v>
      </c>
      <c r="G177" s="365">
        <v>10</v>
      </c>
      <c r="H177" s="365">
        <v>0</v>
      </c>
      <c r="I177" s="365">
        <v>140</v>
      </c>
      <c r="J177" s="365">
        <v>0</v>
      </c>
      <c r="K177" s="365">
        <v>0</v>
      </c>
      <c r="L177" s="366">
        <v>0</v>
      </c>
    </row>
    <row r="178" spans="1:12" ht="18.95" customHeight="1">
      <c r="A178" s="262"/>
      <c r="B178" s="260"/>
      <c r="C178" s="260" t="s">
        <v>439</v>
      </c>
      <c r="D178" s="263" t="s">
        <v>43</v>
      </c>
      <c r="E178" s="425">
        <v>19593</v>
      </c>
      <c r="F178" s="426">
        <v>19340</v>
      </c>
      <c r="G178" s="426">
        <v>10</v>
      </c>
      <c r="H178" s="426">
        <v>103</v>
      </c>
      <c r="I178" s="426">
        <v>140</v>
      </c>
      <c r="J178" s="426">
        <v>0</v>
      </c>
      <c r="K178" s="426">
        <v>0</v>
      </c>
      <c r="L178" s="427">
        <v>0</v>
      </c>
    </row>
    <row r="179" spans="1:12" ht="18.95" customHeight="1">
      <c r="A179" s="262"/>
      <c r="B179" s="260"/>
      <c r="C179" s="260" t="s">
        <v>440</v>
      </c>
      <c r="D179" s="263" t="s">
        <v>44</v>
      </c>
      <c r="E179" s="425">
        <v>8661.5439999999999</v>
      </c>
      <c r="F179" s="426">
        <v>8517.5439999999999</v>
      </c>
      <c r="G179" s="426">
        <v>4</v>
      </c>
      <c r="H179" s="426">
        <v>0</v>
      </c>
      <c r="I179" s="426">
        <v>140</v>
      </c>
      <c r="J179" s="426">
        <v>0</v>
      </c>
      <c r="K179" s="426">
        <v>0</v>
      </c>
      <c r="L179" s="427">
        <v>0</v>
      </c>
    </row>
    <row r="180" spans="1:12" ht="18.95" customHeight="1">
      <c r="A180" s="262"/>
      <c r="B180" s="260"/>
      <c r="C180" s="260" t="s">
        <v>441</v>
      </c>
      <c r="D180" s="263" t="s">
        <v>45</v>
      </c>
      <c r="E180" s="430">
        <v>0.44440964597229349</v>
      </c>
      <c r="F180" s="216">
        <v>0.44041075491209924</v>
      </c>
      <c r="G180" s="216">
        <v>0.4</v>
      </c>
      <c r="H180" s="216">
        <v>0</v>
      </c>
      <c r="I180" s="216">
        <v>1</v>
      </c>
      <c r="J180" s="216">
        <v>0</v>
      </c>
      <c r="K180" s="216">
        <v>0</v>
      </c>
      <c r="L180" s="431">
        <v>0</v>
      </c>
    </row>
    <row r="181" spans="1:12" ht="18.95" customHeight="1">
      <c r="A181" s="264"/>
      <c r="B181" s="265"/>
      <c r="C181" s="265"/>
      <c r="D181" s="268" t="s">
        <v>46</v>
      </c>
      <c r="E181" s="432">
        <v>0.44207339355892411</v>
      </c>
      <c r="F181" s="433">
        <v>0.44041075491209924</v>
      </c>
      <c r="G181" s="433">
        <v>0.4</v>
      </c>
      <c r="H181" s="433">
        <v>0</v>
      </c>
      <c r="I181" s="433">
        <v>1</v>
      </c>
      <c r="J181" s="433">
        <v>0</v>
      </c>
      <c r="K181" s="433">
        <v>0</v>
      </c>
      <c r="L181" s="434">
        <v>0</v>
      </c>
    </row>
    <row r="182" spans="1:12" ht="18.95" hidden="1" customHeight="1">
      <c r="A182" s="258" t="s">
        <v>442</v>
      </c>
      <c r="B182" s="259" t="s">
        <v>48</v>
      </c>
      <c r="C182" s="260" t="s">
        <v>443</v>
      </c>
      <c r="D182" s="261" t="s">
        <v>42</v>
      </c>
      <c r="E182" s="424">
        <f>SUM(F182:L182)</f>
        <v>0</v>
      </c>
      <c r="F182" s="365">
        <v>0</v>
      </c>
      <c r="G182" s="365">
        <v>0</v>
      </c>
      <c r="H182" s="365">
        <v>0</v>
      </c>
      <c r="I182" s="365">
        <v>0</v>
      </c>
      <c r="J182" s="365">
        <v>0</v>
      </c>
      <c r="K182" s="365">
        <v>0</v>
      </c>
      <c r="L182" s="366">
        <v>0</v>
      </c>
    </row>
    <row r="183" spans="1:12" ht="18.95" hidden="1" customHeight="1">
      <c r="A183" s="262"/>
      <c r="B183" s="260"/>
      <c r="C183" s="260"/>
      <c r="D183" s="263" t="s">
        <v>43</v>
      </c>
      <c r="E183" s="425" t="e">
        <f>SUM(F183:L183)</f>
        <v>#REF!</v>
      </c>
      <c r="F183" s="426" t="e">
        <f>#REF!</f>
        <v>#REF!</v>
      </c>
      <c r="G183" s="426" t="e">
        <f>#REF!</f>
        <v>#REF!</v>
      </c>
      <c r="H183" s="426" t="e">
        <f>#REF!</f>
        <v>#REF!</v>
      </c>
      <c r="I183" s="426" t="e">
        <f>#REF!</f>
        <v>#REF!</v>
      </c>
      <c r="J183" s="426" t="e">
        <f>#REF!</f>
        <v>#REF!</v>
      </c>
      <c r="K183" s="426" t="e">
        <f>#REF!</f>
        <v>#REF!</v>
      </c>
      <c r="L183" s="427" t="e">
        <f>#REF!</f>
        <v>#REF!</v>
      </c>
    </row>
    <row r="184" spans="1:12" ht="18.95" hidden="1" customHeight="1">
      <c r="A184" s="262"/>
      <c r="B184" s="260"/>
      <c r="C184" s="260"/>
      <c r="D184" s="263" t="s">
        <v>44</v>
      </c>
      <c r="E184" s="425" t="e">
        <f>SUM(F184:L184)</f>
        <v>#REF!</v>
      </c>
      <c r="F184" s="426" t="e">
        <f>#REF!</f>
        <v>#REF!</v>
      </c>
      <c r="G184" s="426" t="e">
        <f>#REF!</f>
        <v>#REF!</v>
      </c>
      <c r="H184" s="426" t="e">
        <f>#REF!</f>
        <v>#REF!</v>
      </c>
      <c r="I184" s="426" t="e">
        <f>#REF!</f>
        <v>#REF!</v>
      </c>
      <c r="J184" s="426" t="e">
        <f>#REF!</f>
        <v>#REF!</v>
      </c>
      <c r="K184" s="426" t="e">
        <f>#REF!</f>
        <v>#REF!</v>
      </c>
      <c r="L184" s="427" t="e">
        <f>#REF!</f>
        <v>#REF!</v>
      </c>
    </row>
    <row r="185" spans="1:12" ht="18.95" hidden="1" customHeight="1">
      <c r="A185" s="262"/>
      <c r="B185" s="260"/>
      <c r="C185" s="260"/>
      <c r="D185" s="263" t="s">
        <v>45</v>
      </c>
      <c r="E185" s="430">
        <f t="shared" ref="E185:L185" si="0">IF(E182=0,0,(IF(E184/E182&gt;1000%,"*)",E184/E182)))</f>
        <v>0</v>
      </c>
      <c r="F185" s="216">
        <f t="shared" si="0"/>
        <v>0</v>
      </c>
      <c r="G185" s="216">
        <f t="shared" si="0"/>
        <v>0</v>
      </c>
      <c r="H185" s="216">
        <f t="shared" si="0"/>
        <v>0</v>
      </c>
      <c r="I185" s="216">
        <f t="shared" si="0"/>
        <v>0</v>
      </c>
      <c r="J185" s="216">
        <f t="shared" si="0"/>
        <v>0</v>
      </c>
      <c r="K185" s="216">
        <f t="shared" si="0"/>
        <v>0</v>
      </c>
      <c r="L185" s="431">
        <f t="shared" si="0"/>
        <v>0</v>
      </c>
    </row>
    <row r="186" spans="1:12" ht="18.95" hidden="1" customHeight="1">
      <c r="A186" s="264"/>
      <c r="B186" s="265"/>
      <c r="C186" s="265"/>
      <c r="D186" s="268" t="s">
        <v>46</v>
      </c>
      <c r="E186" s="432" t="e">
        <f t="shared" ref="E186:L186" si="1">IF(E183=0,0,(IF(E184/E183&gt;1000%,"*)",E184/E183)))</f>
        <v>#REF!</v>
      </c>
      <c r="F186" s="433" t="e">
        <f t="shared" si="1"/>
        <v>#REF!</v>
      </c>
      <c r="G186" s="433" t="e">
        <f t="shared" si="1"/>
        <v>#REF!</v>
      </c>
      <c r="H186" s="433" t="e">
        <f t="shared" si="1"/>
        <v>#REF!</v>
      </c>
      <c r="I186" s="433" t="e">
        <f t="shared" si="1"/>
        <v>#REF!</v>
      </c>
      <c r="J186" s="433" t="e">
        <f t="shared" si="1"/>
        <v>#REF!</v>
      </c>
      <c r="K186" s="433" t="e">
        <f t="shared" si="1"/>
        <v>#REF!</v>
      </c>
      <c r="L186" s="434" t="e">
        <f t="shared" si="1"/>
        <v>#REF!</v>
      </c>
    </row>
    <row r="187" spans="1:12" ht="9" customHeight="1">
      <c r="A187" s="260"/>
      <c r="B187" s="260"/>
      <c r="C187" s="260"/>
      <c r="D187" s="263"/>
      <c r="E187" s="278"/>
      <c r="F187" s="278"/>
      <c r="G187" s="278"/>
      <c r="H187" s="278"/>
      <c r="I187" s="278"/>
      <c r="J187" s="278"/>
      <c r="K187" s="278"/>
      <c r="L187" s="278"/>
    </row>
    <row r="188" spans="1:12" s="99" customFormat="1" ht="15.75" customHeight="1">
      <c r="A188" s="1552" t="s">
        <v>558</v>
      </c>
      <c r="B188" s="1551"/>
      <c r="C188" s="1551"/>
      <c r="F188" s="98"/>
      <c r="G188" s="98"/>
      <c r="H188" s="98"/>
      <c r="I188" s="98"/>
      <c r="J188" s="98"/>
    </row>
    <row r="190" spans="1:12">
      <c r="E190" s="280"/>
      <c r="F190" s="280"/>
      <c r="G190" s="280"/>
      <c r="H190" s="280"/>
      <c r="I190" s="280"/>
      <c r="J190" s="280"/>
      <c r="K190" s="280"/>
      <c r="L190" s="280"/>
    </row>
    <row r="191" spans="1:12">
      <c r="E191" s="280"/>
      <c r="F191" s="280"/>
      <c r="G191" s="280"/>
      <c r="H191" s="280"/>
      <c r="I191" s="280"/>
      <c r="J191" s="280"/>
      <c r="K191" s="280"/>
      <c r="L191" s="280"/>
    </row>
    <row r="192" spans="1:12">
      <c r="G192" s="267"/>
      <c r="H192" s="435"/>
      <c r="I192" s="436"/>
      <c r="J192" s="267"/>
    </row>
  </sheetData>
  <mergeCells count="1">
    <mergeCell ref="A188:C188"/>
  </mergeCells>
  <phoneticPr fontId="32" type="noConversion"/>
  <printOptions horizontalCentered="1"/>
  <pageMargins left="0.70866141732283472" right="0.70866141732283472" top="0.70866141732283472" bottom="0.31496062992125984" header="0.51181102362204722" footer="0"/>
  <pageSetup paperSize="9" scale="73" firstPageNumber="42" fitToHeight="0" orientation="landscape" useFirstPageNumber="1" r:id="rId1"/>
  <headerFooter alignWithMargins="0">
    <oddHeader>&amp;C&amp;12 - &amp;P -</oddHeader>
  </headerFooter>
  <rowBreaks count="3" manualBreakCount="3">
    <brk id="56" max="11" man="1"/>
    <brk id="101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/>
  </sheetViews>
  <sheetFormatPr defaultColWidth="16.28515625" defaultRowHeight="15"/>
  <cols>
    <col min="1" max="1" width="3.5703125" style="158" customWidth="1"/>
    <col min="2" max="2" width="1.5703125" style="158" customWidth="1"/>
    <col min="3" max="3" width="42.5703125" style="158" bestFit="1" customWidth="1"/>
    <col min="4" max="4" width="2.7109375" style="158" customWidth="1"/>
    <col min="5" max="5" width="14.5703125" style="158" customWidth="1"/>
    <col min="6" max="11" width="14.7109375" style="158" customWidth="1"/>
    <col min="12" max="12" width="23.140625" style="158" customWidth="1"/>
    <col min="13" max="16384" width="16.28515625" style="158"/>
  </cols>
  <sheetData>
    <row r="1" spans="1:15" ht="15.75" customHeight="1">
      <c r="A1" s="155" t="s">
        <v>345</v>
      </c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5" ht="15" customHeight="1">
      <c r="A2" s="159" t="s">
        <v>346</v>
      </c>
      <c r="B2" s="159"/>
      <c r="C2" s="159"/>
      <c r="D2" s="159"/>
      <c r="E2" s="159"/>
      <c r="F2" s="159"/>
      <c r="G2" s="160"/>
      <c r="H2" s="160"/>
      <c r="I2" s="160"/>
      <c r="J2" s="160"/>
      <c r="K2" s="160"/>
      <c r="L2" s="160"/>
    </row>
    <row r="3" spans="1:15" ht="15" customHeight="1">
      <c r="A3" s="159"/>
      <c r="B3" s="159"/>
      <c r="C3" s="159"/>
      <c r="D3" s="159"/>
      <c r="E3" s="159"/>
      <c r="F3" s="159"/>
      <c r="G3" s="160"/>
      <c r="H3" s="160"/>
      <c r="I3" s="160"/>
      <c r="J3" s="160"/>
      <c r="K3" s="160"/>
      <c r="L3" s="160"/>
    </row>
    <row r="4" spans="1:15" ht="15" customHeight="1">
      <c r="A4" s="157"/>
      <c r="B4" s="161"/>
      <c r="C4" s="161"/>
      <c r="D4" s="157"/>
      <c r="E4" s="157"/>
      <c r="F4" s="157"/>
      <c r="G4" s="157"/>
      <c r="H4" s="157"/>
      <c r="I4" s="157"/>
      <c r="J4" s="156"/>
      <c r="K4" s="156"/>
      <c r="L4" s="162" t="s">
        <v>2</v>
      </c>
    </row>
    <row r="5" spans="1:15" ht="15.95" customHeight="1">
      <c r="A5" s="163" t="s">
        <v>4</v>
      </c>
      <c r="B5" s="164" t="s">
        <v>4</v>
      </c>
      <c r="C5" s="165" t="s">
        <v>3</v>
      </c>
      <c r="D5" s="164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68"/>
      <c r="B6" s="169"/>
      <c r="C6" s="170" t="s">
        <v>446</v>
      </c>
      <c r="D6" s="16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68" t="s">
        <v>4</v>
      </c>
      <c r="B7" s="169"/>
      <c r="C7" s="170" t="s">
        <v>11</v>
      </c>
      <c r="D7" s="169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73" t="s">
        <v>4</v>
      </c>
      <c r="B8" s="174"/>
      <c r="C8" s="170" t="s">
        <v>20</v>
      </c>
      <c r="D8" s="169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5" t="s">
        <v>4</v>
      </c>
      <c r="B9" s="167"/>
      <c r="C9" s="170" t="s">
        <v>27</v>
      </c>
      <c r="D9" s="169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68"/>
      <c r="B10" s="169"/>
      <c r="C10" s="170" t="s">
        <v>31</v>
      </c>
      <c r="D10" s="177"/>
      <c r="E10" s="46"/>
      <c r="F10" s="178"/>
      <c r="G10" s="44"/>
      <c r="H10" s="45"/>
      <c r="I10" s="46"/>
      <c r="J10" s="47"/>
      <c r="K10" s="45"/>
      <c r="L10" s="46"/>
    </row>
    <row r="11" spans="1:15" ht="12" customHeight="1">
      <c r="A11" s="179">
        <v>1</v>
      </c>
      <c r="B11" s="180"/>
      <c r="C11" s="180"/>
      <c r="D11" s="181"/>
      <c r="E11" s="182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83" t="s">
        <v>4</v>
      </c>
      <c r="B12" s="184" t="s">
        <v>4</v>
      </c>
      <c r="C12" s="184" t="s">
        <v>41</v>
      </c>
      <c r="D12" s="185" t="s">
        <v>42</v>
      </c>
      <c r="E12" s="438">
        <v>50089646</v>
      </c>
      <c r="F12" s="438">
        <v>45862048</v>
      </c>
      <c r="G12" s="438">
        <v>28905</v>
      </c>
      <c r="H12" s="438">
        <v>3713980</v>
      </c>
      <c r="I12" s="438">
        <v>268120</v>
      </c>
      <c r="J12" s="438">
        <v>0</v>
      </c>
      <c r="K12" s="438">
        <v>0</v>
      </c>
      <c r="L12" s="439">
        <v>216593</v>
      </c>
      <c r="M12" s="186"/>
      <c r="N12" s="186"/>
      <c r="O12" s="186"/>
    </row>
    <row r="13" spans="1:15" ht="18.95" customHeight="1">
      <c r="A13" s="187"/>
      <c r="B13" s="188"/>
      <c r="C13" s="184"/>
      <c r="D13" s="185" t="s">
        <v>43</v>
      </c>
      <c r="E13" s="440">
        <v>54520367.198620006</v>
      </c>
      <c r="F13" s="438">
        <v>48983592.065410003</v>
      </c>
      <c r="G13" s="438">
        <v>35734.144590000004</v>
      </c>
      <c r="H13" s="438">
        <v>3883171.0956600001</v>
      </c>
      <c r="I13" s="438">
        <v>1369058.9717899999</v>
      </c>
      <c r="J13" s="438">
        <v>0</v>
      </c>
      <c r="K13" s="438">
        <v>0</v>
      </c>
      <c r="L13" s="441">
        <v>248810.92117000007</v>
      </c>
      <c r="M13" s="186"/>
      <c r="N13" s="186"/>
      <c r="O13" s="186"/>
    </row>
    <row r="14" spans="1:15" ht="18.95" customHeight="1">
      <c r="A14" s="187"/>
      <c r="B14" s="188"/>
      <c r="C14" s="189" t="s">
        <v>4</v>
      </c>
      <c r="D14" s="185" t="s">
        <v>44</v>
      </c>
      <c r="E14" s="440">
        <v>22797026.141649999</v>
      </c>
      <c r="F14" s="438">
        <v>21066055.709210001</v>
      </c>
      <c r="G14" s="438">
        <v>13620.561269999998</v>
      </c>
      <c r="H14" s="438">
        <v>1606480.9344799996</v>
      </c>
      <c r="I14" s="438">
        <v>49664.720329999996</v>
      </c>
      <c r="J14" s="438">
        <v>0</v>
      </c>
      <c r="K14" s="438">
        <v>0</v>
      </c>
      <c r="L14" s="441">
        <v>61204.216360000006</v>
      </c>
      <c r="M14" s="186"/>
      <c r="N14" s="186"/>
      <c r="O14" s="186"/>
    </row>
    <row r="15" spans="1:15" ht="18.95" customHeight="1">
      <c r="A15" s="187"/>
      <c r="B15" s="188"/>
      <c r="C15" s="184"/>
      <c r="D15" s="185" t="s">
        <v>45</v>
      </c>
      <c r="E15" s="442">
        <v>0.45512452097685013</v>
      </c>
      <c r="F15" s="442">
        <v>0.45933525928039676</v>
      </c>
      <c r="G15" s="419">
        <v>0.47121817228853136</v>
      </c>
      <c r="H15" s="419">
        <v>0.43254969991222342</v>
      </c>
      <c r="I15" s="419">
        <v>0.18523318040429657</v>
      </c>
      <c r="J15" s="419">
        <v>0</v>
      </c>
      <c r="K15" s="419">
        <v>0</v>
      </c>
      <c r="L15" s="420">
        <v>0.28257707479004401</v>
      </c>
      <c r="M15" s="186"/>
      <c r="N15" s="186"/>
      <c r="O15" s="186"/>
    </row>
    <row r="16" spans="1:15" ht="18.95" customHeight="1">
      <c r="A16" s="190"/>
      <c r="B16" s="191"/>
      <c r="C16" s="192"/>
      <c r="D16" s="193" t="s">
        <v>46</v>
      </c>
      <c r="E16" s="422">
        <v>0.41813779534168338</v>
      </c>
      <c r="F16" s="422">
        <v>0.43006351353489031</v>
      </c>
      <c r="G16" s="422">
        <v>0.38116377000980833</v>
      </c>
      <c r="H16" s="422">
        <v>0.41370336122337542</v>
      </c>
      <c r="I16" s="422">
        <v>3.6276538376623028E-2</v>
      </c>
      <c r="J16" s="422">
        <v>0</v>
      </c>
      <c r="K16" s="422">
        <v>0</v>
      </c>
      <c r="L16" s="423">
        <v>0.2459868564940613</v>
      </c>
      <c r="M16" s="186"/>
      <c r="N16" s="186"/>
      <c r="O16" s="186"/>
    </row>
    <row r="17" spans="1:15" ht="18.95" customHeight="1">
      <c r="A17" s="194" t="s">
        <v>50</v>
      </c>
      <c r="B17" s="195" t="s">
        <v>48</v>
      </c>
      <c r="C17" s="196" t="s">
        <v>347</v>
      </c>
      <c r="D17" s="197" t="s">
        <v>42</v>
      </c>
      <c r="E17" s="443">
        <v>3322250</v>
      </c>
      <c r="F17" s="369">
        <v>3033080</v>
      </c>
      <c r="G17" s="369">
        <v>2404</v>
      </c>
      <c r="H17" s="369">
        <v>256864</v>
      </c>
      <c r="I17" s="369">
        <v>19598</v>
      </c>
      <c r="J17" s="369">
        <v>0</v>
      </c>
      <c r="K17" s="369">
        <v>0</v>
      </c>
      <c r="L17" s="370">
        <v>10304</v>
      </c>
      <c r="M17" s="186"/>
      <c r="N17" s="186"/>
      <c r="O17" s="186"/>
    </row>
    <row r="18" spans="1:15" ht="18.95" customHeight="1">
      <c r="A18" s="194"/>
      <c r="B18" s="195"/>
      <c r="C18" s="196"/>
      <c r="D18" s="197" t="s">
        <v>43</v>
      </c>
      <c r="E18" s="444">
        <v>3619994.4247500002</v>
      </c>
      <c r="F18" s="444">
        <v>3241814.2862400003</v>
      </c>
      <c r="G18" s="444">
        <v>2852.6970000000001</v>
      </c>
      <c r="H18" s="444">
        <v>259005.67125999994</v>
      </c>
      <c r="I18" s="444">
        <v>101026.68024999999</v>
      </c>
      <c r="J18" s="444">
        <v>0</v>
      </c>
      <c r="K18" s="444">
        <v>0</v>
      </c>
      <c r="L18" s="445">
        <v>15295.09</v>
      </c>
      <c r="M18" s="186"/>
      <c r="N18" s="186"/>
      <c r="O18" s="186"/>
    </row>
    <row r="19" spans="1:15" ht="18.95" customHeight="1">
      <c r="A19" s="194"/>
      <c r="B19" s="195"/>
      <c r="C19" s="196"/>
      <c r="D19" s="197" t="s">
        <v>44</v>
      </c>
      <c r="E19" s="444">
        <v>1496113.5734199998</v>
      </c>
      <c r="F19" s="444">
        <v>1388785.8288400001</v>
      </c>
      <c r="G19" s="444">
        <v>1036.02882</v>
      </c>
      <c r="H19" s="444">
        <v>103435.88032999996</v>
      </c>
      <c r="I19" s="444">
        <v>160.19556</v>
      </c>
      <c r="J19" s="444">
        <v>0</v>
      </c>
      <c r="K19" s="444">
        <v>0</v>
      </c>
      <c r="L19" s="445">
        <v>2695.63987</v>
      </c>
      <c r="M19" s="186"/>
      <c r="N19" s="186"/>
      <c r="O19" s="186"/>
    </row>
    <row r="20" spans="1:15" ht="18.95" customHeight="1">
      <c r="A20" s="194"/>
      <c r="B20" s="195"/>
      <c r="C20" s="196"/>
      <c r="D20" s="197" t="s">
        <v>45</v>
      </c>
      <c r="E20" s="446">
        <v>0.45033142401083598</v>
      </c>
      <c r="F20" s="446">
        <v>0.45787972253946485</v>
      </c>
      <c r="G20" s="216">
        <v>0.43096040765391014</v>
      </c>
      <c r="H20" s="216">
        <v>0.40268733777407484</v>
      </c>
      <c r="I20" s="216">
        <v>8.174076946627206E-3</v>
      </c>
      <c r="J20" s="216">
        <v>0</v>
      </c>
      <c r="K20" s="216">
        <v>0</v>
      </c>
      <c r="L20" s="431">
        <v>0.26161101222826089</v>
      </c>
      <c r="M20" s="186"/>
      <c r="N20" s="186"/>
      <c r="O20" s="186"/>
    </row>
    <row r="21" spans="1:15" s="201" customFormat="1" ht="18.95" customHeight="1">
      <c r="A21" s="198"/>
      <c r="B21" s="199"/>
      <c r="C21" s="196"/>
      <c r="D21" s="200" t="s">
        <v>46</v>
      </c>
      <c r="E21" s="433">
        <v>0.41329167890177693</v>
      </c>
      <c r="F21" s="433">
        <v>0.42839771381561015</v>
      </c>
      <c r="G21" s="433">
        <v>0.36317520577895235</v>
      </c>
      <c r="H21" s="433">
        <v>0.39935758868448484</v>
      </c>
      <c r="I21" s="433">
        <v>1.5856757799383398E-3</v>
      </c>
      <c r="J21" s="433">
        <v>0</v>
      </c>
      <c r="K21" s="433">
        <v>0</v>
      </c>
      <c r="L21" s="434">
        <v>0.17624217118042457</v>
      </c>
      <c r="M21" s="186"/>
      <c r="N21" s="186"/>
      <c r="O21" s="186"/>
    </row>
    <row r="22" spans="1:15" ht="18.95" customHeight="1">
      <c r="A22" s="194" t="s">
        <v>54</v>
      </c>
      <c r="B22" s="195" t="s">
        <v>48</v>
      </c>
      <c r="C22" s="202" t="s">
        <v>348</v>
      </c>
      <c r="D22" s="197" t="s">
        <v>42</v>
      </c>
      <c r="E22" s="443">
        <v>2930166</v>
      </c>
      <c r="F22" s="369">
        <v>2718475</v>
      </c>
      <c r="G22" s="369">
        <v>1427</v>
      </c>
      <c r="H22" s="369">
        <v>193045</v>
      </c>
      <c r="I22" s="369">
        <v>10947</v>
      </c>
      <c r="J22" s="369">
        <v>0</v>
      </c>
      <c r="K22" s="369">
        <v>0</v>
      </c>
      <c r="L22" s="370">
        <v>6272</v>
      </c>
      <c r="M22" s="186"/>
      <c r="N22" s="186"/>
      <c r="O22" s="186"/>
    </row>
    <row r="23" spans="1:15" ht="18.95" customHeight="1">
      <c r="A23" s="194"/>
      <c r="B23" s="195"/>
      <c r="C23" s="196"/>
      <c r="D23" s="197" t="s">
        <v>43</v>
      </c>
      <c r="E23" s="443">
        <v>3193514.0967299994</v>
      </c>
      <c r="F23" s="444">
        <v>2907498.2547299997</v>
      </c>
      <c r="G23" s="444">
        <v>1721.607</v>
      </c>
      <c r="H23" s="444">
        <v>200262.28999999995</v>
      </c>
      <c r="I23" s="444">
        <v>75908.03</v>
      </c>
      <c r="J23" s="444">
        <v>0</v>
      </c>
      <c r="K23" s="444">
        <v>0</v>
      </c>
      <c r="L23" s="445">
        <v>8123.9150000000009</v>
      </c>
      <c r="M23" s="186"/>
      <c r="N23" s="186"/>
      <c r="O23" s="186"/>
    </row>
    <row r="24" spans="1:15" ht="18.95" customHeight="1">
      <c r="A24" s="194"/>
      <c r="B24" s="195"/>
      <c r="C24" s="196"/>
      <c r="D24" s="197" t="s">
        <v>44</v>
      </c>
      <c r="E24" s="443">
        <v>1360312.7943299999</v>
      </c>
      <c r="F24" s="444">
        <v>1257103.3852600001</v>
      </c>
      <c r="G24" s="444">
        <v>685.39453000000003</v>
      </c>
      <c r="H24" s="444">
        <v>80622.751000000018</v>
      </c>
      <c r="I24" s="444">
        <v>18700.214189999999</v>
      </c>
      <c r="J24" s="444">
        <v>0</v>
      </c>
      <c r="K24" s="444">
        <v>0</v>
      </c>
      <c r="L24" s="445">
        <v>3201.0493499999993</v>
      </c>
      <c r="M24" s="186"/>
      <c r="N24" s="186"/>
      <c r="O24" s="186"/>
    </row>
    <row r="25" spans="1:15" ht="18.95" customHeight="1">
      <c r="A25" s="194"/>
      <c r="B25" s="195"/>
      <c r="C25" s="196"/>
      <c r="D25" s="197" t="s">
        <v>45</v>
      </c>
      <c r="E25" s="446">
        <v>0.46424427637546811</v>
      </c>
      <c r="F25" s="446">
        <v>0.46242962883969879</v>
      </c>
      <c r="G25" s="216">
        <v>0.48030450595655222</v>
      </c>
      <c r="H25" s="216">
        <v>0.41763708461757632</v>
      </c>
      <c r="I25" s="216">
        <v>1.7082501315428884</v>
      </c>
      <c r="J25" s="216">
        <v>0</v>
      </c>
      <c r="K25" s="216">
        <v>0</v>
      </c>
      <c r="L25" s="431">
        <v>0.5103713887117346</v>
      </c>
      <c r="M25" s="186"/>
      <c r="N25" s="186"/>
      <c r="O25" s="186"/>
    </row>
    <row r="26" spans="1:15" ht="18.95" customHeight="1">
      <c r="A26" s="198"/>
      <c r="B26" s="199"/>
      <c r="C26" s="196"/>
      <c r="D26" s="197" t="s">
        <v>46</v>
      </c>
      <c r="E26" s="433">
        <v>0.42596110526735831</v>
      </c>
      <c r="F26" s="433">
        <v>0.43236599823057814</v>
      </c>
      <c r="G26" s="433">
        <v>0.3981132337403368</v>
      </c>
      <c r="H26" s="433">
        <v>0.402585783873739</v>
      </c>
      <c r="I26" s="433">
        <v>0.24635357010318934</v>
      </c>
      <c r="J26" s="433">
        <v>0</v>
      </c>
      <c r="K26" s="433">
        <v>0</v>
      </c>
      <c r="L26" s="434">
        <v>0.39402792249795804</v>
      </c>
      <c r="M26" s="186"/>
      <c r="N26" s="186"/>
      <c r="O26" s="186"/>
    </row>
    <row r="27" spans="1:15" ht="18.95" customHeight="1">
      <c r="A27" s="194" t="s">
        <v>58</v>
      </c>
      <c r="B27" s="195" t="s">
        <v>48</v>
      </c>
      <c r="C27" s="202" t="s">
        <v>349</v>
      </c>
      <c r="D27" s="203" t="s">
        <v>42</v>
      </c>
      <c r="E27" s="443">
        <v>3144417</v>
      </c>
      <c r="F27" s="369">
        <v>2834429</v>
      </c>
      <c r="G27" s="369">
        <v>2316</v>
      </c>
      <c r="H27" s="369">
        <v>251277</v>
      </c>
      <c r="I27" s="369">
        <v>14866</v>
      </c>
      <c r="J27" s="369">
        <v>0</v>
      </c>
      <c r="K27" s="369">
        <v>0</v>
      </c>
      <c r="L27" s="370">
        <v>41529</v>
      </c>
      <c r="M27" s="186"/>
      <c r="N27" s="186"/>
      <c r="O27" s="186"/>
    </row>
    <row r="28" spans="1:15" ht="18.95" customHeight="1">
      <c r="A28" s="194"/>
      <c r="B28" s="195"/>
      <c r="C28" s="196"/>
      <c r="D28" s="197" t="s">
        <v>43</v>
      </c>
      <c r="E28" s="443">
        <v>3442918.55021</v>
      </c>
      <c r="F28" s="444">
        <v>3033574.68976</v>
      </c>
      <c r="G28" s="444">
        <v>2694.2595799999999</v>
      </c>
      <c r="H28" s="444">
        <v>269994.32987000002</v>
      </c>
      <c r="I28" s="444">
        <v>94010.909000000014</v>
      </c>
      <c r="J28" s="444">
        <v>0</v>
      </c>
      <c r="K28" s="444">
        <v>0</v>
      </c>
      <c r="L28" s="445">
        <v>42644.361999999994</v>
      </c>
      <c r="M28" s="186"/>
      <c r="N28" s="186"/>
      <c r="O28" s="186"/>
    </row>
    <row r="29" spans="1:15" ht="18.95" customHeight="1">
      <c r="A29" s="194"/>
      <c r="B29" s="195"/>
      <c r="C29" s="196"/>
      <c r="D29" s="197" t="s">
        <v>44</v>
      </c>
      <c r="E29" s="443">
        <v>1411733.8287899999</v>
      </c>
      <c r="F29" s="444">
        <v>1292470.7253399999</v>
      </c>
      <c r="G29" s="444">
        <v>946.96029999999996</v>
      </c>
      <c r="H29" s="444">
        <v>113528.71661999996</v>
      </c>
      <c r="I29" s="444">
        <v>1344.12697</v>
      </c>
      <c r="J29" s="444">
        <v>0</v>
      </c>
      <c r="K29" s="444">
        <v>0</v>
      </c>
      <c r="L29" s="445">
        <v>3443.2995600000008</v>
      </c>
      <c r="M29" s="186"/>
      <c r="N29" s="186"/>
      <c r="O29" s="186"/>
    </row>
    <row r="30" spans="1:15" ht="18.95" customHeight="1">
      <c r="A30" s="194"/>
      <c r="B30" s="195"/>
      <c r="C30" s="196"/>
      <c r="D30" s="197" t="s">
        <v>45</v>
      </c>
      <c r="E30" s="446">
        <v>0.44896520683802432</v>
      </c>
      <c r="F30" s="446">
        <v>0.45598980441563358</v>
      </c>
      <c r="G30" s="216">
        <v>0.4088775043177893</v>
      </c>
      <c r="H30" s="216">
        <v>0.45180703613939982</v>
      </c>
      <c r="I30" s="216">
        <v>9.0416182564240555E-2</v>
      </c>
      <c r="J30" s="216">
        <v>0</v>
      </c>
      <c r="K30" s="216">
        <v>0</v>
      </c>
      <c r="L30" s="431">
        <v>8.2913134436177149E-2</v>
      </c>
      <c r="M30" s="186"/>
      <c r="N30" s="186"/>
      <c r="O30" s="186"/>
    </row>
    <row r="31" spans="1:15" ht="18.95" customHeight="1">
      <c r="A31" s="198"/>
      <c r="B31" s="199"/>
      <c r="C31" s="196"/>
      <c r="D31" s="200" t="s">
        <v>46</v>
      </c>
      <c r="E31" s="433">
        <v>0.41003985665123899</v>
      </c>
      <c r="F31" s="433">
        <v>0.42605534971754833</v>
      </c>
      <c r="G31" s="433">
        <v>0.35147329790695225</v>
      </c>
      <c r="H31" s="433">
        <v>0.42048555862140913</v>
      </c>
      <c r="I31" s="433">
        <v>1.4297563807196033E-2</v>
      </c>
      <c r="J31" s="433">
        <v>0</v>
      </c>
      <c r="K31" s="433">
        <v>0</v>
      </c>
      <c r="L31" s="434">
        <v>8.0744543909462202E-2</v>
      </c>
      <c r="M31" s="186"/>
      <c r="N31" s="186"/>
      <c r="O31" s="186"/>
    </row>
    <row r="32" spans="1:15" ht="18.95" customHeight="1">
      <c r="A32" s="194" t="s">
        <v>62</v>
      </c>
      <c r="B32" s="195" t="s">
        <v>48</v>
      </c>
      <c r="C32" s="202" t="s">
        <v>350</v>
      </c>
      <c r="D32" s="197" t="s">
        <v>42</v>
      </c>
      <c r="E32" s="443">
        <v>1456319</v>
      </c>
      <c r="F32" s="369">
        <v>1307360</v>
      </c>
      <c r="G32" s="369">
        <v>1289</v>
      </c>
      <c r="H32" s="369">
        <v>125605</v>
      </c>
      <c r="I32" s="369">
        <v>10638</v>
      </c>
      <c r="J32" s="369">
        <v>0</v>
      </c>
      <c r="K32" s="369">
        <v>0</v>
      </c>
      <c r="L32" s="370">
        <v>11427</v>
      </c>
      <c r="M32" s="186"/>
      <c r="N32" s="186"/>
      <c r="O32" s="186"/>
    </row>
    <row r="33" spans="1:15" ht="18.95" customHeight="1">
      <c r="A33" s="194"/>
      <c r="B33" s="195"/>
      <c r="C33" s="196"/>
      <c r="D33" s="197" t="s">
        <v>43</v>
      </c>
      <c r="E33" s="443">
        <v>1616757.7516699997</v>
      </c>
      <c r="F33" s="444">
        <v>1418480.1134999997</v>
      </c>
      <c r="G33" s="444">
        <v>1476.5200199999997</v>
      </c>
      <c r="H33" s="444">
        <v>128546.95798000001</v>
      </c>
      <c r="I33" s="444">
        <v>53843.476999999999</v>
      </c>
      <c r="J33" s="444">
        <v>0</v>
      </c>
      <c r="K33" s="444">
        <v>0</v>
      </c>
      <c r="L33" s="445">
        <v>14410.68317</v>
      </c>
      <c r="M33" s="186"/>
      <c r="N33" s="186"/>
      <c r="O33" s="186"/>
    </row>
    <row r="34" spans="1:15" ht="18.95" customHeight="1">
      <c r="A34" s="194"/>
      <c r="B34" s="195"/>
      <c r="C34" s="196"/>
      <c r="D34" s="197" t="s">
        <v>44</v>
      </c>
      <c r="E34" s="443">
        <v>666456.06139999989</v>
      </c>
      <c r="F34" s="444">
        <v>606300.61738999991</v>
      </c>
      <c r="G34" s="444">
        <v>525.91070999999988</v>
      </c>
      <c r="H34" s="444">
        <v>54354.097180000019</v>
      </c>
      <c r="I34" s="444">
        <v>618.51218000000006</v>
      </c>
      <c r="J34" s="444">
        <v>0</v>
      </c>
      <c r="K34" s="444">
        <v>0</v>
      </c>
      <c r="L34" s="445">
        <v>4656.9239399999997</v>
      </c>
      <c r="M34" s="186"/>
      <c r="N34" s="186"/>
      <c r="O34" s="186"/>
    </row>
    <row r="35" spans="1:15" ht="18.95" customHeight="1">
      <c r="A35" s="204" t="s">
        <v>4</v>
      </c>
      <c r="B35" s="195"/>
      <c r="C35" s="196"/>
      <c r="D35" s="197" t="s">
        <v>45</v>
      </c>
      <c r="E35" s="446">
        <v>0.4576305475654715</v>
      </c>
      <c r="F35" s="446">
        <v>0.46375949806480227</v>
      </c>
      <c r="G35" s="216">
        <v>0.40799899922420474</v>
      </c>
      <c r="H35" s="216">
        <v>0.43273832395207212</v>
      </c>
      <c r="I35" s="216">
        <v>5.8141772889640918E-2</v>
      </c>
      <c r="J35" s="216">
        <v>0</v>
      </c>
      <c r="K35" s="216">
        <v>0</v>
      </c>
      <c r="L35" s="431">
        <v>0.40753688107114727</v>
      </c>
      <c r="M35" s="186"/>
      <c r="N35" s="186"/>
      <c r="O35" s="186"/>
    </row>
    <row r="36" spans="1:15" ht="18.95" customHeight="1">
      <c r="A36" s="198"/>
      <c r="B36" s="199"/>
      <c r="C36" s="196"/>
      <c r="D36" s="205" t="s">
        <v>46</v>
      </c>
      <c r="E36" s="433">
        <v>0.41221763786912208</v>
      </c>
      <c r="F36" s="433">
        <v>0.42742976205284672</v>
      </c>
      <c r="G36" s="433">
        <v>0.35618257990162572</v>
      </c>
      <c r="H36" s="433">
        <v>0.42283456593703839</v>
      </c>
      <c r="I36" s="433">
        <v>1.1487225834245439E-2</v>
      </c>
      <c r="J36" s="433">
        <v>0</v>
      </c>
      <c r="K36" s="433">
        <v>0</v>
      </c>
      <c r="L36" s="434">
        <v>0.32315774936296787</v>
      </c>
      <c r="M36" s="186"/>
      <c r="N36" s="186"/>
      <c r="O36" s="186"/>
    </row>
    <row r="37" spans="1:15" ht="18.95" customHeight="1">
      <c r="A37" s="194" t="s">
        <v>67</v>
      </c>
      <c r="B37" s="195" t="s">
        <v>48</v>
      </c>
      <c r="C37" s="202" t="s">
        <v>351</v>
      </c>
      <c r="D37" s="203" t="s">
        <v>42</v>
      </c>
      <c r="E37" s="443">
        <v>3163170</v>
      </c>
      <c r="F37" s="369">
        <v>2870095</v>
      </c>
      <c r="G37" s="369">
        <v>2373</v>
      </c>
      <c r="H37" s="369">
        <v>266515</v>
      </c>
      <c r="I37" s="369">
        <v>15775</v>
      </c>
      <c r="J37" s="369">
        <v>0</v>
      </c>
      <c r="K37" s="369">
        <v>0</v>
      </c>
      <c r="L37" s="370">
        <v>8412</v>
      </c>
      <c r="M37" s="186"/>
      <c r="N37" s="186"/>
      <c r="O37" s="186"/>
    </row>
    <row r="38" spans="1:15" ht="18.95" customHeight="1">
      <c r="A38" s="194"/>
      <c r="B38" s="195"/>
      <c r="C38" s="196"/>
      <c r="D38" s="197" t="s">
        <v>43</v>
      </c>
      <c r="E38" s="443">
        <v>3408725.0804099995</v>
      </c>
      <c r="F38" s="444">
        <v>3045727.0838699993</v>
      </c>
      <c r="G38" s="444">
        <v>2840.2</v>
      </c>
      <c r="H38" s="444">
        <v>270096.39754000003</v>
      </c>
      <c r="I38" s="444">
        <v>80367.482000000004</v>
      </c>
      <c r="J38" s="444">
        <v>0</v>
      </c>
      <c r="K38" s="444">
        <v>0</v>
      </c>
      <c r="L38" s="445">
        <v>9693.9169999999995</v>
      </c>
      <c r="M38" s="186"/>
      <c r="N38" s="186"/>
      <c r="O38" s="186"/>
    </row>
    <row r="39" spans="1:15" ht="18.95" customHeight="1">
      <c r="A39" s="194"/>
      <c r="B39" s="195"/>
      <c r="C39" s="196"/>
      <c r="D39" s="197" t="s">
        <v>44</v>
      </c>
      <c r="E39" s="443">
        <v>1395787.6041099997</v>
      </c>
      <c r="F39" s="444">
        <v>1282050.4824599999</v>
      </c>
      <c r="G39" s="444">
        <v>1124.1784100000002</v>
      </c>
      <c r="H39" s="444">
        <v>110823.36663000005</v>
      </c>
      <c r="I39" s="444">
        <v>537.73437000000001</v>
      </c>
      <c r="J39" s="444">
        <v>0</v>
      </c>
      <c r="K39" s="444">
        <v>0</v>
      </c>
      <c r="L39" s="445">
        <v>1251.8422399999999</v>
      </c>
      <c r="M39" s="186"/>
      <c r="N39" s="186"/>
      <c r="O39" s="186"/>
    </row>
    <row r="40" spans="1:15" ht="18.95" customHeight="1">
      <c r="A40" s="194"/>
      <c r="B40" s="195"/>
      <c r="C40" s="196"/>
      <c r="D40" s="197" t="s">
        <v>45</v>
      </c>
      <c r="E40" s="446">
        <v>0.4412622793305449</v>
      </c>
      <c r="F40" s="446">
        <v>0.44669269918243121</v>
      </c>
      <c r="G40" s="216">
        <v>0.47373721449641815</v>
      </c>
      <c r="H40" s="216">
        <v>0.41582412483349923</v>
      </c>
      <c r="I40" s="216">
        <v>3.4087757210776545E-2</v>
      </c>
      <c r="J40" s="216">
        <v>0</v>
      </c>
      <c r="K40" s="216">
        <v>0</v>
      </c>
      <c r="L40" s="431">
        <v>0.14881624346172134</v>
      </c>
      <c r="M40" s="186"/>
      <c r="N40" s="186"/>
      <c r="O40" s="186"/>
    </row>
    <row r="41" spans="1:15" ht="18.95" customHeight="1">
      <c r="A41" s="198"/>
      <c r="B41" s="199"/>
      <c r="C41" s="206"/>
      <c r="D41" s="205" t="s">
        <v>46</v>
      </c>
      <c r="E41" s="433">
        <v>0.4094749711942493</v>
      </c>
      <c r="F41" s="433">
        <v>0.42093413072026964</v>
      </c>
      <c r="G41" s="433">
        <v>0.39580959439476104</v>
      </c>
      <c r="H41" s="433">
        <v>0.41031042116578997</v>
      </c>
      <c r="I41" s="433">
        <v>6.690944603689338E-3</v>
      </c>
      <c r="J41" s="433">
        <v>0</v>
      </c>
      <c r="K41" s="433">
        <v>0</v>
      </c>
      <c r="L41" s="434">
        <v>0.1291368845018995</v>
      </c>
      <c r="M41" s="186"/>
      <c r="N41" s="186"/>
      <c r="O41" s="186"/>
    </row>
    <row r="42" spans="1:15" ht="18.95" customHeight="1">
      <c r="A42" s="207" t="s">
        <v>70</v>
      </c>
      <c r="B42" s="208" t="s">
        <v>48</v>
      </c>
      <c r="C42" s="202" t="s">
        <v>352</v>
      </c>
      <c r="D42" s="209" t="s">
        <v>42</v>
      </c>
      <c r="E42" s="443">
        <v>4316335</v>
      </c>
      <c r="F42" s="369">
        <v>4020716</v>
      </c>
      <c r="G42" s="369">
        <v>1721</v>
      </c>
      <c r="H42" s="369">
        <v>258949</v>
      </c>
      <c r="I42" s="369">
        <v>17155</v>
      </c>
      <c r="J42" s="369">
        <v>0</v>
      </c>
      <c r="K42" s="369">
        <v>0</v>
      </c>
      <c r="L42" s="370">
        <v>17794</v>
      </c>
      <c r="M42" s="186"/>
      <c r="N42" s="186"/>
      <c r="O42" s="186"/>
    </row>
    <row r="43" spans="1:15" ht="18.95" customHeight="1">
      <c r="A43" s="194"/>
      <c r="B43" s="195"/>
      <c r="C43" s="196"/>
      <c r="D43" s="197" t="s">
        <v>43</v>
      </c>
      <c r="E43" s="443">
        <v>4653064.757559997</v>
      </c>
      <c r="F43" s="444">
        <v>4264358.7475599973</v>
      </c>
      <c r="G43" s="444">
        <v>2448.2139999999999</v>
      </c>
      <c r="H43" s="444">
        <v>281388.14299999992</v>
      </c>
      <c r="I43" s="444">
        <v>82613.701000000001</v>
      </c>
      <c r="J43" s="444">
        <v>0</v>
      </c>
      <c r="K43" s="444">
        <v>0</v>
      </c>
      <c r="L43" s="445">
        <v>22255.952000000001</v>
      </c>
      <c r="M43" s="186"/>
      <c r="N43" s="186"/>
      <c r="O43" s="186"/>
    </row>
    <row r="44" spans="1:15" ht="18.95" customHeight="1">
      <c r="A44" s="194"/>
      <c r="B44" s="195"/>
      <c r="C44" s="196"/>
      <c r="D44" s="197" t="s">
        <v>44</v>
      </c>
      <c r="E44" s="443">
        <v>1905060.7213899996</v>
      </c>
      <c r="F44" s="444">
        <v>1779449.3055999996</v>
      </c>
      <c r="G44" s="444">
        <v>1143.7970399999997</v>
      </c>
      <c r="H44" s="444">
        <v>117236.31560999995</v>
      </c>
      <c r="I44" s="444">
        <v>1162.54449</v>
      </c>
      <c r="J44" s="444">
        <v>0</v>
      </c>
      <c r="K44" s="444">
        <v>0</v>
      </c>
      <c r="L44" s="445">
        <v>6068.7586499999998</v>
      </c>
      <c r="M44" s="186"/>
      <c r="N44" s="186"/>
      <c r="O44" s="186"/>
    </row>
    <row r="45" spans="1:15" ht="18.95" customHeight="1">
      <c r="A45" s="204" t="s">
        <v>4</v>
      </c>
      <c r="B45" s="195"/>
      <c r="C45" s="196"/>
      <c r="D45" s="197" t="s">
        <v>45</v>
      </c>
      <c r="E45" s="446">
        <v>0.44136071954331618</v>
      </c>
      <c r="F45" s="446">
        <v>0.44257025504910064</v>
      </c>
      <c r="G45" s="216">
        <v>0.66461187681580458</v>
      </c>
      <c r="H45" s="216">
        <v>0.45273901660172444</v>
      </c>
      <c r="I45" s="216">
        <v>6.776709355872923E-2</v>
      </c>
      <c r="J45" s="216">
        <v>0</v>
      </c>
      <c r="K45" s="216">
        <v>0</v>
      </c>
      <c r="L45" s="431">
        <v>0.34105646004271101</v>
      </c>
      <c r="M45" s="186"/>
      <c r="N45" s="186"/>
      <c r="O45" s="186"/>
    </row>
    <row r="46" spans="1:15" ht="18.95" customHeight="1">
      <c r="A46" s="198"/>
      <c r="B46" s="199"/>
      <c r="C46" s="196"/>
      <c r="D46" s="200" t="s">
        <v>46</v>
      </c>
      <c r="E46" s="433">
        <v>0.4094206336360956</v>
      </c>
      <c r="F46" s="433">
        <v>0.41728414773221745</v>
      </c>
      <c r="G46" s="433">
        <v>0.4671965114160771</v>
      </c>
      <c r="H46" s="433">
        <v>0.41663559224668534</v>
      </c>
      <c r="I46" s="433">
        <v>1.4072054343625157E-2</v>
      </c>
      <c r="J46" s="433">
        <v>0</v>
      </c>
      <c r="K46" s="433">
        <v>0</v>
      </c>
      <c r="L46" s="434">
        <v>0.27268025425288478</v>
      </c>
      <c r="M46" s="186"/>
      <c r="N46" s="186"/>
      <c r="O46" s="186"/>
    </row>
    <row r="47" spans="1:15" ht="18.95" customHeight="1">
      <c r="A47" s="194" t="s">
        <v>76</v>
      </c>
      <c r="B47" s="195" t="s">
        <v>48</v>
      </c>
      <c r="C47" s="202" t="s">
        <v>353</v>
      </c>
      <c r="D47" s="203" t="s">
        <v>42</v>
      </c>
      <c r="E47" s="443">
        <v>6535327</v>
      </c>
      <c r="F47" s="369">
        <v>6030226</v>
      </c>
      <c r="G47" s="369">
        <v>3155</v>
      </c>
      <c r="H47" s="369">
        <v>449598</v>
      </c>
      <c r="I47" s="369">
        <v>31641</v>
      </c>
      <c r="J47" s="369">
        <v>0</v>
      </c>
      <c r="K47" s="369">
        <v>0</v>
      </c>
      <c r="L47" s="370">
        <v>20707</v>
      </c>
      <c r="M47" s="186"/>
      <c r="N47" s="186"/>
      <c r="O47" s="186"/>
    </row>
    <row r="48" spans="1:15" ht="18.95" customHeight="1">
      <c r="A48" s="194"/>
      <c r="B48" s="195"/>
      <c r="C48" s="196"/>
      <c r="D48" s="197" t="s">
        <v>43</v>
      </c>
      <c r="E48" s="443">
        <v>7109817.1813500067</v>
      </c>
      <c r="F48" s="444">
        <v>6451638.4328300059</v>
      </c>
      <c r="G48" s="444">
        <v>4025.2329999999997</v>
      </c>
      <c r="H48" s="444">
        <v>473929.11600000015</v>
      </c>
      <c r="I48" s="444">
        <v>156653.20552000005</v>
      </c>
      <c r="J48" s="444">
        <v>0</v>
      </c>
      <c r="K48" s="444">
        <v>0</v>
      </c>
      <c r="L48" s="445">
        <v>23571.194</v>
      </c>
      <c r="M48" s="186"/>
      <c r="N48" s="186"/>
      <c r="O48" s="186"/>
    </row>
    <row r="49" spans="1:15" ht="18.95" customHeight="1">
      <c r="A49" s="194"/>
      <c r="B49" s="195"/>
      <c r="C49" s="196"/>
      <c r="D49" s="197" t="s">
        <v>44</v>
      </c>
      <c r="E49" s="443">
        <v>3011802.6954300003</v>
      </c>
      <c r="F49" s="444">
        <v>2797302.7571800002</v>
      </c>
      <c r="G49" s="444">
        <v>1625.70776</v>
      </c>
      <c r="H49" s="444">
        <v>197422.60858999984</v>
      </c>
      <c r="I49" s="444">
        <v>6644.1672200000003</v>
      </c>
      <c r="J49" s="444">
        <v>0</v>
      </c>
      <c r="K49" s="444">
        <v>0</v>
      </c>
      <c r="L49" s="445">
        <v>8807.4546800000007</v>
      </c>
      <c r="M49" s="186"/>
      <c r="N49" s="186"/>
      <c r="O49" s="186"/>
    </row>
    <row r="50" spans="1:15" ht="18.95" customHeight="1">
      <c r="A50" s="204" t="s">
        <v>4</v>
      </c>
      <c r="B50" s="195"/>
      <c r="C50" s="196"/>
      <c r="D50" s="197" t="s">
        <v>45</v>
      </c>
      <c r="E50" s="446">
        <v>0.46084957882444144</v>
      </c>
      <c r="F50" s="446">
        <v>0.46388025211327072</v>
      </c>
      <c r="G50" s="216">
        <v>0.51527979714738514</v>
      </c>
      <c r="H50" s="216">
        <v>0.43910917884421158</v>
      </c>
      <c r="I50" s="216">
        <v>0.20998600613128537</v>
      </c>
      <c r="J50" s="216">
        <v>0</v>
      </c>
      <c r="K50" s="216">
        <v>0</v>
      </c>
      <c r="L50" s="431">
        <v>0.42533706862413678</v>
      </c>
      <c r="M50" s="186"/>
      <c r="N50" s="186"/>
      <c r="O50" s="186"/>
    </row>
    <row r="51" spans="1:15" ht="18.95" customHeight="1">
      <c r="A51" s="198"/>
      <c r="B51" s="199"/>
      <c r="C51" s="196"/>
      <c r="D51" s="200" t="s">
        <v>46</v>
      </c>
      <c r="E51" s="433">
        <v>0.42361183397659763</v>
      </c>
      <c r="F51" s="433">
        <v>0.43358021164756527</v>
      </c>
      <c r="G51" s="433">
        <v>0.40387916923070044</v>
      </c>
      <c r="H51" s="433">
        <v>0.4165656886756875</v>
      </c>
      <c r="I51" s="433">
        <v>4.2413222237905203E-2</v>
      </c>
      <c r="J51" s="433">
        <v>0</v>
      </c>
      <c r="K51" s="433">
        <v>0</v>
      </c>
      <c r="L51" s="434">
        <v>0.37365331090143339</v>
      </c>
      <c r="M51" s="186"/>
      <c r="N51" s="186"/>
      <c r="O51" s="186"/>
    </row>
    <row r="52" spans="1:15" ht="18.95" customHeight="1">
      <c r="A52" s="194" t="s">
        <v>80</v>
      </c>
      <c r="B52" s="195" t="s">
        <v>48</v>
      </c>
      <c r="C52" s="202" t="s">
        <v>354</v>
      </c>
      <c r="D52" s="197" t="s">
        <v>42</v>
      </c>
      <c r="E52" s="443">
        <v>1172792</v>
      </c>
      <c r="F52" s="369">
        <v>1045795</v>
      </c>
      <c r="G52" s="369">
        <v>918</v>
      </c>
      <c r="H52" s="369">
        <v>114480</v>
      </c>
      <c r="I52" s="369">
        <v>4359</v>
      </c>
      <c r="J52" s="369">
        <v>0</v>
      </c>
      <c r="K52" s="369">
        <v>0</v>
      </c>
      <c r="L52" s="370">
        <v>7240</v>
      </c>
      <c r="M52" s="186"/>
      <c r="N52" s="186"/>
      <c r="O52" s="186"/>
    </row>
    <row r="53" spans="1:15" ht="18.95" customHeight="1">
      <c r="A53" s="194"/>
      <c r="B53" s="195"/>
      <c r="C53" s="196"/>
      <c r="D53" s="197" t="s">
        <v>43</v>
      </c>
      <c r="E53" s="443">
        <v>1318008.4504199999</v>
      </c>
      <c r="F53" s="444">
        <v>1141531.30975</v>
      </c>
      <c r="G53" s="444">
        <v>1252.3610000000001</v>
      </c>
      <c r="H53" s="444">
        <v>119893.94367000005</v>
      </c>
      <c r="I53" s="444">
        <v>46957.608999999997</v>
      </c>
      <c r="J53" s="444">
        <v>0</v>
      </c>
      <c r="K53" s="444">
        <v>0</v>
      </c>
      <c r="L53" s="445">
        <v>8373.2270000000008</v>
      </c>
      <c r="M53" s="186"/>
      <c r="N53" s="186"/>
      <c r="O53" s="186"/>
    </row>
    <row r="54" spans="1:15" ht="18.95" customHeight="1">
      <c r="A54" s="194"/>
      <c r="B54" s="195"/>
      <c r="C54" s="196"/>
      <c r="D54" s="197" t="s">
        <v>44</v>
      </c>
      <c r="E54" s="443">
        <v>541399.11756000004</v>
      </c>
      <c r="F54" s="444">
        <v>489851.91068000009</v>
      </c>
      <c r="G54" s="444">
        <v>435.79066999999998</v>
      </c>
      <c r="H54" s="444">
        <v>48604.903279999991</v>
      </c>
      <c r="I54" s="444">
        <v>210.78822000000002</v>
      </c>
      <c r="J54" s="444">
        <v>0</v>
      </c>
      <c r="K54" s="444">
        <v>0</v>
      </c>
      <c r="L54" s="445">
        <v>2295.72471</v>
      </c>
      <c r="M54" s="186"/>
      <c r="N54" s="186"/>
      <c r="O54" s="186"/>
    </row>
    <row r="55" spans="1:15" ht="18.95" customHeight="1">
      <c r="A55" s="204" t="s">
        <v>4</v>
      </c>
      <c r="B55" s="195"/>
      <c r="C55" s="196"/>
      <c r="D55" s="197" t="s">
        <v>45</v>
      </c>
      <c r="E55" s="446">
        <v>0.46163268299920196</v>
      </c>
      <c r="F55" s="446">
        <v>0.46840146556447498</v>
      </c>
      <c r="G55" s="216">
        <v>0.47471750544662306</v>
      </c>
      <c r="H55" s="216">
        <v>0.42457113277428365</v>
      </c>
      <c r="I55" s="216">
        <v>4.8357013076393673E-2</v>
      </c>
      <c r="J55" s="216">
        <v>0</v>
      </c>
      <c r="K55" s="216">
        <v>0</v>
      </c>
      <c r="L55" s="431">
        <v>0.31708904834254142</v>
      </c>
      <c r="M55" s="186"/>
      <c r="N55" s="186"/>
      <c r="O55" s="186"/>
    </row>
    <row r="56" spans="1:15" ht="18.95" customHeight="1">
      <c r="A56" s="198"/>
      <c r="B56" s="199"/>
      <c r="C56" s="196"/>
      <c r="D56" s="205" t="s">
        <v>46</v>
      </c>
      <c r="E56" s="433">
        <v>0.41077059664334964</v>
      </c>
      <c r="F56" s="433">
        <v>0.42911824362248957</v>
      </c>
      <c r="G56" s="433">
        <v>0.34797528029058711</v>
      </c>
      <c r="H56" s="433">
        <v>0.4053991535534246</v>
      </c>
      <c r="I56" s="433">
        <v>4.4889044499689078E-3</v>
      </c>
      <c r="J56" s="433">
        <v>0</v>
      </c>
      <c r="K56" s="433">
        <v>0</v>
      </c>
      <c r="L56" s="434">
        <v>0.27417442641887052</v>
      </c>
      <c r="M56" s="186"/>
      <c r="N56" s="186"/>
      <c r="O56" s="186"/>
    </row>
    <row r="57" spans="1:15" ht="18.95" customHeight="1">
      <c r="A57" s="194" t="s">
        <v>85</v>
      </c>
      <c r="B57" s="195" t="s">
        <v>48</v>
      </c>
      <c r="C57" s="202" t="s">
        <v>355</v>
      </c>
      <c r="D57" s="203" t="s">
        <v>42</v>
      </c>
      <c r="E57" s="443">
        <v>3167157</v>
      </c>
      <c r="F57" s="369">
        <v>2910857</v>
      </c>
      <c r="G57" s="369">
        <v>1504</v>
      </c>
      <c r="H57" s="369">
        <v>219611</v>
      </c>
      <c r="I57" s="369">
        <v>18205</v>
      </c>
      <c r="J57" s="369">
        <v>0</v>
      </c>
      <c r="K57" s="369">
        <v>0</v>
      </c>
      <c r="L57" s="370">
        <v>16980</v>
      </c>
      <c r="M57" s="186"/>
      <c r="N57" s="186"/>
      <c r="O57" s="186"/>
    </row>
    <row r="58" spans="1:15" ht="18.95" customHeight="1">
      <c r="A58" s="194"/>
      <c r="B58" s="195"/>
      <c r="C58" s="196"/>
      <c r="D58" s="197" t="s">
        <v>43</v>
      </c>
      <c r="E58" s="443">
        <v>3407274.9807000011</v>
      </c>
      <c r="F58" s="444">
        <v>3073107.982890001</v>
      </c>
      <c r="G58" s="444">
        <v>1891.7968500000002</v>
      </c>
      <c r="H58" s="444">
        <v>227771.62695999991</v>
      </c>
      <c r="I58" s="444">
        <v>84751.159</v>
      </c>
      <c r="J58" s="444">
        <v>0</v>
      </c>
      <c r="K58" s="444">
        <v>0</v>
      </c>
      <c r="L58" s="445">
        <v>19752.415000000001</v>
      </c>
      <c r="M58" s="186"/>
      <c r="N58" s="186"/>
      <c r="O58" s="186"/>
    </row>
    <row r="59" spans="1:15" ht="18.95" customHeight="1">
      <c r="A59" s="194"/>
      <c r="B59" s="195"/>
      <c r="C59" s="196"/>
      <c r="D59" s="197" t="s">
        <v>44</v>
      </c>
      <c r="E59" s="443">
        <v>1418237.8728000002</v>
      </c>
      <c r="F59" s="444">
        <v>1317202.2018200003</v>
      </c>
      <c r="G59" s="444">
        <v>605.42762000000005</v>
      </c>
      <c r="H59" s="444">
        <v>92906.211129999938</v>
      </c>
      <c r="I59" s="444">
        <v>1548.47793</v>
      </c>
      <c r="J59" s="444">
        <v>0</v>
      </c>
      <c r="K59" s="444">
        <v>0</v>
      </c>
      <c r="L59" s="445">
        <v>5975.5542999999998</v>
      </c>
      <c r="M59" s="186"/>
      <c r="N59" s="186"/>
      <c r="O59" s="186"/>
    </row>
    <row r="60" spans="1:15" ht="18.95" customHeight="1">
      <c r="A60" s="204" t="s">
        <v>4</v>
      </c>
      <c r="B60" s="195"/>
      <c r="C60" s="196"/>
      <c r="D60" s="197" t="s">
        <v>45</v>
      </c>
      <c r="E60" s="446">
        <v>0.4477952538506933</v>
      </c>
      <c r="F60" s="446">
        <v>0.45251353873446903</v>
      </c>
      <c r="G60" s="216">
        <v>0.40254496010638302</v>
      </c>
      <c r="H60" s="216">
        <v>0.42304898720920142</v>
      </c>
      <c r="I60" s="216">
        <v>8.5057837407305686E-2</v>
      </c>
      <c r="J60" s="216">
        <v>0</v>
      </c>
      <c r="K60" s="216">
        <v>0</v>
      </c>
      <c r="L60" s="431">
        <v>0.35191721436984685</v>
      </c>
      <c r="M60" s="186"/>
      <c r="N60" s="186"/>
      <c r="O60" s="186"/>
    </row>
    <row r="61" spans="1:15" ht="18.95" customHeight="1">
      <c r="A61" s="198"/>
      <c r="B61" s="199"/>
      <c r="C61" s="196"/>
      <c r="D61" s="200" t="s">
        <v>46</v>
      </c>
      <c r="E61" s="433">
        <v>0.41623816123834922</v>
      </c>
      <c r="F61" s="433">
        <v>0.42862216659932717</v>
      </c>
      <c r="G61" s="433">
        <v>0.32002781905467281</v>
      </c>
      <c r="H61" s="433">
        <v>0.40789194145904595</v>
      </c>
      <c r="I61" s="433">
        <v>1.8270876154035842E-2</v>
      </c>
      <c r="J61" s="433">
        <v>0</v>
      </c>
      <c r="K61" s="433">
        <v>0</v>
      </c>
      <c r="L61" s="434">
        <v>0.3025227193738082</v>
      </c>
      <c r="M61" s="186"/>
      <c r="N61" s="186"/>
      <c r="O61" s="186"/>
    </row>
    <row r="62" spans="1:15" ht="18.95" customHeight="1">
      <c r="A62" s="194" t="s">
        <v>92</v>
      </c>
      <c r="B62" s="195" t="s">
        <v>48</v>
      </c>
      <c r="C62" s="202" t="s">
        <v>356</v>
      </c>
      <c r="D62" s="197" t="s">
        <v>42</v>
      </c>
      <c r="E62" s="443">
        <v>1708886</v>
      </c>
      <c r="F62" s="369">
        <v>1497897</v>
      </c>
      <c r="G62" s="369">
        <v>1038</v>
      </c>
      <c r="H62" s="369">
        <v>174552</v>
      </c>
      <c r="I62" s="369">
        <v>19642</v>
      </c>
      <c r="J62" s="369">
        <v>0</v>
      </c>
      <c r="K62" s="369">
        <v>0</v>
      </c>
      <c r="L62" s="370">
        <v>15757</v>
      </c>
      <c r="M62" s="186"/>
      <c r="N62" s="186"/>
      <c r="O62" s="186"/>
    </row>
    <row r="63" spans="1:15" ht="18.95" customHeight="1">
      <c r="A63" s="194"/>
      <c r="B63" s="195"/>
      <c r="C63" s="196"/>
      <c r="D63" s="197" t="s">
        <v>43</v>
      </c>
      <c r="E63" s="443">
        <v>1910765.9787400006</v>
      </c>
      <c r="F63" s="444">
        <v>1624457.0037100005</v>
      </c>
      <c r="G63" s="444">
        <v>1287.6599999999999</v>
      </c>
      <c r="H63" s="444">
        <v>191280.86502999996</v>
      </c>
      <c r="I63" s="444">
        <v>76644.519</v>
      </c>
      <c r="J63" s="444">
        <v>0</v>
      </c>
      <c r="K63" s="444">
        <v>0</v>
      </c>
      <c r="L63" s="445">
        <v>17095.931</v>
      </c>
      <c r="M63" s="186"/>
      <c r="N63" s="186"/>
      <c r="O63" s="186"/>
    </row>
    <row r="64" spans="1:15" ht="18.95" customHeight="1">
      <c r="A64" s="194"/>
      <c r="B64" s="195"/>
      <c r="C64" s="196"/>
      <c r="D64" s="197" t="s">
        <v>44</v>
      </c>
      <c r="E64" s="443">
        <v>797269.74475000007</v>
      </c>
      <c r="F64" s="444">
        <v>711272.27401000005</v>
      </c>
      <c r="G64" s="444">
        <v>432.24818999999991</v>
      </c>
      <c r="H64" s="444">
        <v>80224.352090000029</v>
      </c>
      <c r="I64" s="444">
        <v>1473.0458799999999</v>
      </c>
      <c r="J64" s="444">
        <v>0</v>
      </c>
      <c r="K64" s="444">
        <v>0</v>
      </c>
      <c r="L64" s="445">
        <v>3867.82458</v>
      </c>
      <c r="M64" s="186"/>
      <c r="N64" s="186"/>
      <c r="O64" s="186"/>
    </row>
    <row r="65" spans="1:15" ht="18.95" customHeight="1">
      <c r="A65" s="204" t="s">
        <v>4</v>
      </c>
      <c r="B65" s="195"/>
      <c r="C65" s="196"/>
      <c r="D65" s="197" t="s">
        <v>45</v>
      </c>
      <c r="E65" s="446">
        <v>0.46654355220301419</v>
      </c>
      <c r="F65" s="446">
        <v>0.4748472518537657</v>
      </c>
      <c r="G65" s="216">
        <v>0.41642407514450858</v>
      </c>
      <c r="H65" s="216">
        <v>0.45960144879462872</v>
      </c>
      <c r="I65" s="216">
        <v>7.4994699114143151E-2</v>
      </c>
      <c r="J65" s="216">
        <v>0</v>
      </c>
      <c r="K65" s="216">
        <v>0</v>
      </c>
      <c r="L65" s="431">
        <v>0.24546706733515264</v>
      </c>
      <c r="M65" s="186"/>
      <c r="N65" s="186"/>
      <c r="O65" s="186"/>
    </row>
    <row r="66" spans="1:15" ht="18.95" customHeight="1">
      <c r="A66" s="198"/>
      <c r="B66" s="199"/>
      <c r="C66" s="196"/>
      <c r="D66" s="200" t="s">
        <v>46</v>
      </c>
      <c r="E66" s="433">
        <v>0.41725138170805015</v>
      </c>
      <c r="F66" s="433">
        <v>0.43785232381378375</v>
      </c>
      <c r="G66" s="433">
        <v>0.33568503331624805</v>
      </c>
      <c r="H66" s="433">
        <v>0.41940605024667715</v>
      </c>
      <c r="I66" s="433">
        <v>1.9219194003944364E-2</v>
      </c>
      <c r="J66" s="433">
        <v>0</v>
      </c>
      <c r="K66" s="433">
        <v>0</v>
      </c>
      <c r="L66" s="434">
        <v>0.22624240703825957</v>
      </c>
      <c r="M66" s="186"/>
      <c r="N66" s="186"/>
      <c r="O66" s="186"/>
    </row>
    <row r="67" spans="1:15" ht="18.95" customHeight="1">
      <c r="A67" s="194" t="s">
        <v>97</v>
      </c>
      <c r="B67" s="195" t="s">
        <v>48</v>
      </c>
      <c r="C67" s="202" t="s">
        <v>357</v>
      </c>
      <c r="D67" s="203" t="s">
        <v>42</v>
      </c>
      <c r="E67" s="443">
        <v>3260549</v>
      </c>
      <c r="F67" s="369">
        <v>3032050</v>
      </c>
      <c r="G67" s="369">
        <v>1706</v>
      </c>
      <c r="H67" s="369">
        <v>209403</v>
      </c>
      <c r="I67" s="369">
        <v>8426</v>
      </c>
      <c r="J67" s="369">
        <v>0</v>
      </c>
      <c r="K67" s="369">
        <v>0</v>
      </c>
      <c r="L67" s="370">
        <v>8964</v>
      </c>
      <c r="M67" s="186"/>
      <c r="N67" s="186"/>
      <c r="O67" s="186"/>
    </row>
    <row r="68" spans="1:15" ht="18.95" customHeight="1">
      <c r="A68" s="194"/>
      <c r="B68" s="195"/>
      <c r="C68" s="196"/>
      <c r="D68" s="197" t="s">
        <v>43</v>
      </c>
      <c r="E68" s="443">
        <v>3538881.2971799998</v>
      </c>
      <c r="F68" s="444">
        <v>3227894.5501799998</v>
      </c>
      <c r="G68" s="444">
        <v>2069.143</v>
      </c>
      <c r="H68" s="444">
        <v>215742.48500000004</v>
      </c>
      <c r="I68" s="444">
        <v>83422.724999999991</v>
      </c>
      <c r="J68" s="444">
        <v>0</v>
      </c>
      <c r="K68" s="444">
        <v>0</v>
      </c>
      <c r="L68" s="445">
        <v>9752.3940000000002</v>
      </c>
      <c r="M68" s="186"/>
      <c r="N68" s="186"/>
      <c r="O68" s="186"/>
    </row>
    <row r="69" spans="1:15" ht="18.95" customHeight="1">
      <c r="A69" s="204" t="s">
        <v>4</v>
      </c>
      <c r="B69" s="195"/>
      <c r="C69" s="196"/>
      <c r="D69" s="197" t="s">
        <v>44</v>
      </c>
      <c r="E69" s="443">
        <v>1490480.0660099995</v>
      </c>
      <c r="F69" s="444">
        <v>1397866.3636599996</v>
      </c>
      <c r="G69" s="444">
        <v>868.3759500000001</v>
      </c>
      <c r="H69" s="444">
        <v>88419.959789999964</v>
      </c>
      <c r="I69" s="444">
        <v>475.09823000000006</v>
      </c>
      <c r="J69" s="444">
        <v>0</v>
      </c>
      <c r="K69" s="444">
        <v>0</v>
      </c>
      <c r="L69" s="445">
        <v>2850.26838</v>
      </c>
      <c r="M69" s="186"/>
      <c r="N69" s="186"/>
      <c r="O69" s="186"/>
    </row>
    <row r="70" spans="1:15" ht="18.95" customHeight="1">
      <c r="A70" s="194"/>
      <c r="B70" s="195"/>
      <c r="C70" s="196"/>
      <c r="D70" s="197" t="s">
        <v>45</v>
      </c>
      <c r="E70" s="446">
        <v>0.4571254920597726</v>
      </c>
      <c r="F70" s="446">
        <v>0.46103011614584177</v>
      </c>
      <c r="G70" s="216">
        <v>0.50901286635404464</v>
      </c>
      <c r="H70" s="216">
        <v>0.42224781779630649</v>
      </c>
      <c r="I70" s="216">
        <v>5.6384788749109904E-2</v>
      </c>
      <c r="J70" s="216">
        <v>0</v>
      </c>
      <c r="K70" s="216">
        <v>0</v>
      </c>
      <c r="L70" s="431">
        <v>0.31796836010709506</v>
      </c>
      <c r="M70" s="186"/>
      <c r="N70" s="186"/>
      <c r="O70" s="186"/>
    </row>
    <row r="71" spans="1:15" ht="18.95" customHeight="1">
      <c r="A71" s="210" t="s">
        <v>4</v>
      </c>
      <c r="B71" s="211" t="s">
        <v>4</v>
      </c>
      <c r="C71" s="206"/>
      <c r="D71" s="205" t="s">
        <v>46</v>
      </c>
      <c r="E71" s="433">
        <v>0.42117266470556852</v>
      </c>
      <c r="F71" s="433">
        <v>0.43305824955838446</v>
      </c>
      <c r="G71" s="433">
        <v>0.41967904103293008</v>
      </c>
      <c r="H71" s="433">
        <v>0.4098402768930744</v>
      </c>
      <c r="I71" s="433">
        <v>5.6950696587770308E-3</v>
      </c>
      <c r="J71" s="433">
        <v>0</v>
      </c>
      <c r="K71" s="433">
        <v>0</v>
      </c>
      <c r="L71" s="434">
        <v>0.29226345654205521</v>
      </c>
      <c r="M71" s="186"/>
      <c r="N71" s="186"/>
      <c r="O71" s="186"/>
    </row>
    <row r="72" spans="1:15" ht="18.95" customHeight="1">
      <c r="A72" s="207" t="s">
        <v>102</v>
      </c>
      <c r="B72" s="208" t="s">
        <v>48</v>
      </c>
      <c r="C72" s="202" t="s">
        <v>358</v>
      </c>
      <c r="D72" s="209" t="s">
        <v>42</v>
      </c>
      <c r="E72" s="447">
        <v>4885357</v>
      </c>
      <c r="F72" s="369">
        <v>4528949</v>
      </c>
      <c r="G72" s="369">
        <v>2495</v>
      </c>
      <c r="H72" s="369">
        <v>311889</v>
      </c>
      <c r="I72" s="369">
        <v>29387</v>
      </c>
      <c r="J72" s="369">
        <v>0</v>
      </c>
      <c r="K72" s="369">
        <v>0</v>
      </c>
      <c r="L72" s="370">
        <v>12637</v>
      </c>
      <c r="M72" s="186"/>
      <c r="N72" s="186"/>
      <c r="O72" s="186"/>
    </row>
    <row r="73" spans="1:15" ht="18.95" customHeight="1">
      <c r="A73" s="194"/>
      <c r="B73" s="195"/>
      <c r="C73" s="196"/>
      <c r="D73" s="197" t="s">
        <v>43</v>
      </c>
      <c r="E73" s="448">
        <v>5225517.9131400064</v>
      </c>
      <c r="F73" s="444">
        <v>4784463.9955400061</v>
      </c>
      <c r="G73" s="444">
        <v>3249.6689999999999</v>
      </c>
      <c r="H73" s="444">
        <v>330438.86834000016</v>
      </c>
      <c r="I73" s="444">
        <v>92644.313259999981</v>
      </c>
      <c r="J73" s="444">
        <v>0</v>
      </c>
      <c r="K73" s="444">
        <v>0</v>
      </c>
      <c r="L73" s="445">
        <v>14721.066999999999</v>
      </c>
      <c r="M73" s="186"/>
      <c r="N73" s="186"/>
      <c r="O73" s="186"/>
    </row>
    <row r="74" spans="1:15" ht="18.95" customHeight="1">
      <c r="A74" s="194"/>
      <c r="B74" s="195"/>
      <c r="C74" s="196"/>
      <c r="D74" s="197" t="s">
        <v>44</v>
      </c>
      <c r="E74" s="448">
        <v>2214710.3987999992</v>
      </c>
      <c r="F74" s="444">
        <v>2068212.3264099997</v>
      </c>
      <c r="G74" s="444">
        <v>1293.5796599999999</v>
      </c>
      <c r="H74" s="444">
        <v>140304.99093999993</v>
      </c>
      <c r="I74" s="444">
        <v>906.52797999999996</v>
      </c>
      <c r="J74" s="444">
        <v>0</v>
      </c>
      <c r="K74" s="444">
        <v>0</v>
      </c>
      <c r="L74" s="445">
        <v>3992.9738099999995</v>
      </c>
      <c r="M74" s="186"/>
      <c r="N74" s="186"/>
      <c r="O74" s="186"/>
    </row>
    <row r="75" spans="1:15" ht="18.95" customHeight="1">
      <c r="A75" s="194"/>
      <c r="B75" s="195"/>
      <c r="C75" s="196"/>
      <c r="D75" s="197" t="s">
        <v>45</v>
      </c>
      <c r="E75" s="446">
        <v>0.45333644988482913</v>
      </c>
      <c r="F75" s="446">
        <v>0.45666496275625973</v>
      </c>
      <c r="G75" s="216">
        <v>0.51846880160320641</v>
      </c>
      <c r="H75" s="216">
        <v>0.44985552853739608</v>
      </c>
      <c r="I75" s="216">
        <v>3.0847925273079932E-2</v>
      </c>
      <c r="J75" s="216">
        <v>0</v>
      </c>
      <c r="K75" s="216">
        <v>0</v>
      </c>
      <c r="L75" s="431">
        <v>0.3159748207644219</v>
      </c>
      <c r="M75" s="186"/>
      <c r="N75" s="186"/>
      <c r="O75" s="186"/>
    </row>
    <row r="76" spans="1:15" ht="18.95" customHeight="1">
      <c r="A76" s="210" t="s">
        <v>4</v>
      </c>
      <c r="B76" s="211" t="s">
        <v>4</v>
      </c>
      <c r="C76" s="196"/>
      <c r="D76" s="205" t="s">
        <v>46</v>
      </c>
      <c r="E76" s="433">
        <v>0.42382600837151907</v>
      </c>
      <c r="F76" s="433">
        <v>0.43227670400236079</v>
      </c>
      <c r="G76" s="433">
        <v>0.39806505216377419</v>
      </c>
      <c r="H76" s="433">
        <v>0.42460195934225026</v>
      </c>
      <c r="I76" s="433">
        <v>9.7850364269622316E-3</v>
      </c>
      <c r="J76" s="433">
        <v>0</v>
      </c>
      <c r="K76" s="433">
        <v>0</v>
      </c>
      <c r="L76" s="434">
        <v>0.27124214637430832</v>
      </c>
      <c r="M76" s="186"/>
      <c r="N76" s="186"/>
      <c r="O76" s="186"/>
    </row>
    <row r="77" spans="1:15" ht="18.95" customHeight="1">
      <c r="A77" s="194" t="s">
        <v>107</v>
      </c>
      <c r="B77" s="195" t="s">
        <v>48</v>
      </c>
      <c r="C77" s="202" t="s">
        <v>359</v>
      </c>
      <c r="D77" s="203" t="s">
        <v>42</v>
      </c>
      <c r="E77" s="447">
        <v>1774682</v>
      </c>
      <c r="F77" s="369">
        <v>1603910</v>
      </c>
      <c r="G77" s="369">
        <v>1151</v>
      </c>
      <c r="H77" s="369">
        <v>144258</v>
      </c>
      <c r="I77" s="369">
        <v>10684</v>
      </c>
      <c r="J77" s="369">
        <v>0</v>
      </c>
      <c r="K77" s="369">
        <v>0</v>
      </c>
      <c r="L77" s="370">
        <v>14679</v>
      </c>
      <c r="M77" s="186"/>
      <c r="N77" s="186"/>
      <c r="O77" s="186"/>
    </row>
    <row r="78" spans="1:15" ht="18.95" customHeight="1">
      <c r="A78" s="194"/>
      <c r="B78" s="195"/>
      <c r="C78" s="196"/>
      <c r="D78" s="197" t="s">
        <v>43</v>
      </c>
      <c r="E78" s="448">
        <v>1943190.0766599996</v>
      </c>
      <c r="F78" s="444">
        <v>1711318.6252999995</v>
      </c>
      <c r="G78" s="444">
        <v>1406.491</v>
      </c>
      <c r="H78" s="444">
        <v>148149.01460000002</v>
      </c>
      <c r="I78" s="444">
        <v>67030.862760000004</v>
      </c>
      <c r="J78" s="444">
        <v>0</v>
      </c>
      <c r="K78" s="444">
        <v>0</v>
      </c>
      <c r="L78" s="445">
        <v>15285.083000000001</v>
      </c>
      <c r="M78" s="186"/>
      <c r="N78" s="186"/>
      <c r="O78" s="186"/>
    </row>
    <row r="79" spans="1:15" ht="18.95" customHeight="1">
      <c r="A79" s="194"/>
      <c r="B79" s="195"/>
      <c r="C79" s="196"/>
      <c r="D79" s="197" t="s">
        <v>44</v>
      </c>
      <c r="E79" s="448">
        <v>814414.55025999981</v>
      </c>
      <c r="F79" s="444">
        <v>750322.59031999973</v>
      </c>
      <c r="G79" s="444">
        <v>437.84107999999992</v>
      </c>
      <c r="H79" s="444">
        <v>58279.97907000003</v>
      </c>
      <c r="I79" s="444">
        <v>1417.8212899999999</v>
      </c>
      <c r="J79" s="444">
        <v>0</v>
      </c>
      <c r="K79" s="444">
        <v>0</v>
      </c>
      <c r="L79" s="445">
        <v>3956.3185000000003</v>
      </c>
      <c r="M79" s="186"/>
      <c r="N79" s="186"/>
      <c r="O79" s="186"/>
    </row>
    <row r="80" spans="1:15" ht="18.95" customHeight="1">
      <c r="A80" s="204" t="s">
        <v>4</v>
      </c>
      <c r="B80" s="195"/>
      <c r="C80" s="196"/>
      <c r="D80" s="197" t="s">
        <v>45</v>
      </c>
      <c r="E80" s="446">
        <v>0.45890731424559433</v>
      </c>
      <c r="F80" s="446">
        <v>0.46780841214282581</v>
      </c>
      <c r="G80" s="216">
        <v>0.38040059079061678</v>
      </c>
      <c r="H80" s="216">
        <v>0.40399824668302647</v>
      </c>
      <c r="I80" s="216">
        <v>0.13270510014975664</v>
      </c>
      <c r="J80" s="216">
        <v>0</v>
      </c>
      <c r="K80" s="216">
        <v>0</v>
      </c>
      <c r="L80" s="431">
        <v>0.26952234484637921</v>
      </c>
      <c r="M80" s="186"/>
      <c r="N80" s="186"/>
      <c r="O80" s="186"/>
    </row>
    <row r="81" spans="1:15" ht="18.95" customHeight="1">
      <c r="A81" s="198"/>
      <c r="B81" s="199"/>
      <c r="C81" s="196"/>
      <c r="D81" s="200" t="s">
        <v>46</v>
      </c>
      <c r="E81" s="433">
        <v>0.41911213938465275</v>
      </c>
      <c r="F81" s="433">
        <v>0.43844704266481399</v>
      </c>
      <c r="G81" s="433">
        <v>0.31130030693406491</v>
      </c>
      <c r="H81" s="433">
        <v>0.39338755797569797</v>
      </c>
      <c r="I81" s="433">
        <v>2.1151768478296695E-2</v>
      </c>
      <c r="J81" s="433">
        <v>0</v>
      </c>
      <c r="K81" s="433">
        <v>0</v>
      </c>
      <c r="L81" s="434">
        <v>0.25883526442087362</v>
      </c>
      <c r="M81" s="186"/>
      <c r="N81" s="186"/>
      <c r="O81" s="186"/>
    </row>
    <row r="82" spans="1:15" ht="18.95" customHeight="1">
      <c r="A82" s="194" t="s">
        <v>111</v>
      </c>
      <c r="B82" s="195" t="s">
        <v>48</v>
      </c>
      <c r="C82" s="202" t="s">
        <v>360</v>
      </c>
      <c r="D82" s="197" t="s">
        <v>42</v>
      </c>
      <c r="E82" s="449">
        <v>2354057</v>
      </c>
      <c r="F82" s="369">
        <v>2133476</v>
      </c>
      <c r="G82" s="369">
        <v>1322</v>
      </c>
      <c r="H82" s="369">
        <v>190750</v>
      </c>
      <c r="I82" s="369">
        <v>20006</v>
      </c>
      <c r="J82" s="369">
        <v>0</v>
      </c>
      <c r="K82" s="369">
        <v>0</v>
      </c>
      <c r="L82" s="370">
        <v>8503</v>
      </c>
      <c r="M82" s="186"/>
      <c r="N82" s="186"/>
      <c r="O82" s="186"/>
    </row>
    <row r="83" spans="1:15" ht="18.95" customHeight="1">
      <c r="A83" s="194"/>
      <c r="B83" s="195"/>
      <c r="C83" s="196"/>
      <c r="D83" s="197" t="s">
        <v>43</v>
      </c>
      <c r="E83" s="449">
        <v>2572951.2213599994</v>
      </c>
      <c r="F83" s="444">
        <v>2273953.2763599991</v>
      </c>
      <c r="G83" s="444">
        <v>1555.8320000000001</v>
      </c>
      <c r="H83" s="444">
        <v>199640.21599999993</v>
      </c>
      <c r="I83" s="444">
        <v>88058.064000000013</v>
      </c>
      <c r="J83" s="444">
        <v>0</v>
      </c>
      <c r="K83" s="444">
        <v>0</v>
      </c>
      <c r="L83" s="445">
        <v>9743.8330000000005</v>
      </c>
      <c r="M83" s="186"/>
      <c r="N83" s="186"/>
      <c r="O83" s="186"/>
    </row>
    <row r="84" spans="1:15" ht="18.95" customHeight="1">
      <c r="A84" s="194"/>
      <c r="B84" s="195"/>
      <c r="C84" s="196"/>
      <c r="D84" s="197" t="s">
        <v>44</v>
      </c>
      <c r="E84" s="449">
        <v>1090178.2243099995</v>
      </c>
      <c r="F84" s="444">
        <v>993673.14197999972</v>
      </c>
      <c r="G84" s="444">
        <v>656.80495999999982</v>
      </c>
      <c r="H84" s="444">
        <v>83728.306799999962</v>
      </c>
      <c r="I84" s="444">
        <v>9668.3512300000002</v>
      </c>
      <c r="J84" s="444">
        <v>0</v>
      </c>
      <c r="K84" s="444">
        <v>0</v>
      </c>
      <c r="L84" s="445">
        <v>2451.6193400000002</v>
      </c>
      <c r="M84" s="186"/>
      <c r="N84" s="186"/>
      <c r="O84" s="186"/>
    </row>
    <row r="85" spans="1:15" ht="18.95" customHeight="1">
      <c r="A85" s="204" t="s">
        <v>4</v>
      </c>
      <c r="B85" s="195"/>
      <c r="C85" s="196"/>
      <c r="D85" s="197" t="s">
        <v>45</v>
      </c>
      <c r="E85" s="446">
        <v>0.46310612882780644</v>
      </c>
      <c r="F85" s="446">
        <v>0.46575313806201696</v>
      </c>
      <c r="G85" s="216">
        <v>0.4968267473524961</v>
      </c>
      <c r="H85" s="216">
        <v>0.43894263066841394</v>
      </c>
      <c r="I85" s="216">
        <v>0.48327257972608217</v>
      </c>
      <c r="J85" s="216">
        <v>0</v>
      </c>
      <c r="K85" s="216">
        <v>0</v>
      </c>
      <c r="L85" s="431">
        <v>0.28832404327884276</v>
      </c>
      <c r="M85" s="186"/>
      <c r="N85" s="186"/>
      <c r="O85" s="186"/>
    </row>
    <row r="86" spans="1:15" ht="18.95" customHeight="1">
      <c r="A86" s="198"/>
      <c r="B86" s="199"/>
      <c r="C86" s="196"/>
      <c r="D86" s="205" t="s">
        <v>46</v>
      </c>
      <c r="E86" s="433">
        <v>0.42370730360514097</v>
      </c>
      <c r="F86" s="433">
        <v>0.43698045703498756</v>
      </c>
      <c r="G86" s="433">
        <v>0.42215673671707471</v>
      </c>
      <c r="H86" s="433">
        <v>0.41939599384124082</v>
      </c>
      <c r="I86" s="433">
        <v>0.10979518275577804</v>
      </c>
      <c r="J86" s="433">
        <v>0</v>
      </c>
      <c r="K86" s="433">
        <v>0</v>
      </c>
      <c r="L86" s="434">
        <v>0.25160728226766615</v>
      </c>
      <c r="M86" s="186"/>
      <c r="N86" s="186"/>
      <c r="O86" s="186"/>
    </row>
    <row r="87" spans="1:15" ht="18.95" customHeight="1">
      <c r="A87" s="194" t="s">
        <v>115</v>
      </c>
      <c r="B87" s="195" t="s">
        <v>48</v>
      </c>
      <c r="C87" s="202" t="s">
        <v>361</v>
      </c>
      <c r="D87" s="203" t="s">
        <v>42</v>
      </c>
      <c r="E87" s="447">
        <v>4625785</v>
      </c>
      <c r="F87" s="369">
        <v>4228111</v>
      </c>
      <c r="G87" s="369">
        <v>2943</v>
      </c>
      <c r="H87" s="369">
        <v>361432</v>
      </c>
      <c r="I87" s="369">
        <v>26071</v>
      </c>
      <c r="J87" s="369">
        <v>0</v>
      </c>
      <c r="K87" s="369">
        <v>0</v>
      </c>
      <c r="L87" s="370">
        <v>7228</v>
      </c>
      <c r="M87" s="186"/>
      <c r="N87" s="186"/>
      <c r="O87" s="186"/>
    </row>
    <row r="88" spans="1:15" ht="18.95" customHeight="1">
      <c r="A88" s="194"/>
      <c r="B88" s="195"/>
      <c r="C88" s="196"/>
      <c r="D88" s="197" t="s">
        <v>43</v>
      </c>
      <c r="E88" s="448">
        <v>5064135.6375000002</v>
      </c>
      <c r="F88" s="444">
        <v>4559262.5182800004</v>
      </c>
      <c r="G88" s="444">
        <v>3511.1730700000003</v>
      </c>
      <c r="H88" s="444">
        <v>373809.2281500001</v>
      </c>
      <c r="I88" s="444">
        <v>118603.32100000001</v>
      </c>
      <c r="J88" s="444">
        <v>0</v>
      </c>
      <c r="K88" s="444">
        <v>0</v>
      </c>
      <c r="L88" s="445">
        <v>8949.396999999999</v>
      </c>
      <c r="M88" s="186"/>
      <c r="N88" s="186"/>
      <c r="O88" s="186"/>
    </row>
    <row r="89" spans="1:15" ht="18.95" customHeight="1">
      <c r="A89" s="194"/>
      <c r="B89" s="195"/>
      <c r="C89" s="196"/>
      <c r="D89" s="197" t="s">
        <v>44</v>
      </c>
      <c r="E89" s="448">
        <v>2168230.2319200002</v>
      </c>
      <c r="F89" s="444">
        <v>2002920.7647599997</v>
      </c>
      <c r="G89" s="444">
        <v>1193.71533</v>
      </c>
      <c r="H89" s="444">
        <v>156762.13114000001</v>
      </c>
      <c r="I89" s="444">
        <v>4664.9714500000009</v>
      </c>
      <c r="J89" s="444">
        <v>0</v>
      </c>
      <c r="K89" s="444">
        <v>0</v>
      </c>
      <c r="L89" s="445">
        <v>2688.6492399999997</v>
      </c>
      <c r="M89" s="186"/>
      <c r="N89" s="186"/>
      <c r="O89" s="186"/>
    </row>
    <row r="90" spans="1:15" ht="18.95" customHeight="1">
      <c r="A90" s="204" t="s">
        <v>4</v>
      </c>
      <c r="B90" s="195"/>
      <c r="C90" s="196"/>
      <c r="D90" s="197" t="s">
        <v>45</v>
      </c>
      <c r="E90" s="446">
        <v>0.46872697972776517</v>
      </c>
      <c r="F90" s="446">
        <v>0.47371527492064414</v>
      </c>
      <c r="G90" s="216">
        <v>0.40561173292558611</v>
      </c>
      <c r="H90" s="216">
        <v>0.43372510220456412</v>
      </c>
      <c r="I90" s="216">
        <v>0.17893335315101075</v>
      </c>
      <c r="J90" s="216">
        <v>0</v>
      </c>
      <c r="K90" s="216">
        <v>0</v>
      </c>
      <c r="L90" s="431">
        <v>0.37197692861095732</v>
      </c>
      <c r="M90" s="186"/>
      <c r="N90" s="186"/>
      <c r="O90" s="186"/>
    </row>
    <row r="91" spans="1:15" ht="18.95" customHeight="1">
      <c r="A91" s="198"/>
      <c r="B91" s="199"/>
      <c r="C91" s="196"/>
      <c r="D91" s="200" t="s">
        <v>46</v>
      </c>
      <c r="E91" s="433">
        <v>0.42815405967095804</v>
      </c>
      <c r="F91" s="433">
        <v>0.43930805842599502</v>
      </c>
      <c r="G91" s="433">
        <v>0.33997621484377583</v>
      </c>
      <c r="H91" s="433">
        <v>0.41936399461250157</v>
      </c>
      <c r="I91" s="433">
        <v>3.9332553343932083E-2</v>
      </c>
      <c r="J91" s="433">
        <v>0</v>
      </c>
      <c r="K91" s="433">
        <v>0</v>
      </c>
      <c r="L91" s="434">
        <v>0.30042797743803296</v>
      </c>
      <c r="M91" s="186"/>
      <c r="N91" s="186"/>
      <c r="O91" s="186"/>
    </row>
    <row r="92" spans="1:15" ht="18.95" customHeight="1">
      <c r="A92" s="194" t="s">
        <v>119</v>
      </c>
      <c r="B92" s="195" t="s">
        <v>48</v>
      </c>
      <c r="C92" s="202" t="s">
        <v>362</v>
      </c>
      <c r="D92" s="197" t="s">
        <v>42</v>
      </c>
      <c r="E92" s="449">
        <v>2272397</v>
      </c>
      <c r="F92" s="369">
        <v>2066622</v>
      </c>
      <c r="G92" s="369">
        <v>1143</v>
      </c>
      <c r="H92" s="369">
        <v>185752</v>
      </c>
      <c r="I92" s="369">
        <v>10720</v>
      </c>
      <c r="J92" s="369">
        <v>0</v>
      </c>
      <c r="K92" s="369">
        <v>0</v>
      </c>
      <c r="L92" s="370">
        <v>8160</v>
      </c>
      <c r="M92" s="186"/>
      <c r="N92" s="186"/>
      <c r="O92" s="186"/>
    </row>
    <row r="93" spans="1:15" ht="18.95" customHeight="1">
      <c r="A93" s="194"/>
      <c r="B93" s="195"/>
      <c r="C93" s="212"/>
      <c r="D93" s="197" t="s">
        <v>43</v>
      </c>
      <c r="E93" s="449">
        <v>2494849.8002399993</v>
      </c>
      <c r="F93" s="444">
        <v>2224511.1949099996</v>
      </c>
      <c r="G93" s="444">
        <v>1451.2880700000001</v>
      </c>
      <c r="H93" s="444">
        <v>193221.94226000004</v>
      </c>
      <c r="I93" s="444">
        <v>66522.91399999999</v>
      </c>
      <c r="J93" s="444">
        <v>0</v>
      </c>
      <c r="K93" s="444">
        <v>0</v>
      </c>
      <c r="L93" s="445">
        <v>9142.4609999999993</v>
      </c>
      <c r="M93" s="186"/>
      <c r="N93" s="186"/>
      <c r="O93" s="186"/>
    </row>
    <row r="94" spans="1:15" ht="18.95" customHeight="1">
      <c r="A94" s="194"/>
      <c r="B94" s="195"/>
      <c r="C94" s="212"/>
      <c r="D94" s="197" t="s">
        <v>44</v>
      </c>
      <c r="E94" s="449">
        <v>1014838.6563699997</v>
      </c>
      <c r="F94" s="444">
        <v>931271.03349999979</v>
      </c>
      <c r="G94" s="444">
        <v>608.80023999999992</v>
      </c>
      <c r="H94" s="444">
        <v>79826.364279999922</v>
      </c>
      <c r="I94" s="444">
        <v>132.14314000000002</v>
      </c>
      <c r="J94" s="444">
        <v>0</v>
      </c>
      <c r="K94" s="444">
        <v>0</v>
      </c>
      <c r="L94" s="445">
        <v>3000.3152099999998</v>
      </c>
      <c r="M94" s="186"/>
      <c r="N94" s="186"/>
      <c r="O94" s="186"/>
    </row>
    <row r="95" spans="1:15" ht="18.95" customHeight="1">
      <c r="A95" s="204" t="s">
        <v>4</v>
      </c>
      <c r="B95" s="195"/>
      <c r="C95" s="213" t="s">
        <v>4</v>
      </c>
      <c r="D95" s="197" t="s">
        <v>45</v>
      </c>
      <c r="E95" s="446">
        <v>0.44659390782948566</v>
      </c>
      <c r="F95" s="446">
        <v>0.45062475551890951</v>
      </c>
      <c r="G95" s="216">
        <v>0.53263363079615045</v>
      </c>
      <c r="H95" s="216">
        <v>0.42974699750204531</v>
      </c>
      <c r="I95" s="216">
        <v>1.2326785447761196E-2</v>
      </c>
      <c r="J95" s="216">
        <v>0</v>
      </c>
      <c r="K95" s="216">
        <v>0</v>
      </c>
      <c r="L95" s="431">
        <v>0.36768568749999997</v>
      </c>
      <c r="M95" s="186"/>
      <c r="N95" s="186"/>
      <c r="O95" s="186"/>
    </row>
    <row r="96" spans="1:15" ht="18.95" customHeight="1">
      <c r="A96" s="198"/>
      <c r="B96" s="199"/>
      <c r="C96" s="214"/>
      <c r="D96" s="205" t="s">
        <v>46</v>
      </c>
      <c r="E96" s="433">
        <v>0.40677344835443574</v>
      </c>
      <c r="F96" s="433">
        <v>0.41864074931647066</v>
      </c>
      <c r="G96" s="433">
        <v>0.41948959175279371</v>
      </c>
      <c r="H96" s="433">
        <v>0.41313301867437663</v>
      </c>
      <c r="I96" s="433">
        <v>1.986430420050451E-3</v>
      </c>
      <c r="J96" s="433">
        <v>0</v>
      </c>
      <c r="K96" s="433">
        <v>0</v>
      </c>
      <c r="L96" s="434">
        <v>0.32817369524463924</v>
      </c>
      <c r="M96" s="186"/>
      <c r="N96" s="186"/>
      <c r="O96" s="186"/>
    </row>
    <row r="97" spans="1:15" ht="7.5" customHeight="1">
      <c r="A97" s="195"/>
      <c r="B97" s="195"/>
      <c r="C97" s="212"/>
      <c r="D97" s="215"/>
      <c r="E97" s="216"/>
      <c r="F97" s="216"/>
      <c r="G97" s="216"/>
      <c r="H97" s="216"/>
      <c r="I97" s="216"/>
      <c r="J97" s="216"/>
      <c r="K97" s="216"/>
      <c r="L97" s="216"/>
      <c r="M97" s="186"/>
      <c r="N97" s="186"/>
      <c r="O97" s="186"/>
    </row>
    <row r="98" spans="1:15" s="217" customFormat="1" ht="18" customHeight="1">
      <c r="A98" s="94" t="s">
        <v>233</v>
      </c>
      <c r="E98" s="218"/>
      <c r="F98" s="218"/>
      <c r="G98" s="218"/>
      <c r="H98" s="218"/>
      <c r="I98" s="218"/>
      <c r="J98" s="218"/>
      <c r="K98" s="218"/>
      <c r="L98" s="218"/>
    </row>
    <row r="99" spans="1:15" ht="18">
      <c r="A99" s="94" t="s">
        <v>363</v>
      </c>
      <c r="E99" s="219"/>
      <c r="F99" s="219"/>
      <c r="G99" s="219"/>
      <c r="H99" s="219"/>
      <c r="I99" s="219"/>
      <c r="J99" s="219"/>
      <c r="K99" s="219"/>
      <c r="L99" s="219"/>
    </row>
    <row r="100" spans="1:15" ht="18">
      <c r="E100" s="219"/>
      <c r="F100" s="219"/>
      <c r="G100" s="219"/>
      <c r="H100" s="219"/>
      <c r="I100" s="219"/>
      <c r="J100" s="219"/>
      <c r="K100" s="219"/>
      <c r="L100" s="219"/>
    </row>
    <row r="101" spans="1:15" ht="18">
      <c r="E101" s="219"/>
      <c r="F101" s="219"/>
      <c r="G101" s="219"/>
      <c r="H101" s="219"/>
      <c r="I101" s="219"/>
      <c r="J101" s="219"/>
      <c r="K101" s="219"/>
      <c r="L101" s="219"/>
    </row>
    <row r="102" spans="1:15">
      <c r="G102" s="201"/>
      <c r="H102" s="435"/>
      <c r="I102" s="436"/>
      <c r="J102" s="201"/>
    </row>
  </sheetData>
  <phoneticPr fontId="32" type="noConversion"/>
  <printOptions horizontalCentered="1"/>
  <pageMargins left="0.70866141732283472" right="0.70866141732283472" top="0.70866141732283472" bottom="0.19685039370078741" header="0.6692913385826772" footer="0.11811023622047245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Q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678" customWidth="1"/>
    <col min="2" max="2" width="2.5703125" style="678" customWidth="1"/>
    <col min="3" max="3" width="58.5703125" style="678" customWidth="1"/>
    <col min="4" max="4" width="19.85546875" style="678" customWidth="1"/>
    <col min="5" max="5" width="2.28515625" style="678" customWidth="1"/>
    <col min="6" max="7" width="20.85546875" style="678" customWidth="1"/>
    <col min="8" max="9" width="20.7109375" style="678" customWidth="1"/>
    <col min="10" max="10" width="5.85546875" style="678" customWidth="1"/>
    <col min="11" max="247" width="12.5703125" style="678" customWidth="1"/>
    <col min="248" max="256" width="5.140625" style="678"/>
    <col min="257" max="257" width="5.140625" style="678" customWidth="1"/>
    <col min="258" max="258" width="2.5703125" style="678" customWidth="1"/>
    <col min="259" max="259" width="58.5703125" style="678" customWidth="1"/>
    <col min="260" max="260" width="19.85546875" style="678" customWidth="1"/>
    <col min="261" max="261" width="2.28515625" style="678" customWidth="1"/>
    <col min="262" max="263" width="20.85546875" style="678" customWidth="1"/>
    <col min="264" max="265" width="20.7109375" style="678" customWidth="1"/>
    <col min="266" max="266" width="5.85546875" style="678" customWidth="1"/>
    <col min="267" max="503" width="12.5703125" style="678" customWidth="1"/>
    <col min="504" max="512" width="5.140625" style="678"/>
    <col min="513" max="513" width="5.140625" style="678" customWidth="1"/>
    <col min="514" max="514" width="2.5703125" style="678" customWidth="1"/>
    <col min="515" max="515" width="58.5703125" style="678" customWidth="1"/>
    <col min="516" max="516" width="19.85546875" style="678" customWidth="1"/>
    <col min="517" max="517" width="2.28515625" style="678" customWidth="1"/>
    <col min="518" max="519" width="20.85546875" style="678" customWidth="1"/>
    <col min="520" max="521" width="20.7109375" style="678" customWidth="1"/>
    <col min="522" max="522" width="5.85546875" style="678" customWidth="1"/>
    <col min="523" max="759" width="12.5703125" style="678" customWidth="1"/>
    <col min="760" max="768" width="5.140625" style="678"/>
    <col min="769" max="769" width="5.140625" style="678" customWidth="1"/>
    <col min="770" max="770" width="2.5703125" style="678" customWidth="1"/>
    <col min="771" max="771" width="58.5703125" style="678" customWidth="1"/>
    <col min="772" max="772" width="19.85546875" style="678" customWidth="1"/>
    <col min="773" max="773" width="2.28515625" style="678" customWidth="1"/>
    <col min="774" max="775" width="20.85546875" style="678" customWidth="1"/>
    <col min="776" max="777" width="20.7109375" style="678" customWidth="1"/>
    <col min="778" max="778" width="5.85546875" style="678" customWidth="1"/>
    <col min="779" max="1015" width="12.5703125" style="678" customWidth="1"/>
    <col min="1016" max="1024" width="5.140625" style="678"/>
    <col min="1025" max="1025" width="5.140625" style="678" customWidth="1"/>
    <col min="1026" max="1026" width="2.5703125" style="678" customWidth="1"/>
    <col min="1027" max="1027" width="58.5703125" style="678" customWidth="1"/>
    <col min="1028" max="1028" width="19.85546875" style="678" customWidth="1"/>
    <col min="1029" max="1029" width="2.28515625" style="678" customWidth="1"/>
    <col min="1030" max="1031" width="20.85546875" style="678" customWidth="1"/>
    <col min="1032" max="1033" width="20.7109375" style="678" customWidth="1"/>
    <col min="1034" max="1034" width="5.85546875" style="678" customWidth="1"/>
    <col min="1035" max="1271" width="12.5703125" style="678" customWidth="1"/>
    <col min="1272" max="1280" width="5.140625" style="678"/>
    <col min="1281" max="1281" width="5.140625" style="678" customWidth="1"/>
    <col min="1282" max="1282" width="2.5703125" style="678" customWidth="1"/>
    <col min="1283" max="1283" width="58.5703125" style="678" customWidth="1"/>
    <col min="1284" max="1284" width="19.85546875" style="678" customWidth="1"/>
    <col min="1285" max="1285" width="2.28515625" style="678" customWidth="1"/>
    <col min="1286" max="1287" width="20.85546875" style="678" customWidth="1"/>
    <col min="1288" max="1289" width="20.7109375" style="678" customWidth="1"/>
    <col min="1290" max="1290" width="5.85546875" style="678" customWidth="1"/>
    <col min="1291" max="1527" width="12.5703125" style="678" customWidth="1"/>
    <col min="1528" max="1536" width="5.140625" style="678"/>
    <col min="1537" max="1537" width="5.140625" style="678" customWidth="1"/>
    <col min="1538" max="1538" width="2.5703125" style="678" customWidth="1"/>
    <col min="1539" max="1539" width="58.5703125" style="678" customWidth="1"/>
    <col min="1540" max="1540" width="19.85546875" style="678" customWidth="1"/>
    <col min="1541" max="1541" width="2.28515625" style="678" customWidth="1"/>
    <col min="1542" max="1543" width="20.85546875" style="678" customWidth="1"/>
    <col min="1544" max="1545" width="20.7109375" style="678" customWidth="1"/>
    <col min="1546" max="1546" width="5.85546875" style="678" customWidth="1"/>
    <col min="1547" max="1783" width="12.5703125" style="678" customWidth="1"/>
    <col min="1784" max="1792" width="5.140625" style="678"/>
    <col min="1793" max="1793" width="5.140625" style="678" customWidth="1"/>
    <col min="1794" max="1794" width="2.5703125" style="678" customWidth="1"/>
    <col min="1795" max="1795" width="58.5703125" style="678" customWidth="1"/>
    <col min="1796" max="1796" width="19.85546875" style="678" customWidth="1"/>
    <col min="1797" max="1797" width="2.28515625" style="678" customWidth="1"/>
    <col min="1798" max="1799" width="20.85546875" style="678" customWidth="1"/>
    <col min="1800" max="1801" width="20.7109375" style="678" customWidth="1"/>
    <col min="1802" max="1802" width="5.85546875" style="678" customWidth="1"/>
    <col min="1803" max="2039" width="12.5703125" style="678" customWidth="1"/>
    <col min="2040" max="2048" width="5.140625" style="678"/>
    <col min="2049" max="2049" width="5.140625" style="678" customWidth="1"/>
    <col min="2050" max="2050" width="2.5703125" style="678" customWidth="1"/>
    <col min="2051" max="2051" width="58.5703125" style="678" customWidth="1"/>
    <col min="2052" max="2052" width="19.85546875" style="678" customWidth="1"/>
    <col min="2053" max="2053" width="2.28515625" style="678" customWidth="1"/>
    <col min="2054" max="2055" width="20.85546875" style="678" customWidth="1"/>
    <col min="2056" max="2057" width="20.7109375" style="678" customWidth="1"/>
    <col min="2058" max="2058" width="5.85546875" style="678" customWidth="1"/>
    <col min="2059" max="2295" width="12.5703125" style="678" customWidth="1"/>
    <col min="2296" max="2304" width="5.140625" style="678"/>
    <col min="2305" max="2305" width="5.140625" style="678" customWidth="1"/>
    <col min="2306" max="2306" width="2.5703125" style="678" customWidth="1"/>
    <col min="2307" max="2307" width="58.5703125" style="678" customWidth="1"/>
    <col min="2308" max="2308" width="19.85546875" style="678" customWidth="1"/>
    <col min="2309" max="2309" width="2.28515625" style="678" customWidth="1"/>
    <col min="2310" max="2311" width="20.85546875" style="678" customWidth="1"/>
    <col min="2312" max="2313" width="20.7109375" style="678" customWidth="1"/>
    <col min="2314" max="2314" width="5.85546875" style="678" customWidth="1"/>
    <col min="2315" max="2551" width="12.5703125" style="678" customWidth="1"/>
    <col min="2552" max="2560" width="5.140625" style="678"/>
    <col min="2561" max="2561" width="5.140625" style="678" customWidth="1"/>
    <col min="2562" max="2562" width="2.5703125" style="678" customWidth="1"/>
    <col min="2563" max="2563" width="58.5703125" style="678" customWidth="1"/>
    <col min="2564" max="2564" width="19.85546875" style="678" customWidth="1"/>
    <col min="2565" max="2565" width="2.28515625" style="678" customWidth="1"/>
    <col min="2566" max="2567" width="20.85546875" style="678" customWidth="1"/>
    <col min="2568" max="2569" width="20.7109375" style="678" customWidth="1"/>
    <col min="2570" max="2570" width="5.85546875" style="678" customWidth="1"/>
    <col min="2571" max="2807" width="12.5703125" style="678" customWidth="1"/>
    <col min="2808" max="2816" width="5.140625" style="678"/>
    <col min="2817" max="2817" width="5.140625" style="678" customWidth="1"/>
    <col min="2818" max="2818" width="2.5703125" style="678" customWidth="1"/>
    <col min="2819" max="2819" width="58.5703125" style="678" customWidth="1"/>
    <col min="2820" max="2820" width="19.85546875" style="678" customWidth="1"/>
    <col min="2821" max="2821" width="2.28515625" style="678" customWidth="1"/>
    <col min="2822" max="2823" width="20.85546875" style="678" customWidth="1"/>
    <col min="2824" max="2825" width="20.7109375" style="678" customWidth="1"/>
    <col min="2826" max="2826" width="5.85546875" style="678" customWidth="1"/>
    <col min="2827" max="3063" width="12.5703125" style="678" customWidth="1"/>
    <col min="3064" max="3072" width="5.140625" style="678"/>
    <col min="3073" max="3073" width="5.140625" style="678" customWidth="1"/>
    <col min="3074" max="3074" width="2.5703125" style="678" customWidth="1"/>
    <col min="3075" max="3075" width="58.5703125" style="678" customWidth="1"/>
    <col min="3076" max="3076" width="19.85546875" style="678" customWidth="1"/>
    <col min="3077" max="3077" width="2.28515625" style="678" customWidth="1"/>
    <col min="3078" max="3079" width="20.85546875" style="678" customWidth="1"/>
    <col min="3080" max="3081" width="20.7109375" style="678" customWidth="1"/>
    <col min="3082" max="3082" width="5.85546875" style="678" customWidth="1"/>
    <col min="3083" max="3319" width="12.5703125" style="678" customWidth="1"/>
    <col min="3320" max="3328" width="5.140625" style="678"/>
    <col min="3329" max="3329" width="5.140625" style="678" customWidth="1"/>
    <col min="3330" max="3330" width="2.5703125" style="678" customWidth="1"/>
    <col min="3331" max="3331" width="58.5703125" style="678" customWidth="1"/>
    <col min="3332" max="3332" width="19.85546875" style="678" customWidth="1"/>
    <col min="3333" max="3333" width="2.28515625" style="678" customWidth="1"/>
    <col min="3334" max="3335" width="20.85546875" style="678" customWidth="1"/>
    <col min="3336" max="3337" width="20.7109375" style="678" customWidth="1"/>
    <col min="3338" max="3338" width="5.85546875" style="678" customWidth="1"/>
    <col min="3339" max="3575" width="12.5703125" style="678" customWidth="1"/>
    <col min="3576" max="3584" width="5.140625" style="678"/>
    <col min="3585" max="3585" width="5.140625" style="678" customWidth="1"/>
    <col min="3586" max="3586" width="2.5703125" style="678" customWidth="1"/>
    <col min="3587" max="3587" width="58.5703125" style="678" customWidth="1"/>
    <col min="3588" max="3588" width="19.85546875" style="678" customWidth="1"/>
    <col min="3589" max="3589" width="2.28515625" style="678" customWidth="1"/>
    <col min="3590" max="3591" width="20.85546875" style="678" customWidth="1"/>
    <col min="3592" max="3593" width="20.7109375" style="678" customWidth="1"/>
    <col min="3594" max="3594" width="5.85546875" style="678" customWidth="1"/>
    <col min="3595" max="3831" width="12.5703125" style="678" customWidth="1"/>
    <col min="3832" max="3840" width="5.140625" style="678"/>
    <col min="3841" max="3841" width="5.140625" style="678" customWidth="1"/>
    <col min="3842" max="3842" width="2.5703125" style="678" customWidth="1"/>
    <col min="3843" max="3843" width="58.5703125" style="678" customWidth="1"/>
    <col min="3844" max="3844" width="19.85546875" style="678" customWidth="1"/>
    <col min="3845" max="3845" width="2.28515625" style="678" customWidth="1"/>
    <col min="3846" max="3847" width="20.85546875" style="678" customWidth="1"/>
    <col min="3848" max="3849" width="20.7109375" style="678" customWidth="1"/>
    <col min="3850" max="3850" width="5.85546875" style="678" customWidth="1"/>
    <col min="3851" max="4087" width="12.5703125" style="678" customWidth="1"/>
    <col min="4088" max="4096" width="5.140625" style="678"/>
    <col min="4097" max="4097" width="5.140625" style="678" customWidth="1"/>
    <col min="4098" max="4098" width="2.5703125" style="678" customWidth="1"/>
    <col min="4099" max="4099" width="58.5703125" style="678" customWidth="1"/>
    <col min="4100" max="4100" width="19.85546875" style="678" customWidth="1"/>
    <col min="4101" max="4101" width="2.28515625" style="678" customWidth="1"/>
    <col min="4102" max="4103" width="20.85546875" style="678" customWidth="1"/>
    <col min="4104" max="4105" width="20.7109375" style="678" customWidth="1"/>
    <col min="4106" max="4106" width="5.85546875" style="678" customWidth="1"/>
    <col min="4107" max="4343" width="12.5703125" style="678" customWidth="1"/>
    <col min="4344" max="4352" width="5.140625" style="678"/>
    <col min="4353" max="4353" width="5.140625" style="678" customWidth="1"/>
    <col min="4354" max="4354" width="2.5703125" style="678" customWidth="1"/>
    <col min="4355" max="4355" width="58.5703125" style="678" customWidth="1"/>
    <col min="4356" max="4356" width="19.85546875" style="678" customWidth="1"/>
    <col min="4357" max="4357" width="2.28515625" style="678" customWidth="1"/>
    <col min="4358" max="4359" width="20.85546875" style="678" customWidth="1"/>
    <col min="4360" max="4361" width="20.7109375" style="678" customWidth="1"/>
    <col min="4362" max="4362" width="5.85546875" style="678" customWidth="1"/>
    <col min="4363" max="4599" width="12.5703125" style="678" customWidth="1"/>
    <col min="4600" max="4608" width="5.140625" style="678"/>
    <col min="4609" max="4609" width="5.140625" style="678" customWidth="1"/>
    <col min="4610" max="4610" width="2.5703125" style="678" customWidth="1"/>
    <col min="4611" max="4611" width="58.5703125" style="678" customWidth="1"/>
    <col min="4612" max="4612" width="19.85546875" style="678" customWidth="1"/>
    <col min="4613" max="4613" width="2.28515625" style="678" customWidth="1"/>
    <col min="4614" max="4615" width="20.85546875" style="678" customWidth="1"/>
    <col min="4616" max="4617" width="20.7109375" style="678" customWidth="1"/>
    <col min="4618" max="4618" width="5.85546875" style="678" customWidth="1"/>
    <col min="4619" max="4855" width="12.5703125" style="678" customWidth="1"/>
    <col min="4856" max="4864" width="5.140625" style="678"/>
    <col min="4865" max="4865" width="5.140625" style="678" customWidth="1"/>
    <col min="4866" max="4866" width="2.5703125" style="678" customWidth="1"/>
    <col min="4867" max="4867" width="58.5703125" style="678" customWidth="1"/>
    <col min="4868" max="4868" width="19.85546875" style="678" customWidth="1"/>
    <col min="4869" max="4869" width="2.28515625" style="678" customWidth="1"/>
    <col min="4870" max="4871" width="20.85546875" style="678" customWidth="1"/>
    <col min="4872" max="4873" width="20.7109375" style="678" customWidth="1"/>
    <col min="4874" max="4874" width="5.85546875" style="678" customWidth="1"/>
    <col min="4875" max="5111" width="12.5703125" style="678" customWidth="1"/>
    <col min="5112" max="5120" width="5.140625" style="678"/>
    <col min="5121" max="5121" width="5.140625" style="678" customWidth="1"/>
    <col min="5122" max="5122" width="2.5703125" style="678" customWidth="1"/>
    <col min="5123" max="5123" width="58.5703125" style="678" customWidth="1"/>
    <col min="5124" max="5124" width="19.85546875" style="678" customWidth="1"/>
    <col min="5125" max="5125" width="2.28515625" style="678" customWidth="1"/>
    <col min="5126" max="5127" width="20.85546875" style="678" customWidth="1"/>
    <col min="5128" max="5129" width="20.7109375" style="678" customWidth="1"/>
    <col min="5130" max="5130" width="5.85546875" style="678" customWidth="1"/>
    <col min="5131" max="5367" width="12.5703125" style="678" customWidth="1"/>
    <col min="5368" max="5376" width="5.140625" style="678"/>
    <col min="5377" max="5377" width="5.140625" style="678" customWidth="1"/>
    <col min="5378" max="5378" width="2.5703125" style="678" customWidth="1"/>
    <col min="5379" max="5379" width="58.5703125" style="678" customWidth="1"/>
    <col min="5380" max="5380" width="19.85546875" style="678" customWidth="1"/>
    <col min="5381" max="5381" width="2.28515625" style="678" customWidth="1"/>
    <col min="5382" max="5383" width="20.85546875" style="678" customWidth="1"/>
    <col min="5384" max="5385" width="20.7109375" style="678" customWidth="1"/>
    <col min="5386" max="5386" width="5.85546875" style="678" customWidth="1"/>
    <col min="5387" max="5623" width="12.5703125" style="678" customWidth="1"/>
    <col min="5624" max="5632" width="5.140625" style="678"/>
    <col min="5633" max="5633" width="5.140625" style="678" customWidth="1"/>
    <col min="5634" max="5634" width="2.5703125" style="678" customWidth="1"/>
    <col min="5635" max="5635" width="58.5703125" style="678" customWidth="1"/>
    <col min="5636" max="5636" width="19.85546875" style="678" customWidth="1"/>
    <col min="5637" max="5637" width="2.28515625" style="678" customWidth="1"/>
    <col min="5638" max="5639" width="20.85546875" style="678" customWidth="1"/>
    <col min="5640" max="5641" width="20.7109375" style="678" customWidth="1"/>
    <col min="5642" max="5642" width="5.85546875" style="678" customWidth="1"/>
    <col min="5643" max="5879" width="12.5703125" style="678" customWidth="1"/>
    <col min="5880" max="5888" width="5.140625" style="678"/>
    <col min="5889" max="5889" width="5.140625" style="678" customWidth="1"/>
    <col min="5890" max="5890" width="2.5703125" style="678" customWidth="1"/>
    <col min="5891" max="5891" width="58.5703125" style="678" customWidth="1"/>
    <col min="5892" max="5892" width="19.85546875" style="678" customWidth="1"/>
    <col min="5893" max="5893" width="2.28515625" style="678" customWidth="1"/>
    <col min="5894" max="5895" width="20.85546875" style="678" customWidth="1"/>
    <col min="5896" max="5897" width="20.7109375" style="678" customWidth="1"/>
    <col min="5898" max="5898" width="5.85546875" style="678" customWidth="1"/>
    <col min="5899" max="6135" width="12.5703125" style="678" customWidth="1"/>
    <col min="6136" max="6144" width="5.140625" style="678"/>
    <col min="6145" max="6145" width="5.140625" style="678" customWidth="1"/>
    <col min="6146" max="6146" width="2.5703125" style="678" customWidth="1"/>
    <col min="6147" max="6147" width="58.5703125" style="678" customWidth="1"/>
    <col min="6148" max="6148" width="19.85546875" style="678" customWidth="1"/>
    <col min="6149" max="6149" width="2.28515625" style="678" customWidth="1"/>
    <col min="6150" max="6151" width="20.85546875" style="678" customWidth="1"/>
    <col min="6152" max="6153" width="20.7109375" style="678" customWidth="1"/>
    <col min="6154" max="6154" width="5.85546875" style="678" customWidth="1"/>
    <col min="6155" max="6391" width="12.5703125" style="678" customWidth="1"/>
    <col min="6392" max="6400" width="5.140625" style="678"/>
    <col min="6401" max="6401" width="5.140625" style="678" customWidth="1"/>
    <col min="6402" max="6402" width="2.5703125" style="678" customWidth="1"/>
    <col min="6403" max="6403" width="58.5703125" style="678" customWidth="1"/>
    <col min="6404" max="6404" width="19.85546875" style="678" customWidth="1"/>
    <col min="6405" max="6405" width="2.28515625" style="678" customWidth="1"/>
    <col min="6406" max="6407" width="20.85546875" style="678" customWidth="1"/>
    <col min="6408" max="6409" width="20.7109375" style="678" customWidth="1"/>
    <col min="6410" max="6410" width="5.85546875" style="678" customWidth="1"/>
    <col min="6411" max="6647" width="12.5703125" style="678" customWidth="1"/>
    <col min="6648" max="6656" width="5.140625" style="678"/>
    <col min="6657" max="6657" width="5.140625" style="678" customWidth="1"/>
    <col min="6658" max="6658" width="2.5703125" style="678" customWidth="1"/>
    <col min="6659" max="6659" width="58.5703125" style="678" customWidth="1"/>
    <col min="6660" max="6660" width="19.85546875" style="678" customWidth="1"/>
    <col min="6661" max="6661" width="2.28515625" style="678" customWidth="1"/>
    <col min="6662" max="6663" width="20.85546875" style="678" customWidth="1"/>
    <col min="6664" max="6665" width="20.7109375" style="678" customWidth="1"/>
    <col min="6666" max="6666" width="5.85546875" style="678" customWidth="1"/>
    <col min="6667" max="6903" width="12.5703125" style="678" customWidth="1"/>
    <col min="6904" max="6912" width="5.140625" style="678"/>
    <col min="6913" max="6913" width="5.140625" style="678" customWidth="1"/>
    <col min="6914" max="6914" width="2.5703125" style="678" customWidth="1"/>
    <col min="6915" max="6915" width="58.5703125" style="678" customWidth="1"/>
    <col min="6916" max="6916" width="19.85546875" style="678" customWidth="1"/>
    <col min="6917" max="6917" width="2.28515625" style="678" customWidth="1"/>
    <col min="6918" max="6919" width="20.85546875" style="678" customWidth="1"/>
    <col min="6920" max="6921" width="20.7109375" style="678" customWidth="1"/>
    <col min="6922" max="6922" width="5.85546875" style="678" customWidth="1"/>
    <col min="6923" max="7159" width="12.5703125" style="678" customWidth="1"/>
    <col min="7160" max="7168" width="5.140625" style="678"/>
    <col min="7169" max="7169" width="5.140625" style="678" customWidth="1"/>
    <col min="7170" max="7170" width="2.5703125" style="678" customWidth="1"/>
    <col min="7171" max="7171" width="58.5703125" style="678" customWidth="1"/>
    <col min="7172" max="7172" width="19.85546875" style="678" customWidth="1"/>
    <col min="7173" max="7173" width="2.28515625" style="678" customWidth="1"/>
    <col min="7174" max="7175" width="20.85546875" style="678" customWidth="1"/>
    <col min="7176" max="7177" width="20.7109375" style="678" customWidth="1"/>
    <col min="7178" max="7178" width="5.85546875" style="678" customWidth="1"/>
    <col min="7179" max="7415" width="12.5703125" style="678" customWidth="1"/>
    <col min="7416" max="7424" width="5.140625" style="678"/>
    <col min="7425" max="7425" width="5.140625" style="678" customWidth="1"/>
    <col min="7426" max="7426" width="2.5703125" style="678" customWidth="1"/>
    <col min="7427" max="7427" width="58.5703125" style="678" customWidth="1"/>
    <col min="7428" max="7428" width="19.85546875" style="678" customWidth="1"/>
    <col min="7429" max="7429" width="2.28515625" style="678" customWidth="1"/>
    <col min="7430" max="7431" width="20.85546875" style="678" customWidth="1"/>
    <col min="7432" max="7433" width="20.7109375" style="678" customWidth="1"/>
    <col min="7434" max="7434" width="5.85546875" style="678" customWidth="1"/>
    <col min="7435" max="7671" width="12.5703125" style="678" customWidth="1"/>
    <col min="7672" max="7680" width="5.140625" style="678"/>
    <col min="7681" max="7681" width="5.140625" style="678" customWidth="1"/>
    <col min="7682" max="7682" width="2.5703125" style="678" customWidth="1"/>
    <col min="7683" max="7683" width="58.5703125" style="678" customWidth="1"/>
    <col min="7684" max="7684" width="19.85546875" style="678" customWidth="1"/>
    <col min="7685" max="7685" width="2.28515625" style="678" customWidth="1"/>
    <col min="7686" max="7687" width="20.85546875" style="678" customWidth="1"/>
    <col min="7688" max="7689" width="20.7109375" style="678" customWidth="1"/>
    <col min="7690" max="7690" width="5.85546875" style="678" customWidth="1"/>
    <col min="7691" max="7927" width="12.5703125" style="678" customWidth="1"/>
    <col min="7928" max="7936" width="5.140625" style="678"/>
    <col min="7937" max="7937" width="5.140625" style="678" customWidth="1"/>
    <col min="7938" max="7938" width="2.5703125" style="678" customWidth="1"/>
    <col min="7939" max="7939" width="58.5703125" style="678" customWidth="1"/>
    <col min="7940" max="7940" width="19.85546875" style="678" customWidth="1"/>
    <col min="7941" max="7941" width="2.28515625" style="678" customWidth="1"/>
    <col min="7942" max="7943" width="20.85546875" style="678" customWidth="1"/>
    <col min="7944" max="7945" width="20.7109375" style="678" customWidth="1"/>
    <col min="7946" max="7946" width="5.85546875" style="678" customWidth="1"/>
    <col min="7947" max="8183" width="12.5703125" style="678" customWidth="1"/>
    <col min="8184" max="8192" width="5.140625" style="678"/>
    <col min="8193" max="8193" width="5.140625" style="678" customWidth="1"/>
    <col min="8194" max="8194" width="2.5703125" style="678" customWidth="1"/>
    <col min="8195" max="8195" width="58.5703125" style="678" customWidth="1"/>
    <col min="8196" max="8196" width="19.85546875" style="678" customWidth="1"/>
    <col min="8197" max="8197" width="2.28515625" style="678" customWidth="1"/>
    <col min="8198" max="8199" width="20.85546875" style="678" customWidth="1"/>
    <col min="8200" max="8201" width="20.7109375" style="678" customWidth="1"/>
    <col min="8202" max="8202" width="5.85546875" style="678" customWidth="1"/>
    <col min="8203" max="8439" width="12.5703125" style="678" customWidth="1"/>
    <col min="8440" max="8448" width="5.140625" style="678"/>
    <col min="8449" max="8449" width="5.140625" style="678" customWidth="1"/>
    <col min="8450" max="8450" width="2.5703125" style="678" customWidth="1"/>
    <col min="8451" max="8451" width="58.5703125" style="678" customWidth="1"/>
    <col min="8452" max="8452" width="19.85546875" style="678" customWidth="1"/>
    <col min="8453" max="8453" width="2.28515625" style="678" customWidth="1"/>
    <col min="8454" max="8455" width="20.85546875" style="678" customWidth="1"/>
    <col min="8456" max="8457" width="20.7109375" style="678" customWidth="1"/>
    <col min="8458" max="8458" width="5.85546875" style="678" customWidth="1"/>
    <col min="8459" max="8695" width="12.5703125" style="678" customWidth="1"/>
    <col min="8696" max="8704" width="5.140625" style="678"/>
    <col min="8705" max="8705" width="5.140625" style="678" customWidth="1"/>
    <col min="8706" max="8706" width="2.5703125" style="678" customWidth="1"/>
    <col min="8707" max="8707" width="58.5703125" style="678" customWidth="1"/>
    <col min="8708" max="8708" width="19.85546875" style="678" customWidth="1"/>
    <col min="8709" max="8709" width="2.28515625" style="678" customWidth="1"/>
    <col min="8710" max="8711" width="20.85546875" style="678" customWidth="1"/>
    <col min="8712" max="8713" width="20.7109375" style="678" customWidth="1"/>
    <col min="8714" max="8714" width="5.85546875" style="678" customWidth="1"/>
    <col min="8715" max="8951" width="12.5703125" style="678" customWidth="1"/>
    <col min="8952" max="8960" width="5.140625" style="678"/>
    <col min="8961" max="8961" width="5.140625" style="678" customWidth="1"/>
    <col min="8962" max="8962" width="2.5703125" style="678" customWidth="1"/>
    <col min="8963" max="8963" width="58.5703125" style="678" customWidth="1"/>
    <col min="8964" max="8964" width="19.85546875" style="678" customWidth="1"/>
    <col min="8965" max="8965" width="2.28515625" style="678" customWidth="1"/>
    <col min="8966" max="8967" width="20.85546875" style="678" customWidth="1"/>
    <col min="8968" max="8969" width="20.7109375" style="678" customWidth="1"/>
    <col min="8970" max="8970" width="5.85546875" style="678" customWidth="1"/>
    <col min="8971" max="9207" width="12.5703125" style="678" customWidth="1"/>
    <col min="9208" max="9216" width="5.140625" style="678"/>
    <col min="9217" max="9217" width="5.140625" style="678" customWidth="1"/>
    <col min="9218" max="9218" width="2.5703125" style="678" customWidth="1"/>
    <col min="9219" max="9219" width="58.5703125" style="678" customWidth="1"/>
    <col min="9220" max="9220" width="19.85546875" style="678" customWidth="1"/>
    <col min="9221" max="9221" width="2.28515625" style="678" customWidth="1"/>
    <col min="9222" max="9223" width="20.85546875" style="678" customWidth="1"/>
    <col min="9224" max="9225" width="20.7109375" style="678" customWidth="1"/>
    <col min="9226" max="9226" width="5.85546875" style="678" customWidth="1"/>
    <col min="9227" max="9463" width="12.5703125" style="678" customWidth="1"/>
    <col min="9464" max="9472" width="5.140625" style="678"/>
    <col min="9473" max="9473" width="5.140625" style="678" customWidth="1"/>
    <col min="9474" max="9474" width="2.5703125" style="678" customWidth="1"/>
    <col min="9475" max="9475" width="58.5703125" style="678" customWidth="1"/>
    <col min="9476" max="9476" width="19.85546875" style="678" customWidth="1"/>
    <col min="9477" max="9477" width="2.28515625" style="678" customWidth="1"/>
    <col min="9478" max="9479" width="20.85546875" style="678" customWidth="1"/>
    <col min="9480" max="9481" width="20.7109375" style="678" customWidth="1"/>
    <col min="9482" max="9482" width="5.85546875" style="678" customWidth="1"/>
    <col min="9483" max="9719" width="12.5703125" style="678" customWidth="1"/>
    <col min="9720" max="9728" width="5.140625" style="678"/>
    <col min="9729" max="9729" width="5.140625" style="678" customWidth="1"/>
    <col min="9730" max="9730" width="2.5703125" style="678" customWidth="1"/>
    <col min="9731" max="9731" width="58.5703125" style="678" customWidth="1"/>
    <col min="9732" max="9732" width="19.85546875" style="678" customWidth="1"/>
    <col min="9733" max="9733" width="2.28515625" style="678" customWidth="1"/>
    <col min="9734" max="9735" width="20.85546875" style="678" customWidth="1"/>
    <col min="9736" max="9737" width="20.7109375" style="678" customWidth="1"/>
    <col min="9738" max="9738" width="5.85546875" style="678" customWidth="1"/>
    <col min="9739" max="9975" width="12.5703125" style="678" customWidth="1"/>
    <col min="9976" max="9984" width="5.140625" style="678"/>
    <col min="9985" max="9985" width="5.140625" style="678" customWidth="1"/>
    <col min="9986" max="9986" width="2.5703125" style="678" customWidth="1"/>
    <col min="9987" max="9987" width="58.5703125" style="678" customWidth="1"/>
    <col min="9988" max="9988" width="19.85546875" style="678" customWidth="1"/>
    <col min="9989" max="9989" width="2.28515625" style="678" customWidth="1"/>
    <col min="9990" max="9991" width="20.85546875" style="678" customWidth="1"/>
    <col min="9992" max="9993" width="20.7109375" style="678" customWidth="1"/>
    <col min="9994" max="9994" width="5.85546875" style="678" customWidth="1"/>
    <col min="9995" max="10231" width="12.5703125" style="678" customWidth="1"/>
    <col min="10232" max="10240" width="5.140625" style="678"/>
    <col min="10241" max="10241" width="5.140625" style="678" customWidth="1"/>
    <col min="10242" max="10242" width="2.5703125" style="678" customWidth="1"/>
    <col min="10243" max="10243" width="58.5703125" style="678" customWidth="1"/>
    <col min="10244" max="10244" width="19.85546875" style="678" customWidth="1"/>
    <col min="10245" max="10245" width="2.28515625" style="678" customWidth="1"/>
    <col min="10246" max="10247" width="20.85546875" style="678" customWidth="1"/>
    <col min="10248" max="10249" width="20.7109375" style="678" customWidth="1"/>
    <col min="10250" max="10250" width="5.85546875" style="678" customWidth="1"/>
    <col min="10251" max="10487" width="12.5703125" style="678" customWidth="1"/>
    <col min="10488" max="10496" width="5.140625" style="678"/>
    <col min="10497" max="10497" width="5.140625" style="678" customWidth="1"/>
    <col min="10498" max="10498" width="2.5703125" style="678" customWidth="1"/>
    <col min="10499" max="10499" width="58.5703125" style="678" customWidth="1"/>
    <col min="10500" max="10500" width="19.85546875" style="678" customWidth="1"/>
    <col min="10501" max="10501" width="2.28515625" style="678" customWidth="1"/>
    <col min="10502" max="10503" width="20.85546875" style="678" customWidth="1"/>
    <col min="10504" max="10505" width="20.7109375" style="678" customWidth="1"/>
    <col min="10506" max="10506" width="5.85546875" style="678" customWidth="1"/>
    <col min="10507" max="10743" width="12.5703125" style="678" customWidth="1"/>
    <col min="10744" max="10752" width="5.140625" style="678"/>
    <col min="10753" max="10753" width="5.140625" style="678" customWidth="1"/>
    <col min="10754" max="10754" width="2.5703125" style="678" customWidth="1"/>
    <col min="10755" max="10755" width="58.5703125" style="678" customWidth="1"/>
    <col min="10756" max="10756" width="19.85546875" style="678" customWidth="1"/>
    <col min="10757" max="10757" width="2.28515625" style="678" customWidth="1"/>
    <col min="10758" max="10759" width="20.85546875" style="678" customWidth="1"/>
    <col min="10760" max="10761" width="20.7109375" style="678" customWidth="1"/>
    <col min="10762" max="10762" width="5.85546875" style="678" customWidth="1"/>
    <col min="10763" max="10999" width="12.5703125" style="678" customWidth="1"/>
    <col min="11000" max="11008" width="5.140625" style="678"/>
    <col min="11009" max="11009" width="5.140625" style="678" customWidth="1"/>
    <col min="11010" max="11010" width="2.5703125" style="678" customWidth="1"/>
    <col min="11011" max="11011" width="58.5703125" style="678" customWidth="1"/>
    <col min="11012" max="11012" width="19.85546875" style="678" customWidth="1"/>
    <col min="11013" max="11013" width="2.28515625" style="678" customWidth="1"/>
    <col min="11014" max="11015" width="20.85546875" style="678" customWidth="1"/>
    <col min="11016" max="11017" width="20.7109375" style="678" customWidth="1"/>
    <col min="11018" max="11018" width="5.85546875" style="678" customWidth="1"/>
    <col min="11019" max="11255" width="12.5703125" style="678" customWidth="1"/>
    <col min="11256" max="11264" width="5.140625" style="678"/>
    <col min="11265" max="11265" width="5.140625" style="678" customWidth="1"/>
    <col min="11266" max="11266" width="2.5703125" style="678" customWidth="1"/>
    <col min="11267" max="11267" width="58.5703125" style="678" customWidth="1"/>
    <col min="11268" max="11268" width="19.85546875" style="678" customWidth="1"/>
    <col min="11269" max="11269" width="2.28515625" style="678" customWidth="1"/>
    <col min="11270" max="11271" width="20.85546875" style="678" customWidth="1"/>
    <col min="11272" max="11273" width="20.7109375" style="678" customWidth="1"/>
    <col min="11274" max="11274" width="5.85546875" style="678" customWidth="1"/>
    <col min="11275" max="11511" width="12.5703125" style="678" customWidth="1"/>
    <col min="11512" max="11520" width="5.140625" style="678"/>
    <col min="11521" max="11521" width="5.140625" style="678" customWidth="1"/>
    <col min="11522" max="11522" width="2.5703125" style="678" customWidth="1"/>
    <col min="11523" max="11523" width="58.5703125" style="678" customWidth="1"/>
    <col min="11524" max="11524" width="19.85546875" style="678" customWidth="1"/>
    <col min="11525" max="11525" width="2.28515625" style="678" customWidth="1"/>
    <col min="11526" max="11527" width="20.85546875" style="678" customWidth="1"/>
    <col min="11528" max="11529" width="20.7109375" style="678" customWidth="1"/>
    <col min="11530" max="11530" width="5.85546875" style="678" customWidth="1"/>
    <col min="11531" max="11767" width="12.5703125" style="678" customWidth="1"/>
    <col min="11768" max="11776" width="5.140625" style="678"/>
    <col min="11777" max="11777" width="5.140625" style="678" customWidth="1"/>
    <col min="11778" max="11778" width="2.5703125" style="678" customWidth="1"/>
    <col min="11779" max="11779" width="58.5703125" style="678" customWidth="1"/>
    <col min="11780" max="11780" width="19.85546875" style="678" customWidth="1"/>
    <col min="11781" max="11781" width="2.28515625" style="678" customWidth="1"/>
    <col min="11782" max="11783" width="20.85546875" style="678" customWidth="1"/>
    <col min="11784" max="11785" width="20.7109375" style="678" customWidth="1"/>
    <col min="11786" max="11786" width="5.85546875" style="678" customWidth="1"/>
    <col min="11787" max="12023" width="12.5703125" style="678" customWidth="1"/>
    <col min="12024" max="12032" width="5.140625" style="678"/>
    <col min="12033" max="12033" width="5.140625" style="678" customWidth="1"/>
    <col min="12034" max="12034" width="2.5703125" style="678" customWidth="1"/>
    <col min="12035" max="12035" width="58.5703125" style="678" customWidth="1"/>
    <col min="12036" max="12036" width="19.85546875" style="678" customWidth="1"/>
    <col min="12037" max="12037" width="2.28515625" style="678" customWidth="1"/>
    <col min="12038" max="12039" width="20.85546875" style="678" customWidth="1"/>
    <col min="12040" max="12041" width="20.7109375" style="678" customWidth="1"/>
    <col min="12042" max="12042" width="5.85546875" style="678" customWidth="1"/>
    <col min="12043" max="12279" width="12.5703125" style="678" customWidth="1"/>
    <col min="12280" max="12288" width="5.140625" style="678"/>
    <col min="12289" max="12289" width="5.140625" style="678" customWidth="1"/>
    <col min="12290" max="12290" width="2.5703125" style="678" customWidth="1"/>
    <col min="12291" max="12291" width="58.5703125" style="678" customWidth="1"/>
    <col min="12292" max="12292" width="19.85546875" style="678" customWidth="1"/>
    <col min="12293" max="12293" width="2.28515625" style="678" customWidth="1"/>
    <col min="12294" max="12295" width="20.85546875" style="678" customWidth="1"/>
    <col min="12296" max="12297" width="20.7109375" style="678" customWidth="1"/>
    <col min="12298" max="12298" width="5.85546875" style="678" customWidth="1"/>
    <col min="12299" max="12535" width="12.5703125" style="678" customWidth="1"/>
    <col min="12536" max="12544" width="5.140625" style="678"/>
    <col min="12545" max="12545" width="5.140625" style="678" customWidth="1"/>
    <col min="12546" max="12546" width="2.5703125" style="678" customWidth="1"/>
    <col min="12547" max="12547" width="58.5703125" style="678" customWidth="1"/>
    <col min="12548" max="12548" width="19.85546875" style="678" customWidth="1"/>
    <col min="12549" max="12549" width="2.28515625" style="678" customWidth="1"/>
    <col min="12550" max="12551" width="20.85546875" style="678" customWidth="1"/>
    <col min="12552" max="12553" width="20.7109375" style="678" customWidth="1"/>
    <col min="12554" max="12554" width="5.85546875" style="678" customWidth="1"/>
    <col min="12555" max="12791" width="12.5703125" style="678" customWidth="1"/>
    <col min="12792" max="12800" width="5.140625" style="678"/>
    <col min="12801" max="12801" width="5.140625" style="678" customWidth="1"/>
    <col min="12802" max="12802" width="2.5703125" style="678" customWidth="1"/>
    <col min="12803" max="12803" width="58.5703125" style="678" customWidth="1"/>
    <col min="12804" max="12804" width="19.85546875" style="678" customWidth="1"/>
    <col min="12805" max="12805" width="2.28515625" style="678" customWidth="1"/>
    <col min="12806" max="12807" width="20.85546875" style="678" customWidth="1"/>
    <col min="12808" max="12809" width="20.7109375" style="678" customWidth="1"/>
    <col min="12810" max="12810" width="5.85546875" style="678" customWidth="1"/>
    <col min="12811" max="13047" width="12.5703125" style="678" customWidth="1"/>
    <col min="13048" max="13056" width="5.140625" style="678"/>
    <col min="13057" max="13057" width="5.140625" style="678" customWidth="1"/>
    <col min="13058" max="13058" width="2.5703125" style="678" customWidth="1"/>
    <col min="13059" max="13059" width="58.5703125" style="678" customWidth="1"/>
    <col min="13060" max="13060" width="19.85546875" style="678" customWidth="1"/>
    <col min="13061" max="13061" width="2.28515625" style="678" customWidth="1"/>
    <col min="13062" max="13063" width="20.85546875" style="678" customWidth="1"/>
    <col min="13064" max="13065" width="20.7109375" style="678" customWidth="1"/>
    <col min="13066" max="13066" width="5.85546875" style="678" customWidth="1"/>
    <col min="13067" max="13303" width="12.5703125" style="678" customWidth="1"/>
    <col min="13304" max="13312" width="5.140625" style="678"/>
    <col min="13313" max="13313" width="5.140625" style="678" customWidth="1"/>
    <col min="13314" max="13314" width="2.5703125" style="678" customWidth="1"/>
    <col min="13315" max="13315" width="58.5703125" style="678" customWidth="1"/>
    <col min="13316" max="13316" width="19.85546875" style="678" customWidth="1"/>
    <col min="13317" max="13317" width="2.28515625" style="678" customWidth="1"/>
    <col min="13318" max="13319" width="20.85546875" style="678" customWidth="1"/>
    <col min="13320" max="13321" width="20.7109375" style="678" customWidth="1"/>
    <col min="13322" max="13322" width="5.85546875" style="678" customWidth="1"/>
    <col min="13323" max="13559" width="12.5703125" style="678" customWidth="1"/>
    <col min="13560" max="13568" width="5.140625" style="678"/>
    <col min="13569" max="13569" width="5.140625" style="678" customWidth="1"/>
    <col min="13570" max="13570" width="2.5703125" style="678" customWidth="1"/>
    <col min="13571" max="13571" width="58.5703125" style="678" customWidth="1"/>
    <col min="13572" max="13572" width="19.85546875" style="678" customWidth="1"/>
    <col min="13573" max="13573" width="2.28515625" style="678" customWidth="1"/>
    <col min="13574" max="13575" width="20.85546875" style="678" customWidth="1"/>
    <col min="13576" max="13577" width="20.7109375" style="678" customWidth="1"/>
    <col min="13578" max="13578" width="5.85546875" style="678" customWidth="1"/>
    <col min="13579" max="13815" width="12.5703125" style="678" customWidth="1"/>
    <col min="13816" max="13824" width="5.140625" style="678"/>
    <col min="13825" max="13825" width="5.140625" style="678" customWidth="1"/>
    <col min="13826" max="13826" width="2.5703125" style="678" customWidth="1"/>
    <col min="13827" max="13827" width="58.5703125" style="678" customWidth="1"/>
    <col min="13828" max="13828" width="19.85546875" style="678" customWidth="1"/>
    <col min="13829" max="13829" width="2.28515625" style="678" customWidth="1"/>
    <col min="13830" max="13831" width="20.85546875" style="678" customWidth="1"/>
    <col min="13832" max="13833" width="20.7109375" style="678" customWidth="1"/>
    <col min="13834" max="13834" width="5.85546875" style="678" customWidth="1"/>
    <col min="13835" max="14071" width="12.5703125" style="678" customWidth="1"/>
    <col min="14072" max="14080" width="5.140625" style="678"/>
    <col min="14081" max="14081" width="5.140625" style="678" customWidth="1"/>
    <col min="14082" max="14082" width="2.5703125" style="678" customWidth="1"/>
    <col min="14083" max="14083" width="58.5703125" style="678" customWidth="1"/>
    <col min="14084" max="14084" width="19.85546875" style="678" customWidth="1"/>
    <col min="14085" max="14085" width="2.28515625" style="678" customWidth="1"/>
    <col min="14086" max="14087" width="20.85546875" style="678" customWidth="1"/>
    <col min="14088" max="14089" width="20.7109375" style="678" customWidth="1"/>
    <col min="14090" max="14090" width="5.85546875" style="678" customWidth="1"/>
    <col min="14091" max="14327" width="12.5703125" style="678" customWidth="1"/>
    <col min="14328" max="14336" width="5.140625" style="678"/>
    <col min="14337" max="14337" width="5.140625" style="678" customWidth="1"/>
    <col min="14338" max="14338" width="2.5703125" style="678" customWidth="1"/>
    <col min="14339" max="14339" width="58.5703125" style="678" customWidth="1"/>
    <col min="14340" max="14340" width="19.85546875" style="678" customWidth="1"/>
    <col min="14341" max="14341" width="2.28515625" style="678" customWidth="1"/>
    <col min="14342" max="14343" width="20.85546875" style="678" customWidth="1"/>
    <col min="14344" max="14345" width="20.7109375" style="678" customWidth="1"/>
    <col min="14346" max="14346" width="5.85546875" style="678" customWidth="1"/>
    <col min="14347" max="14583" width="12.5703125" style="678" customWidth="1"/>
    <col min="14584" max="14592" width="5.140625" style="678"/>
    <col min="14593" max="14593" width="5.140625" style="678" customWidth="1"/>
    <col min="14594" max="14594" width="2.5703125" style="678" customWidth="1"/>
    <col min="14595" max="14595" width="58.5703125" style="678" customWidth="1"/>
    <col min="14596" max="14596" width="19.85546875" style="678" customWidth="1"/>
    <col min="14597" max="14597" width="2.28515625" style="678" customWidth="1"/>
    <col min="14598" max="14599" width="20.85546875" style="678" customWidth="1"/>
    <col min="14600" max="14601" width="20.7109375" style="678" customWidth="1"/>
    <col min="14602" max="14602" width="5.85546875" style="678" customWidth="1"/>
    <col min="14603" max="14839" width="12.5703125" style="678" customWidth="1"/>
    <col min="14840" max="14848" width="5.140625" style="678"/>
    <col min="14849" max="14849" width="5.140625" style="678" customWidth="1"/>
    <col min="14850" max="14850" width="2.5703125" style="678" customWidth="1"/>
    <col min="14851" max="14851" width="58.5703125" style="678" customWidth="1"/>
    <col min="14852" max="14852" width="19.85546875" style="678" customWidth="1"/>
    <col min="14853" max="14853" width="2.28515625" style="678" customWidth="1"/>
    <col min="14854" max="14855" width="20.85546875" style="678" customWidth="1"/>
    <col min="14856" max="14857" width="20.7109375" style="678" customWidth="1"/>
    <col min="14858" max="14858" width="5.85546875" style="678" customWidth="1"/>
    <col min="14859" max="15095" width="12.5703125" style="678" customWidth="1"/>
    <col min="15096" max="15104" width="5.140625" style="678"/>
    <col min="15105" max="15105" width="5.140625" style="678" customWidth="1"/>
    <col min="15106" max="15106" width="2.5703125" style="678" customWidth="1"/>
    <col min="15107" max="15107" width="58.5703125" style="678" customWidth="1"/>
    <col min="15108" max="15108" width="19.85546875" style="678" customWidth="1"/>
    <col min="15109" max="15109" width="2.28515625" style="678" customWidth="1"/>
    <col min="15110" max="15111" width="20.85546875" style="678" customWidth="1"/>
    <col min="15112" max="15113" width="20.7109375" style="678" customWidth="1"/>
    <col min="15114" max="15114" width="5.85546875" style="678" customWidth="1"/>
    <col min="15115" max="15351" width="12.5703125" style="678" customWidth="1"/>
    <col min="15352" max="15360" width="5.140625" style="678"/>
    <col min="15361" max="15361" width="5.140625" style="678" customWidth="1"/>
    <col min="15362" max="15362" width="2.5703125" style="678" customWidth="1"/>
    <col min="15363" max="15363" width="58.5703125" style="678" customWidth="1"/>
    <col min="15364" max="15364" width="19.85546875" style="678" customWidth="1"/>
    <col min="15365" max="15365" width="2.28515625" style="678" customWidth="1"/>
    <col min="15366" max="15367" width="20.85546875" style="678" customWidth="1"/>
    <col min="15368" max="15369" width="20.7109375" style="678" customWidth="1"/>
    <col min="15370" max="15370" width="5.85546875" style="678" customWidth="1"/>
    <col min="15371" max="15607" width="12.5703125" style="678" customWidth="1"/>
    <col min="15608" max="15616" width="5.140625" style="678"/>
    <col min="15617" max="15617" width="5.140625" style="678" customWidth="1"/>
    <col min="15618" max="15618" width="2.5703125" style="678" customWidth="1"/>
    <col min="15619" max="15619" width="58.5703125" style="678" customWidth="1"/>
    <col min="15620" max="15620" width="19.85546875" style="678" customWidth="1"/>
    <col min="15621" max="15621" width="2.28515625" style="678" customWidth="1"/>
    <col min="15622" max="15623" width="20.85546875" style="678" customWidth="1"/>
    <col min="15624" max="15625" width="20.7109375" style="678" customWidth="1"/>
    <col min="15626" max="15626" width="5.85546875" style="678" customWidth="1"/>
    <col min="15627" max="15863" width="12.5703125" style="678" customWidth="1"/>
    <col min="15864" max="15872" width="5.140625" style="678"/>
    <col min="15873" max="15873" width="5.140625" style="678" customWidth="1"/>
    <col min="15874" max="15874" width="2.5703125" style="678" customWidth="1"/>
    <col min="15875" max="15875" width="58.5703125" style="678" customWidth="1"/>
    <col min="15876" max="15876" width="19.85546875" style="678" customWidth="1"/>
    <col min="15877" max="15877" width="2.28515625" style="678" customWidth="1"/>
    <col min="15878" max="15879" width="20.85546875" style="678" customWidth="1"/>
    <col min="15880" max="15881" width="20.7109375" style="678" customWidth="1"/>
    <col min="15882" max="15882" width="5.85546875" style="678" customWidth="1"/>
    <col min="15883" max="16119" width="12.5703125" style="678" customWidth="1"/>
    <col min="16120" max="16128" width="5.140625" style="678"/>
    <col min="16129" max="16129" width="5.140625" style="678" customWidth="1"/>
    <col min="16130" max="16130" width="2.5703125" style="678" customWidth="1"/>
    <col min="16131" max="16131" width="58.5703125" style="678" customWidth="1"/>
    <col min="16132" max="16132" width="19.85546875" style="678" customWidth="1"/>
    <col min="16133" max="16133" width="2.28515625" style="678" customWidth="1"/>
    <col min="16134" max="16135" width="20.85546875" style="678" customWidth="1"/>
    <col min="16136" max="16137" width="20.7109375" style="678" customWidth="1"/>
    <col min="16138" max="16138" width="5.85546875" style="678" customWidth="1"/>
    <col min="16139" max="16375" width="12.5703125" style="678" customWidth="1"/>
    <col min="16376" max="16384" width="5.140625" style="678"/>
  </cols>
  <sheetData>
    <row r="1" spans="1:17" ht="16.5" customHeight="1">
      <c r="A1" s="1556" t="s">
        <v>660</v>
      </c>
      <c r="B1" s="1556"/>
      <c r="C1" s="1556"/>
      <c r="D1" s="676"/>
      <c r="E1" s="676"/>
      <c r="F1" s="676"/>
      <c r="G1" s="676"/>
      <c r="H1" s="677"/>
      <c r="I1" s="677"/>
    </row>
    <row r="2" spans="1:17" ht="16.5" customHeight="1">
      <c r="A2" s="676"/>
      <c r="B2" s="676"/>
      <c r="C2" s="679" t="s">
        <v>661</v>
      </c>
      <c r="D2" s="680"/>
      <c r="E2" s="680"/>
      <c r="F2" s="680"/>
      <c r="G2" s="680"/>
      <c r="H2" s="681"/>
      <c r="I2" s="681"/>
    </row>
    <row r="3" spans="1:17" ht="12" customHeight="1">
      <c r="A3" s="676"/>
      <c r="B3" s="676"/>
      <c r="C3" s="679"/>
      <c r="D3" s="680"/>
      <c r="E3" s="680"/>
      <c r="F3" s="680"/>
      <c r="G3" s="680"/>
      <c r="H3" s="681"/>
      <c r="I3" s="681"/>
    </row>
    <row r="4" spans="1:17" ht="15" customHeight="1">
      <c r="A4" s="682"/>
      <c r="B4" s="682"/>
      <c r="C4" s="679"/>
      <c r="D4" s="680"/>
      <c r="E4" s="680"/>
      <c r="F4" s="680"/>
      <c r="G4" s="680"/>
      <c r="H4" s="681"/>
      <c r="I4" s="683" t="s">
        <v>2</v>
      </c>
    </row>
    <row r="5" spans="1:17" ht="16.5" customHeight="1">
      <c r="A5" s="684"/>
      <c r="B5" s="677"/>
      <c r="C5" s="685"/>
      <c r="D5" s="1557" t="s">
        <v>662</v>
      </c>
      <c r="E5" s="1558"/>
      <c r="F5" s="1558"/>
      <c r="G5" s="1559"/>
      <c r="H5" s="1560" t="s">
        <v>663</v>
      </c>
      <c r="I5" s="1561"/>
    </row>
    <row r="6" spans="1:17" ht="15" customHeight="1">
      <c r="A6" s="686"/>
      <c r="B6" s="677"/>
      <c r="C6" s="687"/>
      <c r="D6" s="1562" t="s">
        <v>664</v>
      </c>
      <c r="E6" s="1563"/>
      <c r="F6" s="1563"/>
      <c r="G6" s="1564"/>
      <c r="H6" s="1562" t="s">
        <v>664</v>
      </c>
      <c r="I6" s="1564"/>
      <c r="J6" s="688" t="s">
        <v>4</v>
      </c>
    </row>
    <row r="7" spans="1:17" ht="15.75">
      <c r="A7" s="686"/>
      <c r="B7" s="677"/>
      <c r="C7" s="689" t="s">
        <v>3</v>
      </c>
      <c r="D7" s="690"/>
      <c r="E7" s="691"/>
      <c r="F7" s="692" t="s">
        <v>665</v>
      </c>
      <c r="G7" s="693"/>
      <c r="H7" s="694" t="s">
        <v>4</v>
      </c>
      <c r="I7" s="695" t="s">
        <v>4</v>
      </c>
      <c r="J7" s="688" t="s">
        <v>4</v>
      </c>
    </row>
    <row r="8" spans="1:17" ht="14.25" customHeight="1">
      <c r="A8" s="686"/>
      <c r="B8" s="677"/>
      <c r="C8" s="696"/>
      <c r="D8" s="697"/>
      <c r="E8" s="689"/>
      <c r="F8" s="698"/>
      <c r="G8" s="699" t="s">
        <v>665</v>
      </c>
      <c r="H8" s="700" t="s">
        <v>666</v>
      </c>
      <c r="I8" s="701" t="s">
        <v>667</v>
      </c>
      <c r="J8" s="688" t="s">
        <v>4</v>
      </c>
    </row>
    <row r="9" spans="1:17" ht="14.25" customHeight="1">
      <c r="A9" s="686"/>
      <c r="B9" s="677"/>
      <c r="C9" s="702"/>
      <c r="D9" s="703" t="s">
        <v>668</v>
      </c>
      <c r="E9" s="689"/>
      <c r="F9" s="704" t="s">
        <v>669</v>
      </c>
      <c r="G9" s="705" t="s">
        <v>670</v>
      </c>
      <c r="H9" s="700" t="s">
        <v>671</v>
      </c>
      <c r="I9" s="701" t="s">
        <v>672</v>
      </c>
      <c r="J9" s="688" t="s">
        <v>4</v>
      </c>
    </row>
    <row r="10" spans="1:17" ht="14.25" customHeight="1">
      <c r="A10" s="706"/>
      <c r="B10" s="682"/>
      <c r="C10" s="707"/>
      <c r="D10" s="708"/>
      <c r="E10" s="709"/>
      <c r="F10" s="710"/>
      <c r="G10" s="705" t="s">
        <v>673</v>
      </c>
      <c r="H10" s="711" t="s">
        <v>674</v>
      </c>
      <c r="I10" s="712"/>
      <c r="J10" s="688" t="s">
        <v>4</v>
      </c>
      <c r="K10" s="688"/>
      <c r="L10" s="688"/>
      <c r="M10" s="688"/>
      <c r="N10" s="688"/>
      <c r="O10" s="688"/>
      <c r="P10" s="688"/>
      <c r="Q10" s="688" t="s">
        <v>4</v>
      </c>
    </row>
    <row r="11" spans="1:17" ht="9.9499999999999993" customHeight="1">
      <c r="A11" s="713"/>
      <c r="B11" s="714"/>
      <c r="C11" s="715" t="s">
        <v>464</v>
      </c>
      <c r="D11" s="716">
        <v>2</v>
      </c>
      <c r="E11" s="717"/>
      <c r="F11" s="718">
        <v>3</v>
      </c>
      <c r="G11" s="718">
        <v>4</v>
      </c>
      <c r="H11" s="719">
        <v>5</v>
      </c>
      <c r="I11" s="720">
        <v>6</v>
      </c>
      <c r="J11" s="688"/>
      <c r="K11" s="688"/>
      <c r="L11" s="688"/>
      <c r="M11" s="688"/>
      <c r="N11" s="688"/>
      <c r="O11" s="688"/>
      <c r="P11" s="688"/>
      <c r="Q11" s="688" t="s">
        <v>4</v>
      </c>
    </row>
    <row r="12" spans="1:17" ht="6.75" customHeight="1">
      <c r="A12" s="684"/>
      <c r="B12" s="721"/>
      <c r="C12" s="722" t="s">
        <v>4</v>
      </c>
      <c r="D12" s="723" t="s">
        <v>4</v>
      </c>
      <c r="E12" s="723"/>
      <c r="F12" s="724" t="s">
        <v>125</v>
      </c>
      <c r="G12" s="725"/>
      <c r="H12" s="726" t="s">
        <v>4</v>
      </c>
      <c r="I12" s="727" t="s">
        <v>125</v>
      </c>
      <c r="J12" s="688"/>
      <c r="K12" s="688"/>
      <c r="L12" s="688"/>
      <c r="M12" s="688"/>
      <c r="N12" s="688"/>
      <c r="O12" s="688"/>
      <c r="P12" s="688"/>
      <c r="Q12" s="688" t="s">
        <v>4</v>
      </c>
    </row>
    <row r="13" spans="1:17" ht="21.75" customHeight="1">
      <c r="A13" s="1553" t="s">
        <v>675</v>
      </c>
      <c r="B13" s="1554"/>
      <c r="C13" s="1555"/>
      <c r="D13" s="728">
        <v>2702689.7908099997</v>
      </c>
      <c r="E13" s="728"/>
      <c r="F13" s="728">
        <v>784904.2682899998</v>
      </c>
      <c r="G13" s="729">
        <v>776114.6421099999</v>
      </c>
      <c r="H13" s="728">
        <v>679516.05356999976</v>
      </c>
      <c r="I13" s="730">
        <v>105388.21472</v>
      </c>
      <c r="J13" s="688"/>
      <c r="K13" s="688"/>
      <c r="L13" s="688"/>
      <c r="M13" s="688"/>
      <c r="N13" s="688"/>
      <c r="O13" s="688"/>
      <c r="P13" s="688"/>
      <c r="Q13" s="688" t="s">
        <v>4</v>
      </c>
    </row>
    <row r="14" spans="1:17" s="739" customFormat="1" ht="21.75" customHeight="1">
      <c r="A14" s="731" t="s">
        <v>367</v>
      </c>
      <c r="B14" s="732" t="s">
        <v>48</v>
      </c>
      <c r="C14" s="733" t="s">
        <v>368</v>
      </c>
      <c r="D14" s="734">
        <v>28965.838659999998</v>
      </c>
      <c r="E14" s="735"/>
      <c r="F14" s="736">
        <v>0</v>
      </c>
      <c r="G14" s="737">
        <v>0</v>
      </c>
      <c r="H14" s="738">
        <v>0</v>
      </c>
      <c r="I14" s="736">
        <v>0</v>
      </c>
      <c r="J14" s="688"/>
      <c r="K14" s="688"/>
      <c r="L14" s="688"/>
      <c r="M14" s="688"/>
      <c r="N14" s="688"/>
      <c r="O14" s="688"/>
      <c r="P14" s="688"/>
      <c r="Q14" s="688" t="s">
        <v>4</v>
      </c>
    </row>
    <row r="15" spans="1:17" s="739" customFormat="1" ht="21.75" customHeight="1">
      <c r="A15" s="731" t="s">
        <v>369</v>
      </c>
      <c r="B15" s="732" t="s">
        <v>48</v>
      </c>
      <c r="C15" s="733" t="s">
        <v>370</v>
      </c>
      <c r="D15" s="735">
        <v>26.928849999999997</v>
      </c>
      <c r="E15" s="735"/>
      <c r="F15" s="737">
        <v>0</v>
      </c>
      <c r="G15" s="737">
        <v>0</v>
      </c>
      <c r="H15" s="738">
        <v>0</v>
      </c>
      <c r="I15" s="736">
        <v>0</v>
      </c>
      <c r="J15" s="688"/>
      <c r="K15" s="688"/>
      <c r="L15" s="688"/>
      <c r="M15" s="688"/>
      <c r="N15" s="688"/>
      <c r="O15" s="688"/>
      <c r="P15" s="688"/>
      <c r="Q15" s="688" t="s">
        <v>4</v>
      </c>
    </row>
    <row r="16" spans="1:17" s="739" customFormat="1" ht="21.75" customHeight="1">
      <c r="A16" s="740" t="s">
        <v>371</v>
      </c>
      <c r="B16" s="732" t="s">
        <v>48</v>
      </c>
      <c r="C16" s="741" t="s">
        <v>372</v>
      </c>
      <c r="D16" s="735">
        <v>405.39411000000007</v>
      </c>
      <c r="E16" s="735"/>
      <c r="F16" s="737">
        <v>0</v>
      </c>
      <c r="G16" s="737">
        <v>0</v>
      </c>
      <c r="H16" s="738">
        <v>0</v>
      </c>
      <c r="I16" s="736">
        <v>0</v>
      </c>
      <c r="J16" s="688"/>
      <c r="K16" s="688"/>
      <c r="L16" s="688"/>
      <c r="M16" s="688"/>
      <c r="N16" s="688"/>
      <c r="O16" s="688"/>
      <c r="P16" s="688"/>
      <c r="Q16" s="688" t="s">
        <v>4</v>
      </c>
    </row>
    <row r="17" spans="1:17" s="739" customFormat="1" ht="21.75" customHeight="1">
      <c r="A17" s="742" t="s">
        <v>373</v>
      </c>
      <c r="B17" s="732" t="s">
        <v>48</v>
      </c>
      <c r="C17" s="741" t="s">
        <v>374</v>
      </c>
      <c r="D17" s="735">
        <v>76345.123699999996</v>
      </c>
      <c r="E17" s="735"/>
      <c r="F17" s="737">
        <v>0</v>
      </c>
      <c r="G17" s="737">
        <v>0</v>
      </c>
      <c r="H17" s="738">
        <v>0</v>
      </c>
      <c r="I17" s="736">
        <v>0</v>
      </c>
      <c r="J17" s="688"/>
      <c r="K17" s="688"/>
      <c r="L17" s="688"/>
      <c r="M17" s="688"/>
      <c r="N17" s="688"/>
      <c r="O17" s="688"/>
      <c r="P17" s="688"/>
      <c r="Q17" s="688" t="s">
        <v>4</v>
      </c>
    </row>
    <row r="18" spans="1:17" s="739" customFormat="1" ht="21.75" customHeight="1">
      <c r="A18" s="740" t="s">
        <v>375</v>
      </c>
      <c r="B18" s="732" t="s">
        <v>48</v>
      </c>
      <c r="C18" s="741" t="s">
        <v>376</v>
      </c>
      <c r="D18" s="735">
        <v>46771.81712</v>
      </c>
      <c r="E18" s="735"/>
      <c r="F18" s="737">
        <v>0</v>
      </c>
      <c r="G18" s="737">
        <v>0</v>
      </c>
      <c r="H18" s="738">
        <v>0</v>
      </c>
      <c r="I18" s="736">
        <v>0</v>
      </c>
      <c r="J18" s="688"/>
      <c r="K18" s="688"/>
      <c r="L18" s="688"/>
      <c r="M18" s="688"/>
      <c r="N18" s="688"/>
      <c r="O18" s="688"/>
      <c r="P18" s="688"/>
      <c r="Q18" s="688" t="s">
        <v>4</v>
      </c>
    </row>
    <row r="19" spans="1:17" s="739" customFormat="1" ht="21.75" customHeight="1">
      <c r="A19" s="740" t="s">
        <v>380</v>
      </c>
      <c r="B19" s="732" t="s">
        <v>48</v>
      </c>
      <c r="C19" s="733" t="s">
        <v>381</v>
      </c>
      <c r="D19" s="735">
        <v>6530.7407500000054</v>
      </c>
      <c r="E19" s="735"/>
      <c r="F19" s="737">
        <v>0</v>
      </c>
      <c r="G19" s="737">
        <v>0</v>
      </c>
      <c r="H19" s="738">
        <v>0</v>
      </c>
      <c r="I19" s="736">
        <v>0</v>
      </c>
      <c r="J19" s="688"/>
      <c r="K19" s="688"/>
      <c r="L19" s="688"/>
      <c r="M19" s="688"/>
      <c r="N19" s="688"/>
      <c r="O19" s="688"/>
      <c r="P19" s="688"/>
      <c r="Q19" s="688" t="s">
        <v>4</v>
      </c>
    </row>
    <row r="20" spans="1:17" s="739" customFormat="1" ht="21.75" customHeight="1">
      <c r="A20" s="740" t="s">
        <v>382</v>
      </c>
      <c r="B20" s="732" t="s">
        <v>48</v>
      </c>
      <c r="C20" s="733" t="s">
        <v>383</v>
      </c>
      <c r="D20" s="735">
        <v>16.395</v>
      </c>
      <c r="E20" s="735"/>
      <c r="F20" s="737">
        <v>0</v>
      </c>
      <c r="G20" s="737">
        <v>0</v>
      </c>
      <c r="H20" s="738">
        <v>0</v>
      </c>
      <c r="I20" s="736">
        <v>0</v>
      </c>
      <c r="J20" s="688"/>
      <c r="K20" s="688"/>
      <c r="L20" s="688"/>
      <c r="M20" s="688"/>
      <c r="N20" s="688"/>
      <c r="O20" s="688"/>
      <c r="P20" s="688"/>
      <c r="Q20" s="688" t="s">
        <v>4</v>
      </c>
    </row>
    <row r="21" spans="1:17" s="739" customFormat="1" ht="21.75" customHeight="1">
      <c r="A21" s="740" t="s">
        <v>384</v>
      </c>
      <c r="B21" s="732" t="s">
        <v>48</v>
      </c>
      <c r="C21" s="733" t="s">
        <v>385</v>
      </c>
      <c r="D21" s="735">
        <v>180272.97095999995</v>
      </c>
      <c r="E21" s="735"/>
      <c r="F21" s="737">
        <v>3117.2455100000002</v>
      </c>
      <c r="G21" s="737">
        <v>3111.4121100000002</v>
      </c>
      <c r="H21" s="738">
        <v>3117.2455100000002</v>
      </c>
      <c r="I21" s="736">
        <v>0</v>
      </c>
      <c r="J21" s="688"/>
      <c r="K21" s="688"/>
      <c r="L21" s="688"/>
      <c r="M21" s="688"/>
      <c r="N21" s="688"/>
      <c r="O21" s="688"/>
      <c r="P21" s="688"/>
      <c r="Q21" s="688" t="s">
        <v>4</v>
      </c>
    </row>
    <row r="22" spans="1:17" s="739" customFormat="1" ht="21.75" customHeight="1">
      <c r="A22" s="740" t="s">
        <v>386</v>
      </c>
      <c r="B22" s="732" t="s">
        <v>48</v>
      </c>
      <c r="C22" s="733" t="s">
        <v>135</v>
      </c>
      <c r="D22" s="735">
        <v>65.58</v>
      </c>
      <c r="E22" s="735"/>
      <c r="F22" s="737">
        <v>0</v>
      </c>
      <c r="G22" s="737">
        <v>0</v>
      </c>
      <c r="H22" s="738">
        <v>0</v>
      </c>
      <c r="I22" s="736">
        <v>0</v>
      </c>
      <c r="J22" s="688"/>
      <c r="K22" s="688"/>
      <c r="L22" s="688"/>
      <c r="M22" s="688"/>
      <c r="N22" s="688"/>
      <c r="O22" s="688"/>
      <c r="P22" s="688"/>
      <c r="Q22" s="688" t="s">
        <v>4</v>
      </c>
    </row>
    <row r="23" spans="1:17" s="739" customFormat="1" ht="21.75" customHeight="1">
      <c r="A23" s="740" t="s">
        <v>387</v>
      </c>
      <c r="B23" s="732" t="s">
        <v>48</v>
      </c>
      <c r="C23" s="733" t="s">
        <v>676</v>
      </c>
      <c r="D23" s="735">
        <v>3752.8830199999993</v>
      </c>
      <c r="E23" s="735"/>
      <c r="F23" s="737">
        <v>806.95734000000004</v>
      </c>
      <c r="G23" s="737">
        <v>0</v>
      </c>
      <c r="H23" s="738">
        <v>678.19491000000005</v>
      </c>
      <c r="I23" s="736">
        <v>128.76242999999999</v>
      </c>
      <c r="J23" s="688"/>
      <c r="K23" s="688"/>
      <c r="L23" s="688"/>
      <c r="M23" s="688"/>
      <c r="N23" s="688"/>
      <c r="O23" s="688"/>
      <c r="P23" s="688"/>
      <c r="Q23" s="688" t="s">
        <v>4</v>
      </c>
    </row>
    <row r="24" spans="1:17" s="739" customFormat="1" ht="21.75" customHeight="1">
      <c r="A24" s="740" t="s">
        <v>389</v>
      </c>
      <c r="B24" s="732" t="s">
        <v>48</v>
      </c>
      <c r="C24" s="741" t="s">
        <v>390</v>
      </c>
      <c r="D24" s="735">
        <v>1940.6053299999999</v>
      </c>
      <c r="E24" s="735"/>
      <c r="F24" s="737">
        <v>2.2469999999999999</v>
      </c>
      <c r="G24" s="737">
        <v>0</v>
      </c>
      <c r="H24" s="738">
        <v>2.2469999999999999</v>
      </c>
      <c r="I24" s="736">
        <v>0</v>
      </c>
      <c r="J24" s="688"/>
      <c r="K24" s="688"/>
      <c r="L24" s="688"/>
      <c r="M24" s="688"/>
      <c r="N24" s="688"/>
      <c r="O24" s="688"/>
      <c r="P24" s="688"/>
      <c r="Q24" s="688" t="s">
        <v>4</v>
      </c>
    </row>
    <row r="25" spans="1:17" ht="21.75" customHeight="1">
      <c r="A25" s="740" t="s">
        <v>391</v>
      </c>
      <c r="B25" s="732" t="s">
        <v>48</v>
      </c>
      <c r="C25" s="741" t="s">
        <v>392</v>
      </c>
      <c r="D25" s="735">
        <v>483.07237000000003</v>
      </c>
      <c r="E25" s="735"/>
      <c r="F25" s="737">
        <v>0</v>
      </c>
      <c r="G25" s="737">
        <v>0</v>
      </c>
      <c r="H25" s="738">
        <v>0</v>
      </c>
      <c r="I25" s="736">
        <v>0</v>
      </c>
      <c r="J25" s="688"/>
      <c r="K25" s="688"/>
      <c r="L25" s="688"/>
      <c r="M25" s="688"/>
      <c r="N25" s="688"/>
      <c r="O25" s="688"/>
      <c r="P25" s="688"/>
      <c r="Q25" s="688" t="s">
        <v>4</v>
      </c>
    </row>
    <row r="26" spans="1:17" s="739" customFormat="1" ht="21.75" customHeight="1">
      <c r="A26" s="740" t="s">
        <v>393</v>
      </c>
      <c r="B26" s="732" t="s">
        <v>48</v>
      </c>
      <c r="C26" s="741" t="s">
        <v>112</v>
      </c>
      <c r="D26" s="735">
        <v>0</v>
      </c>
      <c r="E26" s="735"/>
      <c r="F26" s="737">
        <v>0</v>
      </c>
      <c r="G26" s="737">
        <v>0</v>
      </c>
      <c r="H26" s="738">
        <v>0</v>
      </c>
      <c r="I26" s="736">
        <v>0</v>
      </c>
      <c r="J26" s="688"/>
      <c r="K26" s="688"/>
      <c r="L26" s="688"/>
      <c r="M26" s="688"/>
      <c r="N26" s="688"/>
      <c r="O26" s="688"/>
      <c r="P26" s="688"/>
      <c r="Q26" s="688" t="s">
        <v>4</v>
      </c>
    </row>
    <row r="27" spans="1:17" s="743" customFormat="1" ht="21.75" customHeight="1">
      <c r="A27" s="740" t="s">
        <v>394</v>
      </c>
      <c r="B27" s="732" t="s">
        <v>48</v>
      </c>
      <c r="C27" s="733" t="s">
        <v>677</v>
      </c>
      <c r="D27" s="735">
        <v>1004314.2021900004</v>
      </c>
      <c r="E27" s="735"/>
      <c r="F27" s="737">
        <v>773544.71329999971</v>
      </c>
      <c r="G27" s="737">
        <v>773001.02703999984</v>
      </c>
      <c r="H27" s="738">
        <v>669350.7139399997</v>
      </c>
      <c r="I27" s="736">
        <v>104193.99936</v>
      </c>
      <c r="J27" s="688"/>
      <c r="K27" s="688"/>
      <c r="L27" s="688"/>
      <c r="M27" s="688"/>
      <c r="N27" s="688"/>
      <c r="O27" s="688"/>
      <c r="P27" s="688"/>
      <c r="Q27" s="688" t="s">
        <v>4</v>
      </c>
    </row>
    <row r="28" spans="1:17" s="751" customFormat="1" ht="30" customHeight="1">
      <c r="A28" s="744" t="s">
        <v>395</v>
      </c>
      <c r="B28" s="745" t="s">
        <v>48</v>
      </c>
      <c r="C28" s="746" t="s">
        <v>678</v>
      </c>
      <c r="D28" s="747">
        <v>24291.423959999986</v>
      </c>
      <c r="E28" s="735"/>
      <c r="F28" s="748">
        <v>0</v>
      </c>
      <c r="G28" s="748">
        <v>0</v>
      </c>
      <c r="H28" s="749">
        <v>0</v>
      </c>
      <c r="I28" s="750">
        <v>0</v>
      </c>
      <c r="J28" s="688"/>
      <c r="K28" s="688"/>
      <c r="L28" s="688"/>
      <c r="M28" s="688"/>
      <c r="N28" s="688"/>
      <c r="O28" s="688"/>
      <c r="P28" s="688"/>
      <c r="Q28" s="688" t="s">
        <v>4</v>
      </c>
    </row>
    <row r="29" spans="1:17" s="751" customFormat="1" ht="21.75" customHeight="1">
      <c r="A29" s="740" t="s">
        <v>400</v>
      </c>
      <c r="B29" s="732" t="s">
        <v>48</v>
      </c>
      <c r="C29" s="733" t="s">
        <v>114</v>
      </c>
      <c r="D29" s="735">
        <v>570505.96045999997</v>
      </c>
      <c r="E29" s="735"/>
      <c r="F29" s="737">
        <v>0</v>
      </c>
      <c r="G29" s="737">
        <v>0</v>
      </c>
      <c r="H29" s="749">
        <v>0</v>
      </c>
      <c r="I29" s="736">
        <v>0</v>
      </c>
      <c r="J29" s="688"/>
      <c r="K29" s="688"/>
      <c r="L29" s="688"/>
      <c r="M29" s="688"/>
      <c r="N29" s="688"/>
      <c r="O29" s="688"/>
      <c r="P29" s="688"/>
      <c r="Q29" s="688" t="s">
        <v>4</v>
      </c>
    </row>
    <row r="30" spans="1:17" s="751" customFormat="1" ht="21.75" customHeight="1">
      <c r="A30" s="740" t="s">
        <v>401</v>
      </c>
      <c r="B30" s="732" t="s">
        <v>48</v>
      </c>
      <c r="C30" s="733" t="s">
        <v>679</v>
      </c>
      <c r="D30" s="735">
        <v>231772.80752999999</v>
      </c>
      <c r="E30" s="735"/>
      <c r="F30" s="737">
        <v>0</v>
      </c>
      <c r="G30" s="737">
        <v>0</v>
      </c>
      <c r="H30" s="738">
        <v>0</v>
      </c>
      <c r="I30" s="736">
        <v>0</v>
      </c>
      <c r="J30" s="688"/>
      <c r="K30" s="688"/>
      <c r="L30" s="688"/>
      <c r="M30" s="688"/>
      <c r="N30" s="688"/>
      <c r="O30" s="688"/>
      <c r="P30" s="688"/>
      <c r="Q30" s="688" t="s">
        <v>4</v>
      </c>
    </row>
    <row r="31" spans="1:17" s="751" customFormat="1" ht="21.75" customHeight="1">
      <c r="A31" s="740" t="s">
        <v>404</v>
      </c>
      <c r="B31" s="732" t="s">
        <v>48</v>
      </c>
      <c r="C31" s="733" t="s">
        <v>680</v>
      </c>
      <c r="D31" s="735">
        <v>200317.60871999999</v>
      </c>
      <c r="E31" s="735"/>
      <c r="F31" s="737">
        <v>0</v>
      </c>
      <c r="G31" s="737">
        <v>0</v>
      </c>
      <c r="H31" s="738">
        <v>0</v>
      </c>
      <c r="I31" s="736">
        <v>0</v>
      </c>
      <c r="J31" s="688"/>
      <c r="K31" s="688"/>
      <c r="L31" s="688"/>
      <c r="M31" s="688"/>
      <c r="N31" s="688"/>
      <c r="O31" s="688"/>
      <c r="P31" s="688"/>
      <c r="Q31" s="688" t="s">
        <v>4</v>
      </c>
    </row>
    <row r="32" spans="1:17" s="751" customFormat="1" ht="21.75" customHeight="1">
      <c r="A32" s="740" t="s">
        <v>407</v>
      </c>
      <c r="B32" s="732" t="s">
        <v>48</v>
      </c>
      <c r="C32" s="733" t="s">
        <v>681</v>
      </c>
      <c r="D32" s="735">
        <v>202759.47584000003</v>
      </c>
      <c r="E32" s="735"/>
      <c r="F32" s="737">
        <v>145.89337999999998</v>
      </c>
      <c r="G32" s="737">
        <v>2.20296</v>
      </c>
      <c r="H32" s="738">
        <v>143.92364999999998</v>
      </c>
      <c r="I32" s="752">
        <v>1.96973</v>
      </c>
      <c r="J32" s="688"/>
      <c r="K32" s="688"/>
      <c r="L32" s="688"/>
      <c r="M32" s="688"/>
      <c r="N32" s="688"/>
      <c r="O32" s="688"/>
      <c r="P32" s="688"/>
      <c r="Q32" s="688" t="s">
        <v>4</v>
      </c>
    </row>
    <row r="33" spans="1:17" s="739" customFormat="1" ht="53.25" customHeight="1">
      <c r="A33" s="744" t="s">
        <v>409</v>
      </c>
      <c r="B33" s="745" t="s">
        <v>48</v>
      </c>
      <c r="C33" s="753" t="s">
        <v>682</v>
      </c>
      <c r="D33" s="747">
        <v>0</v>
      </c>
      <c r="E33" s="747"/>
      <c r="F33" s="748">
        <v>0</v>
      </c>
      <c r="G33" s="748">
        <v>0</v>
      </c>
      <c r="H33" s="749">
        <v>0</v>
      </c>
      <c r="I33" s="750">
        <v>0</v>
      </c>
      <c r="J33" s="688"/>
      <c r="K33" s="688"/>
      <c r="L33" s="688"/>
      <c r="M33" s="688"/>
      <c r="N33" s="688"/>
      <c r="O33" s="688"/>
      <c r="P33" s="688"/>
      <c r="Q33" s="688" t="s">
        <v>4</v>
      </c>
    </row>
    <row r="34" spans="1:17" s="739" customFormat="1" ht="21.75" customHeight="1">
      <c r="A34" s="740" t="s">
        <v>417</v>
      </c>
      <c r="B34" s="732" t="s">
        <v>48</v>
      </c>
      <c r="C34" s="733" t="s">
        <v>418</v>
      </c>
      <c r="D34" s="735">
        <v>768.22591000000011</v>
      </c>
      <c r="E34" s="735"/>
      <c r="F34" s="737">
        <v>0</v>
      </c>
      <c r="G34" s="737">
        <v>0</v>
      </c>
      <c r="H34" s="738">
        <v>0</v>
      </c>
      <c r="I34" s="736">
        <v>0</v>
      </c>
      <c r="J34" s="688"/>
      <c r="K34" s="688"/>
      <c r="L34" s="688"/>
      <c r="M34" s="688"/>
      <c r="N34" s="688"/>
      <c r="O34" s="688"/>
      <c r="P34" s="688"/>
      <c r="Q34" s="688" t="s">
        <v>4</v>
      </c>
    </row>
    <row r="35" spans="1:17" s="739" customFormat="1" ht="21.75" customHeight="1">
      <c r="A35" s="740" t="s">
        <v>419</v>
      </c>
      <c r="B35" s="732" t="s">
        <v>48</v>
      </c>
      <c r="C35" s="741" t="s">
        <v>116</v>
      </c>
      <c r="D35" s="735">
        <v>42732.448600000011</v>
      </c>
      <c r="E35" s="735"/>
      <c r="F35" s="737">
        <v>0</v>
      </c>
      <c r="G35" s="737">
        <v>0</v>
      </c>
      <c r="H35" s="738">
        <v>0</v>
      </c>
      <c r="I35" s="736">
        <v>0</v>
      </c>
      <c r="J35" s="688"/>
      <c r="K35" s="688"/>
      <c r="L35" s="688"/>
      <c r="M35" s="688"/>
      <c r="N35" s="688"/>
      <c r="O35" s="688"/>
      <c r="P35" s="688"/>
      <c r="Q35" s="688" t="s">
        <v>4</v>
      </c>
    </row>
    <row r="36" spans="1:17" s="739" customFormat="1" ht="21.75" customHeight="1">
      <c r="A36" s="740" t="s">
        <v>420</v>
      </c>
      <c r="B36" s="732" t="s">
        <v>48</v>
      </c>
      <c r="C36" s="733" t="s">
        <v>131</v>
      </c>
      <c r="D36" s="735">
        <v>1863.45252</v>
      </c>
      <c r="E36" s="735"/>
      <c r="F36" s="737">
        <v>0</v>
      </c>
      <c r="G36" s="737">
        <v>0</v>
      </c>
      <c r="H36" s="754">
        <v>0</v>
      </c>
      <c r="I36" s="736">
        <v>0</v>
      </c>
      <c r="J36" s="688"/>
      <c r="K36" s="688"/>
      <c r="L36" s="688"/>
      <c r="M36" s="688"/>
      <c r="N36" s="688"/>
      <c r="O36" s="688"/>
      <c r="P36" s="688"/>
      <c r="Q36" s="688" t="s">
        <v>4</v>
      </c>
    </row>
    <row r="37" spans="1:17" s="739" customFormat="1" ht="21.75" customHeight="1">
      <c r="A37" s="740" t="s">
        <v>421</v>
      </c>
      <c r="B37" s="732" t="s">
        <v>48</v>
      </c>
      <c r="C37" s="733" t="s">
        <v>422</v>
      </c>
      <c r="D37" s="735">
        <v>47127.528430000028</v>
      </c>
      <c r="E37" s="735"/>
      <c r="F37" s="752">
        <v>5.4441200000000007</v>
      </c>
      <c r="G37" s="755">
        <v>0</v>
      </c>
      <c r="H37" s="754">
        <v>5.4441200000000007</v>
      </c>
      <c r="I37" s="736">
        <v>0</v>
      </c>
      <c r="J37" s="688"/>
      <c r="K37" s="688"/>
      <c r="L37" s="688"/>
      <c r="M37" s="688"/>
      <c r="N37" s="688"/>
      <c r="O37" s="688"/>
      <c r="P37" s="688"/>
      <c r="Q37" s="688" t="s">
        <v>4</v>
      </c>
    </row>
    <row r="38" spans="1:17" s="739" customFormat="1" ht="21.75" customHeight="1">
      <c r="A38" s="740" t="s">
        <v>423</v>
      </c>
      <c r="B38" s="732" t="s">
        <v>48</v>
      </c>
      <c r="C38" s="733" t="s">
        <v>424</v>
      </c>
      <c r="D38" s="735">
        <v>1883.3266699999995</v>
      </c>
      <c r="E38" s="735"/>
      <c r="F38" s="737">
        <v>0</v>
      </c>
      <c r="G38" s="737">
        <v>0</v>
      </c>
      <c r="H38" s="738">
        <v>0</v>
      </c>
      <c r="I38" s="736">
        <v>0</v>
      </c>
      <c r="J38" s="688"/>
      <c r="K38" s="688"/>
      <c r="L38" s="688"/>
      <c r="M38" s="688"/>
      <c r="N38" s="688"/>
      <c r="O38" s="688"/>
      <c r="P38" s="688"/>
      <c r="Q38" s="688" t="s">
        <v>4</v>
      </c>
    </row>
    <row r="39" spans="1:17" s="739" customFormat="1" ht="21.75" customHeight="1">
      <c r="A39" s="740" t="s">
        <v>425</v>
      </c>
      <c r="B39" s="732" t="s">
        <v>48</v>
      </c>
      <c r="C39" s="733" t="s">
        <v>683</v>
      </c>
      <c r="D39" s="735">
        <v>2193.9603199999992</v>
      </c>
      <c r="E39" s="735"/>
      <c r="F39" s="752">
        <v>0.18</v>
      </c>
      <c r="G39" s="737">
        <v>0</v>
      </c>
      <c r="H39" s="756">
        <v>0.18</v>
      </c>
      <c r="I39" s="736">
        <v>0</v>
      </c>
      <c r="J39" s="688"/>
      <c r="K39" s="688"/>
      <c r="L39" s="688"/>
      <c r="M39" s="688"/>
      <c r="N39" s="688"/>
      <c r="O39" s="688"/>
      <c r="P39" s="688"/>
      <c r="Q39" s="688" t="s">
        <v>4</v>
      </c>
    </row>
    <row r="40" spans="1:17" s="739" customFormat="1" ht="21.75" customHeight="1">
      <c r="A40" s="740" t="s">
        <v>428</v>
      </c>
      <c r="B40" s="732" t="s">
        <v>48</v>
      </c>
      <c r="C40" s="741" t="s">
        <v>684</v>
      </c>
      <c r="D40" s="735">
        <v>1571.1947600000001</v>
      </c>
      <c r="E40" s="735"/>
      <c r="F40" s="737">
        <v>0</v>
      </c>
      <c r="G40" s="737">
        <v>0</v>
      </c>
      <c r="H40" s="738">
        <v>0</v>
      </c>
      <c r="I40" s="736">
        <v>0</v>
      </c>
      <c r="J40" s="688"/>
      <c r="K40" s="688"/>
      <c r="L40" s="688"/>
      <c r="M40" s="688"/>
      <c r="N40" s="688"/>
      <c r="O40" s="688"/>
      <c r="P40" s="688"/>
      <c r="Q40" s="688" t="s">
        <v>4</v>
      </c>
    </row>
    <row r="41" spans="1:17" s="739" customFormat="1" ht="21.75" customHeight="1">
      <c r="A41" s="757" t="s">
        <v>685</v>
      </c>
      <c r="B41" s="758"/>
      <c r="C41" s="758"/>
      <c r="D41" s="759">
        <v>614.7579199999999</v>
      </c>
      <c r="E41" s="760"/>
      <c r="F41" s="737">
        <v>0</v>
      </c>
      <c r="G41" s="737">
        <v>0</v>
      </c>
      <c r="H41" s="738">
        <v>0</v>
      </c>
      <c r="I41" s="736">
        <v>0</v>
      </c>
      <c r="J41" s="688"/>
      <c r="K41" s="688"/>
      <c r="L41" s="688"/>
      <c r="M41" s="688"/>
      <c r="N41" s="688"/>
      <c r="O41" s="688"/>
      <c r="P41" s="688"/>
      <c r="Q41" s="688" t="s">
        <v>4</v>
      </c>
    </row>
    <row r="42" spans="1:17" s="739" customFormat="1" ht="21.75" customHeight="1">
      <c r="A42" s="740" t="s">
        <v>431</v>
      </c>
      <c r="B42" s="732" t="s">
        <v>48</v>
      </c>
      <c r="C42" s="733" t="s">
        <v>686</v>
      </c>
      <c r="D42" s="735">
        <v>19138.908299999996</v>
      </c>
      <c r="E42" s="735"/>
      <c r="F42" s="737">
        <v>7281.5876399999997</v>
      </c>
      <c r="G42" s="737">
        <v>0</v>
      </c>
      <c r="H42" s="738">
        <v>6218.1044400000001</v>
      </c>
      <c r="I42" s="737">
        <v>1063.4831999999999</v>
      </c>
      <c r="J42" s="688"/>
      <c r="K42" s="688"/>
      <c r="L42" s="688"/>
      <c r="M42" s="688"/>
      <c r="N42" s="688"/>
      <c r="O42" s="688"/>
      <c r="P42" s="688"/>
      <c r="Q42" s="688" t="s">
        <v>4</v>
      </c>
    </row>
    <row r="43" spans="1:17" s="739" customFormat="1" ht="21.75" customHeight="1">
      <c r="A43" s="740" t="s">
        <v>434</v>
      </c>
      <c r="B43" s="732" t="s">
        <v>48</v>
      </c>
      <c r="C43" s="733" t="s">
        <v>687</v>
      </c>
      <c r="D43" s="735">
        <v>1181.4937800000007</v>
      </c>
      <c r="E43" s="735"/>
      <c r="F43" s="737">
        <v>0</v>
      </c>
      <c r="G43" s="737">
        <v>0</v>
      </c>
      <c r="H43" s="738">
        <v>0</v>
      </c>
      <c r="I43" s="736">
        <v>0</v>
      </c>
      <c r="J43" s="688"/>
      <c r="K43" s="688"/>
      <c r="L43" s="688"/>
      <c r="M43" s="688"/>
      <c r="N43" s="688"/>
      <c r="O43" s="688"/>
      <c r="P43" s="688"/>
      <c r="Q43" s="688" t="s">
        <v>4</v>
      </c>
    </row>
    <row r="44" spans="1:17" s="739" customFormat="1" ht="32.25" customHeight="1">
      <c r="A44" s="744" t="s">
        <v>437</v>
      </c>
      <c r="B44" s="745" t="s">
        <v>48</v>
      </c>
      <c r="C44" s="761" t="s">
        <v>688</v>
      </c>
      <c r="D44" s="747">
        <v>0</v>
      </c>
      <c r="E44" s="747"/>
      <c r="F44" s="748">
        <v>0</v>
      </c>
      <c r="G44" s="748">
        <v>0</v>
      </c>
      <c r="H44" s="749">
        <v>0</v>
      </c>
      <c r="I44" s="750">
        <v>0</v>
      </c>
      <c r="J44" s="688"/>
      <c r="K44" s="688"/>
      <c r="L44" s="688"/>
      <c r="M44" s="688"/>
      <c r="N44" s="688"/>
      <c r="O44" s="688"/>
      <c r="P44" s="688"/>
      <c r="Q44" s="688"/>
    </row>
    <row r="45" spans="1:17" s="739" customFormat="1" ht="21.75" customHeight="1" thickBot="1">
      <c r="A45" s="740" t="s">
        <v>442</v>
      </c>
      <c r="B45" s="732" t="s">
        <v>48</v>
      </c>
      <c r="C45" s="733" t="s">
        <v>443</v>
      </c>
      <c r="D45" s="735">
        <v>4075.6650300000001</v>
      </c>
      <c r="E45" s="735"/>
      <c r="F45" s="737">
        <v>0</v>
      </c>
      <c r="G45" s="737">
        <v>0</v>
      </c>
      <c r="H45" s="738">
        <v>0</v>
      </c>
      <c r="I45" s="736">
        <v>0</v>
      </c>
      <c r="J45" s="688"/>
      <c r="K45" s="688"/>
      <c r="L45" s="688"/>
      <c r="M45" s="688"/>
      <c r="N45" s="688"/>
      <c r="O45" s="688"/>
      <c r="P45" s="688"/>
      <c r="Q45" s="688" t="s">
        <v>4</v>
      </c>
    </row>
    <row r="46" spans="1:17" s="739" customFormat="1" ht="24.75" customHeight="1" thickTop="1">
      <c r="A46" s="762" t="s">
        <v>689</v>
      </c>
      <c r="B46" s="763"/>
      <c r="C46" s="764"/>
      <c r="D46" s="765"/>
      <c r="E46" s="766"/>
      <c r="F46" s="767"/>
      <c r="G46" s="767"/>
      <c r="H46" s="768"/>
      <c r="I46" s="769"/>
      <c r="J46" s="688"/>
      <c r="K46" s="688"/>
      <c r="L46" s="688"/>
      <c r="M46" s="688"/>
      <c r="N46" s="688"/>
      <c r="O46" s="688"/>
      <c r="P46" s="688"/>
      <c r="Q46" s="688" t="s">
        <v>4</v>
      </c>
    </row>
    <row r="47" spans="1:17" s="751" customFormat="1" ht="29.25" customHeight="1">
      <c r="A47" s="770" t="s">
        <v>415</v>
      </c>
      <c r="B47" s="771" t="s">
        <v>48</v>
      </c>
      <c r="C47" s="772" t="s">
        <v>416</v>
      </c>
      <c r="D47" s="773">
        <v>18572443.525910001</v>
      </c>
      <c r="E47" s="774" t="s">
        <v>217</v>
      </c>
      <c r="F47" s="775">
        <v>0</v>
      </c>
      <c r="G47" s="775">
        <v>0</v>
      </c>
      <c r="H47" s="776">
        <v>0</v>
      </c>
      <c r="I47" s="777">
        <v>0</v>
      </c>
      <c r="J47" s="688"/>
      <c r="K47" s="688"/>
      <c r="L47" s="688"/>
      <c r="M47" s="688"/>
      <c r="N47" s="688"/>
      <c r="O47" s="688"/>
      <c r="P47" s="688"/>
      <c r="Q47" s="688" t="s">
        <v>4</v>
      </c>
    </row>
    <row r="48" spans="1:17" s="751" customFormat="1" ht="9.75" customHeight="1">
      <c r="J48" s="688"/>
      <c r="K48" s="688"/>
      <c r="L48" s="688"/>
      <c r="M48" s="688"/>
      <c r="N48" s="688"/>
      <c r="O48" s="688"/>
      <c r="P48" s="688"/>
      <c r="Q48" s="688" t="s">
        <v>4</v>
      </c>
    </row>
    <row r="49" spans="1:16" s="751" customFormat="1" ht="15.75" customHeight="1">
      <c r="A49" s="676"/>
      <c r="B49" s="784" t="s">
        <v>217</v>
      </c>
      <c r="C49" s="778" t="s">
        <v>665</v>
      </c>
      <c r="D49" s="676"/>
      <c r="E49" s="676"/>
      <c r="F49" s="676"/>
      <c r="G49" s="676"/>
      <c r="H49" s="676"/>
      <c r="I49" s="676"/>
      <c r="J49" s="688"/>
      <c r="K49" s="688"/>
      <c r="L49" s="688"/>
      <c r="M49" s="688"/>
      <c r="N49" s="688"/>
      <c r="O49" s="688"/>
      <c r="P49" s="688"/>
    </row>
    <row r="50" spans="1:16" s="783" customFormat="1" ht="15.75">
      <c r="A50" s="779" t="s">
        <v>690</v>
      </c>
      <c r="B50" s="780"/>
      <c r="C50" s="780"/>
      <c r="D50" s="781"/>
      <c r="E50" s="781"/>
      <c r="F50" s="781"/>
      <c r="G50" s="781"/>
      <c r="H50" s="781"/>
      <c r="I50" s="781"/>
      <c r="J50" s="782"/>
    </row>
    <row r="51" spans="1:16" s="783" customFormat="1" ht="15.75">
      <c r="A51" s="779" t="s">
        <v>691</v>
      </c>
      <c r="B51" s="780"/>
      <c r="C51" s="780"/>
      <c r="D51" s="781"/>
      <c r="E51" s="781"/>
      <c r="F51" s="781"/>
      <c r="G51" s="781"/>
      <c r="H51" s="781"/>
      <c r="I51" s="781"/>
      <c r="J51" s="782"/>
    </row>
    <row r="52" spans="1:16" s="783" customFormat="1" ht="15.75">
      <c r="A52" s="779" t="s">
        <v>692</v>
      </c>
      <c r="B52" s="780"/>
      <c r="C52" s="780"/>
      <c r="D52" s="781"/>
      <c r="E52" s="781"/>
      <c r="F52" s="781"/>
      <c r="G52" s="781"/>
      <c r="H52" s="781"/>
      <c r="I52" s="781"/>
      <c r="J52" s="782"/>
    </row>
    <row r="53" spans="1:16">
      <c r="J53" s="688"/>
    </row>
    <row r="54" spans="1:16">
      <c r="J54" s="688"/>
    </row>
    <row r="55" spans="1:16">
      <c r="J55" s="688"/>
    </row>
    <row r="56" spans="1:16">
      <c r="J56" s="688"/>
    </row>
    <row r="57" spans="1:16">
      <c r="J57" s="688"/>
    </row>
    <row r="58" spans="1:16">
      <c r="J58" s="688"/>
    </row>
    <row r="59" spans="1:16">
      <c r="J59" s="688"/>
    </row>
    <row r="60" spans="1:16">
      <c r="J60" s="688"/>
    </row>
    <row r="61" spans="1:16">
      <c r="J61" s="688"/>
    </row>
    <row r="62" spans="1:16">
      <c r="J62" s="688"/>
    </row>
    <row r="63" spans="1:16">
      <c r="J63" s="688"/>
    </row>
    <row r="64" spans="1:16">
      <c r="J64" s="688"/>
    </row>
    <row r="65" spans="10:10">
      <c r="J65" s="688"/>
    </row>
    <row r="66" spans="10:10">
      <c r="J66" s="688"/>
    </row>
    <row r="67" spans="10:10">
      <c r="J67" s="688"/>
    </row>
    <row r="68" spans="10:10">
      <c r="J68" s="688"/>
    </row>
    <row r="69" spans="10:10">
      <c r="J69" s="688"/>
    </row>
    <row r="70" spans="10:10">
      <c r="J70" s="688"/>
    </row>
    <row r="71" spans="10:10">
      <c r="J71" s="688"/>
    </row>
    <row r="72" spans="10:10">
      <c r="J72" s="688"/>
    </row>
    <row r="73" spans="10:10">
      <c r="J73" s="688"/>
    </row>
    <row r="74" spans="10:10">
      <c r="J74" s="688"/>
    </row>
    <row r="75" spans="10:10">
      <c r="J75" s="688"/>
    </row>
    <row r="76" spans="10:10">
      <c r="J76" s="688"/>
    </row>
    <row r="77" spans="10:10">
      <c r="J77" s="688"/>
    </row>
    <row r="78" spans="10:10">
      <c r="J78" s="688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0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S141"/>
  <sheetViews>
    <sheetView showGridLines="0" zoomScale="75" zoomScaleNormal="75" workbookViewId="0"/>
  </sheetViews>
  <sheetFormatPr defaultColWidth="12.5703125" defaultRowHeight="15"/>
  <cols>
    <col min="1" max="1" width="67.7109375" style="788" customWidth="1"/>
    <col min="2" max="2" width="19.5703125" style="788" customWidth="1"/>
    <col min="3" max="3" width="2.5703125" style="788" customWidth="1"/>
    <col min="4" max="4" width="20.7109375" style="788" customWidth="1"/>
    <col min="5" max="5" width="21.5703125" style="788" customWidth="1"/>
    <col min="6" max="7" width="20.85546875" style="788" customWidth="1"/>
    <col min="8" max="8" width="4.7109375" style="788" customWidth="1"/>
    <col min="9" max="9" width="15" style="788" customWidth="1"/>
    <col min="10" max="10" width="25.42578125" style="788" customWidth="1"/>
    <col min="11" max="256" width="12.5703125" style="788"/>
    <col min="257" max="257" width="67.7109375" style="788" customWidth="1"/>
    <col min="258" max="258" width="19.5703125" style="788" customWidth="1"/>
    <col min="259" max="259" width="2.5703125" style="788" customWidth="1"/>
    <col min="260" max="260" width="20.7109375" style="788" customWidth="1"/>
    <col min="261" max="261" width="21.5703125" style="788" customWidth="1"/>
    <col min="262" max="263" width="20.85546875" style="788" customWidth="1"/>
    <col min="264" max="264" width="4.7109375" style="788" customWidth="1"/>
    <col min="265" max="265" width="15" style="788" customWidth="1"/>
    <col min="266" max="266" width="25.42578125" style="788" customWidth="1"/>
    <col min="267" max="512" width="12.5703125" style="788"/>
    <col min="513" max="513" width="67.7109375" style="788" customWidth="1"/>
    <col min="514" max="514" width="19.5703125" style="788" customWidth="1"/>
    <col min="515" max="515" width="2.5703125" style="788" customWidth="1"/>
    <col min="516" max="516" width="20.7109375" style="788" customWidth="1"/>
    <col min="517" max="517" width="21.5703125" style="788" customWidth="1"/>
    <col min="518" max="519" width="20.85546875" style="788" customWidth="1"/>
    <col min="520" max="520" width="4.7109375" style="788" customWidth="1"/>
    <col min="521" max="521" width="15" style="788" customWidth="1"/>
    <col min="522" max="522" width="25.42578125" style="788" customWidth="1"/>
    <col min="523" max="768" width="12.5703125" style="788"/>
    <col min="769" max="769" width="67.7109375" style="788" customWidth="1"/>
    <col min="770" max="770" width="19.5703125" style="788" customWidth="1"/>
    <col min="771" max="771" width="2.5703125" style="788" customWidth="1"/>
    <col min="772" max="772" width="20.7109375" style="788" customWidth="1"/>
    <col min="773" max="773" width="21.5703125" style="788" customWidth="1"/>
    <col min="774" max="775" width="20.85546875" style="788" customWidth="1"/>
    <col min="776" max="776" width="4.7109375" style="788" customWidth="1"/>
    <col min="777" max="777" width="15" style="788" customWidth="1"/>
    <col min="778" max="778" width="25.42578125" style="788" customWidth="1"/>
    <col min="779" max="1024" width="12.5703125" style="788"/>
    <col min="1025" max="1025" width="67.7109375" style="788" customWidth="1"/>
    <col min="1026" max="1026" width="19.5703125" style="788" customWidth="1"/>
    <col min="1027" max="1027" width="2.5703125" style="788" customWidth="1"/>
    <col min="1028" max="1028" width="20.7109375" style="788" customWidth="1"/>
    <col min="1029" max="1029" width="21.5703125" style="788" customWidth="1"/>
    <col min="1030" max="1031" width="20.85546875" style="788" customWidth="1"/>
    <col min="1032" max="1032" width="4.7109375" style="788" customWidth="1"/>
    <col min="1033" max="1033" width="15" style="788" customWidth="1"/>
    <col min="1034" max="1034" width="25.42578125" style="788" customWidth="1"/>
    <col min="1035" max="1280" width="12.5703125" style="788"/>
    <col min="1281" max="1281" width="67.7109375" style="788" customWidth="1"/>
    <col min="1282" max="1282" width="19.5703125" style="788" customWidth="1"/>
    <col min="1283" max="1283" width="2.5703125" style="788" customWidth="1"/>
    <col min="1284" max="1284" width="20.7109375" style="788" customWidth="1"/>
    <col min="1285" max="1285" width="21.5703125" style="788" customWidth="1"/>
    <col min="1286" max="1287" width="20.85546875" style="788" customWidth="1"/>
    <col min="1288" max="1288" width="4.7109375" style="788" customWidth="1"/>
    <col min="1289" max="1289" width="15" style="788" customWidth="1"/>
    <col min="1290" max="1290" width="25.42578125" style="788" customWidth="1"/>
    <col min="1291" max="1536" width="12.5703125" style="788"/>
    <col min="1537" max="1537" width="67.7109375" style="788" customWidth="1"/>
    <col min="1538" max="1538" width="19.5703125" style="788" customWidth="1"/>
    <col min="1539" max="1539" width="2.5703125" style="788" customWidth="1"/>
    <col min="1540" max="1540" width="20.7109375" style="788" customWidth="1"/>
    <col min="1541" max="1541" width="21.5703125" style="788" customWidth="1"/>
    <col min="1542" max="1543" width="20.85546875" style="788" customWidth="1"/>
    <col min="1544" max="1544" width="4.7109375" style="788" customWidth="1"/>
    <col min="1545" max="1545" width="15" style="788" customWidth="1"/>
    <col min="1546" max="1546" width="25.42578125" style="788" customWidth="1"/>
    <col min="1547" max="1792" width="12.5703125" style="788"/>
    <col min="1793" max="1793" width="67.7109375" style="788" customWidth="1"/>
    <col min="1794" max="1794" width="19.5703125" style="788" customWidth="1"/>
    <col min="1795" max="1795" width="2.5703125" style="788" customWidth="1"/>
    <col min="1796" max="1796" width="20.7109375" style="788" customWidth="1"/>
    <col min="1797" max="1797" width="21.5703125" style="788" customWidth="1"/>
    <col min="1798" max="1799" width="20.85546875" style="788" customWidth="1"/>
    <col min="1800" max="1800" width="4.7109375" style="788" customWidth="1"/>
    <col min="1801" max="1801" width="15" style="788" customWidth="1"/>
    <col min="1802" max="1802" width="25.42578125" style="788" customWidth="1"/>
    <col min="1803" max="2048" width="12.5703125" style="788"/>
    <col min="2049" max="2049" width="67.7109375" style="788" customWidth="1"/>
    <col min="2050" max="2050" width="19.5703125" style="788" customWidth="1"/>
    <col min="2051" max="2051" width="2.5703125" style="788" customWidth="1"/>
    <col min="2052" max="2052" width="20.7109375" style="788" customWidth="1"/>
    <col min="2053" max="2053" width="21.5703125" style="788" customWidth="1"/>
    <col min="2054" max="2055" width="20.85546875" style="788" customWidth="1"/>
    <col min="2056" max="2056" width="4.7109375" style="788" customWidth="1"/>
    <col min="2057" max="2057" width="15" style="788" customWidth="1"/>
    <col min="2058" max="2058" width="25.42578125" style="788" customWidth="1"/>
    <col min="2059" max="2304" width="12.5703125" style="788"/>
    <col min="2305" max="2305" width="67.7109375" style="788" customWidth="1"/>
    <col min="2306" max="2306" width="19.5703125" style="788" customWidth="1"/>
    <col min="2307" max="2307" width="2.5703125" style="788" customWidth="1"/>
    <col min="2308" max="2308" width="20.7109375" style="788" customWidth="1"/>
    <col min="2309" max="2309" width="21.5703125" style="788" customWidth="1"/>
    <col min="2310" max="2311" width="20.85546875" style="788" customWidth="1"/>
    <col min="2312" max="2312" width="4.7109375" style="788" customWidth="1"/>
    <col min="2313" max="2313" width="15" style="788" customWidth="1"/>
    <col min="2314" max="2314" width="25.42578125" style="788" customWidth="1"/>
    <col min="2315" max="2560" width="12.5703125" style="788"/>
    <col min="2561" max="2561" width="67.7109375" style="788" customWidth="1"/>
    <col min="2562" max="2562" width="19.5703125" style="788" customWidth="1"/>
    <col min="2563" max="2563" width="2.5703125" style="788" customWidth="1"/>
    <col min="2564" max="2564" width="20.7109375" style="788" customWidth="1"/>
    <col min="2565" max="2565" width="21.5703125" style="788" customWidth="1"/>
    <col min="2566" max="2567" width="20.85546875" style="788" customWidth="1"/>
    <col min="2568" max="2568" width="4.7109375" style="788" customWidth="1"/>
    <col min="2569" max="2569" width="15" style="788" customWidth="1"/>
    <col min="2570" max="2570" width="25.42578125" style="788" customWidth="1"/>
    <col min="2571" max="2816" width="12.5703125" style="788"/>
    <col min="2817" max="2817" width="67.7109375" style="788" customWidth="1"/>
    <col min="2818" max="2818" width="19.5703125" style="788" customWidth="1"/>
    <col min="2819" max="2819" width="2.5703125" style="788" customWidth="1"/>
    <col min="2820" max="2820" width="20.7109375" style="788" customWidth="1"/>
    <col min="2821" max="2821" width="21.5703125" style="788" customWidth="1"/>
    <col min="2822" max="2823" width="20.85546875" style="788" customWidth="1"/>
    <col min="2824" max="2824" width="4.7109375" style="788" customWidth="1"/>
    <col min="2825" max="2825" width="15" style="788" customWidth="1"/>
    <col min="2826" max="2826" width="25.42578125" style="788" customWidth="1"/>
    <col min="2827" max="3072" width="12.5703125" style="788"/>
    <col min="3073" max="3073" width="67.7109375" style="788" customWidth="1"/>
    <col min="3074" max="3074" width="19.5703125" style="788" customWidth="1"/>
    <col min="3075" max="3075" width="2.5703125" style="788" customWidth="1"/>
    <col min="3076" max="3076" width="20.7109375" style="788" customWidth="1"/>
    <col min="3077" max="3077" width="21.5703125" style="788" customWidth="1"/>
    <col min="3078" max="3079" width="20.85546875" style="788" customWidth="1"/>
    <col min="3080" max="3080" width="4.7109375" style="788" customWidth="1"/>
    <col min="3081" max="3081" width="15" style="788" customWidth="1"/>
    <col min="3082" max="3082" width="25.42578125" style="788" customWidth="1"/>
    <col min="3083" max="3328" width="12.5703125" style="788"/>
    <col min="3329" max="3329" width="67.7109375" style="788" customWidth="1"/>
    <col min="3330" max="3330" width="19.5703125" style="788" customWidth="1"/>
    <col min="3331" max="3331" width="2.5703125" style="788" customWidth="1"/>
    <col min="3332" max="3332" width="20.7109375" style="788" customWidth="1"/>
    <col min="3333" max="3333" width="21.5703125" style="788" customWidth="1"/>
    <col min="3334" max="3335" width="20.85546875" style="788" customWidth="1"/>
    <col min="3336" max="3336" width="4.7109375" style="788" customWidth="1"/>
    <col min="3337" max="3337" width="15" style="788" customWidth="1"/>
    <col min="3338" max="3338" width="25.42578125" style="788" customWidth="1"/>
    <col min="3339" max="3584" width="12.5703125" style="788"/>
    <col min="3585" max="3585" width="67.7109375" style="788" customWidth="1"/>
    <col min="3586" max="3586" width="19.5703125" style="788" customWidth="1"/>
    <col min="3587" max="3587" width="2.5703125" style="788" customWidth="1"/>
    <col min="3588" max="3588" width="20.7109375" style="788" customWidth="1"/>
    <col min="3589" max="3589" width="21.5703125" style="788" customWidth="1"/>
    <col min="3590" max="3591" width="20.85546875" style="788" customWidth="1"/>
    <col min="3592" max="3592" width="4.7109375" style="788" customWidth="1"/>
    <col min="3593" max="3593" width="15" style="788" customWidth="1"/>
    <col min="3594" max="3594" width="25.42578125" style="788" customWidth="1"/>
    <col min="3595" max="3840" width="12.5703125" style="788"/>
    <col min="3841" max="3841" width="67.7109375" style="788" customWidth="1"/>
    <col min="3842" max="3842" width="19.5703125" style="788" customWidth="1"/>
    <col min="3843" max="3843" width="2.5703125" style="788" customWidth="1"/>
    <col min="3844" max="3844" width="20.7109375" style="788" customWidth="1"/>
    <col min="3845" max="3845" width="21.5703125" style="788" customWidth="1"/>
    <col min="3846" max="3847" width="20.85546875" style="788" customWidth="1"/>
    <col min="3848" max="3848" width="4.7109375" style="788" customWidth="1"/>
    <col min="3849" max="3849" width="15" style="788" customWidth="1"/>
    <col min="3850" max="3850" width="25.42578125" style="788" customWidth="1"/>
    <col min="3851" max="4096" width="12.5703125" style="788"/>
    <col min="4097" max="4097" width="67.7109375" style="788" customWidth="1"/>
    <col min="4098" max="4098" width="19.5703125" style="788" customWidth="1"/>
    <col min="4099" max="4099" width="2.5703125" style="788" customWidth="1"/>
    <col min="4100" max="4100" width="20.7109375" style="788" customWidth="1"/>
    <col min="4101" max="4101" width="21.5703125" style="788" customWidth="1"/>
    <col min="4102" max="4103" width="20.85546875" style="788" customWidth="1"/>
    <col min="4104" max="4104" width="4.7109375" style="788" customWidth="1"/>
    <col min="4105" max="4105" width="15" style="788" customWidth="1"/>
    <col min="4106" max="4106" width="25.42578125" style="788" customWidth="1"/>
    <col min="4107" max="4352" width="12.5703125" style="788"/>
    <col min="4353" max="4353" width="67.7109375" style="788" customWidth="1"/>
    <col min="4354" max="4354" width="19.5703125" style="788" customWidth="1"/>
    <col min="4355" max="4355" width="2.5703125" style="788" customWidth="1"/>
    <col min="4356" max="4356" width="20.7109375" style="788" customWidth="1"/>
    <col min="4357" max="4357" width="21.5703125" style="788" customWidth="1"/>
    <col min="4358" max="4359" width="20.85546875" style="788" customWidth="1"/>
    <col min="4360" max="4360" width="4.7109375" style="788" customWidth="1"/>
    <col min="4361" max="4361" width="15" style="788" customWidth="1"/>
    <col min="4362" max="4362" width="25.42578125" style="788" customWidth="1"/>
    <col min="4363" max="4608" width="12.5703125" style="788"/>
    <col min="4609" max="4609" width="67.7109375" style="788" customWidth="1"/>
    <col min="4610" max="4610" width="19.5703125" style="788" customWidth="1"/>
    <col min="4611" max="4611" width="2.5703125" style="788" customWidth="1"/>
    <col min="4612" max="4612" width="20.7109375" style="788" customWidth="1"/>
    <col min="4613" max="4613" width="21.5703125" style="788" customWidth="1"/>
    <col min="4614" max="4615" width="20.85546875" style="788" customWidth="1"/>
    <col min="4616" max="4616" width="4.7109375" style="788" customWidth="1"/>
    <col min="4617" max="4617" width="15" style="788" customWidth="1"/>
    <col min="4618" max="4618" width="25.42578125" style="788" customWidth="1"/>
    <col min="4619" max="4864" width="12.5703125" style="788"/>
    <col min="4865" max="4865" width="67.7109375" style="788" customWidth="1"/>
    <col min="4866" max="4866" width="19.5703125" style="788" customWidth="1"/>
    <col min="4867" max="4867" width="2.5703125" style="788" customWidth="1"/>
    <col min="4868" max="4868" width="20.7109375" style="788" customWidth="1"/>
    <col min="4869" max="4869" width="21.5703125" style="788" customWidth="1"/>
    <col min="4870" max="4871" width="20.85546875" style="788" customWidth="1"/>
    <col min="4872" max="4872" width="4.7109375" style="788" customWidth="1"/>
    <col min="4873" max="4873" width="15" style="788" customWidth="1"/>
    <col min="4874" max="4874" width="25.42578125" style="788" customWidth="1"/>
    <col min="4875" max="5120" width="12.5703125" style="788"/>
    <col min="5121" max="5121" width="67.7109375" style="788" customWidth="1"/>
    <col min="5122" max="5122" width="19.5703125" style="788" customWidth="1"/>
    <col min="5123" max="5123" width="2.5703125" style="788" customWidth="1"/>
    <col min="5124" max="5124" width="20.7109375" style="788" customWidth="1"/>
    <col min="5125" max="5125" width="21.5703125" style="788" customWidth="1"/>
    <col min="5126" max="5127" width="20.85546875" style="788" customWidth="1"/>
    <col min="5128" max="5128" width="4.7109375" style="788" customWidth="1"/>
    <col min="5129" max="5129" width="15" style="788" customWidth="1"/>
    <col min="5130" max="5130" width="25.42578125" style="788" customWidth="1"/>
    <col min="5131" max="5376" width="12.5703125" style="788"/>
    <col min="5377" max="5377" width="67.7109375" style="788" customWidth="1"/>
    <col min="5378" max="5378" width="19.5703125" style="788" customWidth="1"/>
    <col min="5379" max="5379" width="2.5703125" style="788" customWidth="1"/>
    <col min="5380" max="5380" width="20.7109375" style="788" customWidth="1"/>
    <col min="5381" max="5381" width="21.5703125" style="788" customWidth="1"/>
    <col min="5382" max="5383" width="20.85546875" style="788" customWidth="1"/>
    <col min="5384" max="5384" width="4.7109375" style="788" customWidth="1"/>
    <col min="5385" max="5385" width="15" style="788" customWidth="1"/>
    <col min="5386" max="5386" width="25.42578125" style="788" customWidth="1"/>
    <col min="5387" max="5632" width="12.5703125" style="788"/>
    <col min="5633" max="5633" width="67.7109375" style="788" customWidth="1"/>
    <col min="5634" max="5634" width="19.5703125" style="788" customWidth="1"/>
    <col min="5635" max="5635" width="2.5703125" style="788" customWidth="1"/>
    <col min="5636" max="5636" width="20.7109375" style="788" customWidth="1"/>
    <col min="5637" max="5637" width="21.5703125" style="788" customWidth="1"/>
    <col min="5638" max="5639" width="20.85546875" style="788" customWidth="1"/>
    <col min="5640" max="5640" width="4.7109375" style="788" customWidth="1"/>
    <col min="5641" max="5641" width="15" style="788" customWidth="1"/>
    <col min="5642" max="5642" width="25.42578125" style="788" customWidth="1"/>
    <col min="5643" max="5888" width="12.5703125" style="788"/>
    <col min="5889" max="5889" width="67.7109375" style="788" customWidth="1"/>
    <col min="5890" max="5890" width="19.5703125" style="788" customWidth="1"/>
    <col min="5891" max="5891" width="2.5703125" style="788" customWidth="1"/>
    <col min="5892" max="5892" width="20.7109375" style="788" customWidth="1"/>
    <col min="5893" max="5893" width="21.5703125" style="788" customWidth="1"/>
    <col min="5894" max="5895" width="20.85546875" style="788" customWidth="1"/>
    <col min="5896" max="5896" width="4.7109375" style="788" customWidth="1"/>
    <col min="5897" max="5897" width="15" style="788" customWidth="1"/>
    <col min="5898" max="5898" width="25.42578125" style="788" customWidth="1"/>
    <col min="5899" max="6144" width="12.5703125" style="788"/>
    <col min="6145" max="6145" width="67.7109375" style="788" customWidth="1"/>
    <col min="6146" max="6146" width="19.5703125" style="788" customWidth="1"/>
    <col min="6147" max="6147" width="2.5703125" style="788" customWidth="1"/>
    <col min="6148" max="6148" width="20.7109375" style="788" customWidth="1"/>
    <col min="6149" max="6149" width="21.5703125" style="788" customWidth="1"/>
    <col min="6150" max="6151" width="20.85546875" style="788" customWidth="1"/>
    <col min="6152" max="6152" width="4.7109375" style="788" customWidth="1"/>
    <col min="6153" max="6153" width="15" style="788" customWidth="1"/>
    <col min="6154" max="6154" width="25.42578125" style="788" customWidth="1"/>
    <col min="6155" max="6400" width="12.5703125" style="788"/>
    <col min="6401" max="6401" width="67.7109375" style="788" customWidth="1"/>
    <col min="6402" max="6402" width="19.5703125" style="788" customWidth="1"/>
    <col min="6403" max="6403" width="2.5703125" style="788" customWidth="1"/>
    <col min="6404" max="6404" width="20.7109375" style="788" customWidth="1"/>
    <col min="6405" max="6405" width="21.5703125" style="788" customWidth="1"/>
    <col min="6406" max="6407" width="20.85546875" style="788" customWidth="1"/>
    <col min="6408" max="6408" width="4.7109375" style="788" customWidth="1"/>
    <col min="6409" max="6409" width="15" style="788" customWidth="1"/>
    <col min="6410" max="6410" width="25.42578125" style="788" customWidth="1"/>
    <col min="6411" max="6656" width="12.5703125" style="788"/>
    <col min="6657" max="6657" width="67.7109375" style="788" customWidth="1"/>
    <col min="6658" max="6658" width="19.5703125" style="788" customWidth="1"/>
    <col min="6659" max="6659" width="2.5703125" style="788" customWidth="1"/>
    <col min="6660" max="6660" width="20.7109375" style="788" customWidth="1"/>
    <col min="6661" max="6661" width="21.5703125" style="788" customWidth="1"/>
    <col min="6662" max="6663" width="20.85546875" style="788" customWidth="1"/>
    <col min="6664" max="6664" width="4.7109375" style="788" customWidth="1"/>
    <col min="6665" max="6665" width="15" style="788" customWidth="1"/>
    <col min="6666" max="6666" width="25.42578125" style="788" customWidth="1"/>
    <col min="6667" max="6912" width="12.5703125" style="788"/>
    <col min="6913" max="6913" width="67.7109375" style="788" customWidth="1"/>
    <col min="6914" max="6914" width="19.5703125" style="788" customWidth="1"/>
    <col min="6915" max="6915" width="2.5703125" style="788" customWidth="1"/>
    <col min="6916" max="6916" width="20.7109375" style="788" customWidth="1"/>
    <col min="6917" max="6917" width="21.5703125" style="788" customWidth="1"/>
    <col min="6918" max="6919" width="20.85546875" style="788" customWidth="1"/>
    <col min="6920" max="6920" width="4.7109375" style="788" customWidth="1"/>
    <col min="6921" max="6921" width="15" style="788" customWidth="1"/>
    <col min="6922" max="6922" width="25.42578125" style="788" customWidth="1"/>
    <col min="6923" max="7168" width="12.5703125" style="788"/>
    <col min="7169" max="7169" width="67.7109375" style="788" customWidth="1"/>
    <col min="7170" max="7170" width="19.5703125" style="788" customWidth="1"/>
    <col min="7171" max="7171" width="2.5703125" style="788" customWidth="1"/>
    <col min="7172" max="7172" width="20.7109375" style="788" customWidth="1"/>
    <col min="7173" max="7173" width="21.5703125" style="788" customWidth="1"/>
    <col min="7174" max="7175" width="20.85546875" style="788" customWidth="1"/>
    <col min="7176" max="7176" width="4.7109375" style="788" customWidth="1"/>
    <col min="7177" max="7177" width="15" style="788" customWidth="1"/>
    <col min="7178" max="7178" width="25.42578125" style="788" customWidth="1"/>
    <col min="7179" max="7424" width="12.5703125" style="788"/>
    <col min="7425" max="7425" width="67.7109375" style="788" customWidth="1"/>
    <col min="7426" max="7426" width="19.5703125" style="788" customWidth="1"/>
    <col min="7427" max="7427" width="2.5703125" style="788" customWidth="1"/>
    <col min="7428" max="7428" width="20.7109375" style="788" customWidth="1"/>
    <col min="7429" max="7429" width="21.5703125" style="788" customWidth="1"/>
    <col min="7430" max="7431" width="20.85546875" style="788" customWidth="1"/>
    <col min="7432" max="7432" width="4.7109375" style="788" customWidth="1"/>
    <col min="7433" max="7433" width="15" style="788" customWidth="1"/>
    <col min="7434" max="7434" width="25.42578125" style="788" customWidth="1"/>
    <col min="7435" max="7680" width="12.5703125" style="788"/>
    <col min="7681" max="7681" width="67.7109375" style="788" customWidth="1"/>
    <col min="7682" max="7682" width="19.5703125" style="788" customWidth="1"/>
    <col min="7683" max="7683" width="2.5703125" style="788" customWidth="1"/>
    <col min="7684" max="7684" width="20.7109375" style="788" customWidth="1"/>
    <col min="7685" max="7685" width="21.5703125" style="788" customWidth="1"/>
    <col min="7686" max="7687" width="20.85546875" style="788" customWidth="1"/>
    <col min="7688" max="7688" width="4.7109375" style="788" customWidth="1"/>
    <col min="7689" max="7689" width="15" style="788" customWidth="1"/>
    <col min="7690" max="7690" width="25.42578125" style="788" customWidth="1"/>
    <col min="7691" max="7936" width="12.5703125" style="788"/>
    <col min="7937" max="7937" width="67.7109375" style="788" customWidth="1"/>
    <col min="7938" max="7938" width="19.5703125" style="788" customWidth="1"/>
    <col min="7939" max="7939" width="2.5703125" style="788" customWidth="1"/>
    <col min="7940" max="7940" width="20.7109375" style="788" customWidth="1"/>
    <col min="7941" max="7941" width="21.5703125" style="788" customWidth="1"/>
    <col min="7942" max="7943" width="20.85546875" style="788" customWidth="1"/>
    <col min="7944" max="7944" width="4.7109375" style="788" customWidth="1"/>
    <col min="7945" max="7945" width="15" style="788" customWidth="1"/>
    <col min="7946" max="7946" width="25.42578125" style="788" customWidth="1"/>
    <col min="7947" max="8192" width="12.5703125" style="788"/>
    <col min="8193" max="8193" width="67.7109375" style="788" customWidth="1"/>
    <col min="8194" max="8194" width="19.5703125" style="788" customWidth="1"/>
    <col min="8195" max="8195" width="2.5703125" style="788" customWidth="1"/>
    <col min="8196" max="8196" width="20.7109375" style="788" customWidth="1"/>
    <col min="8197" max="8197" width="21.5703125" style="788" customWidth="1"/>
    <col min="8198" max="8199" width="20.85546875" style="788" customWidth="1"/>
    <col min="8200" max="8200" width="4.7109375" style="788" customWidth="1"/>
    <col min="8201" max="8201" width="15" style="788" customWidth="1"/>
    <col min="8202" max="8202" width="25.42578125" style="788" customWidth="1"/>
    <col min="8203" max="8448" width="12.5703125" style="788"/>
    <col min="8449" max="8449" width="67.7109375" style="788" customWidth="1"/>
    <col min="8450" max="8450" width="19.5703125" style="788" customWidth="1"/>
    <col min="8451" max="8451" width="2.5703125" style="788" customWidth="1"/>
    <col min="8452" max="8452" width="20.7109375" style="788" customWidth="1"/>
    <col min="8453" max="8453" width="21.5703125" style="788" customWidth="1"/>
    <col min="8454" max="8455" width="20.85546875" style="788" customWidth="1"/>
    <col min="8456" max="8456" width="4.7109375" style="788" customWidth="1"/>
    <col min="8457" max="8457" width="15" style="788" customWidth="1"/>
    <col min="8458" max="8458" width="25.42578125" style="788" customWidth="1"/>
    <col min="8459" max="8704" width="12.5703125" style="788"/>
    <col min="8705" max="8705" width="67.7109375" style="788" customWidth="1"/>
    <col min="8706" max="8706" width="19.5703125" style="788" customWidth="1"/>
    <col min="8707" max="8707" width="2.5703125" style="788" customWidth="1"/>
    <col min="8708" max="8708" width="20.7109375" style="788" customWidth="1"/>
    <col min="8709" max="8709" width="21.5703125" style="788" customWidth="1"/>
    <col min="8710" max="8711" width="20.85546875" style="788" customWidth="1"/>
    <col min="8712" max="8712" width="4.7109375" style="788" customWidth="1"/>
    <col min="8713" max="8713" width="15" style="788" customWidth="1"/>
    <col min="8714" max="8714" width="25.42578125" style="788" customWidth="1"/>
    <col min="8715" max="8960" width="12.5703125" style="788"/>
    <col min="8961" max="8961" width="67.7109375" style="788" customWidth="1"/>
    <col min="8962" max="8962" width="19.5703125" style="788" customWidth="1"/>
    <col min="8963" max="8963" width="2.5703125" style="788" customWidth="1"/>
    <col min="8964" max="8964" width="20.7109375" style="788" customWidth="1"/>
    <col min="8965" max="8965" width="21.5703125" style="788" customWidth="1"/>
    <col min="8966" max="8967" width="20.85546875" style="788" customWidth="1"/>
    <col min="8968" max="8968" width="4.7109375" style="788" customWidth="1"/>
    <col min="8969" max="8969" width="15" style="788" customWidth="1"/>
    <col min="8970" max="8970" width="25.42578125" style="788" customWidth="1"/>
    <col min="8971" max="9216" width="12.5703125" style="788"/>
    <col min="9217" max="9217" width="67.7109375" style="788" customWidth="1"/>
    <col min="9218" max="9218" width="19.5703125" style="788" customWidth="1"/>
    <col min="9219" max="9219" width="2.5703125" style="788" customWidth="1"/>
    <col min="9220" max="9220" width="20.7109375" style="788" customWidth="1"/>
    <col min="9221" max="9221" width="21.5703125" style="788" customWidth="1"/>
    <col min="9222" max="9223" width="20.85546875" style="788" customWidth="1"/>
    <col min="9224" max="9224" width="4.7109375" style="788" customWidth="1"/>
    <col min="9225" max="9225" width="15" style="788" customWidth="1"/>
    <col min="9226" max="9226" width="25.42578125" style="788" customWidth="1"/>
    <col min="9227" max="9472" width="12.5703125" style="788"/>
    <col min="9473" max="9473" width="67.7109375" style="788" customWidth="1"/>
    <col min="9474" max="9474" width="19.5703125" style="788" customWidth="1"/>
    <col min="9475" max="9475" width="2.5703125" style="788" customWidth="1"/>
    <col min="9476" max="9476" width="20.7109375" style="788" customWidth="1"/>
    <col min="9477" max="9477" width="21.5703125" style="788" customWidth="1"/>
    <col min="9478" max="9479" width="20.85546875" style="788" customWidth="1"/>
    <col min="9480" max="9480" width="4.7109375" style="788" customWidth="1"/>
    <col min="9481" max="9481" width="15" style="788" customWidth="1"/>
    <col min="9482" max="9482" width="25.42578125" style="788" customWidth="1"/>
    <col min="9483" max="9728" width="12.5703125" style="788"/>
    <col min="9729" max="9729" width="67.7109375" style="788" customWidth="1"/>
    <col min="9730" max="9730" width="19.5703125" style="788" customWidth="1"/>
    <col min="9731" max="9731" width="2.5703125" style="788" customWidth="1"/>
    <col min="9732" max="9732" width="20.7109375" style="788" customWidth="1"/>
    <col min="9733" max="9733" width="21.5703125" style="788" customWidth="1"/>
    <col min="9734" max="9735" width="20.85546875" style="788" customWidth="1"/>
    <col min="9736" max="9736" width="4.7109375" style="788" customWidth="1"/>
    <col min="9737" max="9737" width="15" style="788" customWidth="1"/>
    <col min="9738" max="9738" width="25.42578125" style="788" customWidth="1"/>
    <col min="9739" max="9984" width="12.5703125" style="788"/>
    <col min="9985" max="9985" width="67.7109375" style="788" customWidth="1"/>
    <col min="9986" max="9986" width="19.5703125" style="788" customWidth="1"/>
    <col min="9987" max="9987" width="2.5703125" style="788" customWidth="1"/>
    <col min="9988" max="9988" width="20.7109375" style="788" customWidth="1"/>
    <col min="9989" max="9989" width="21.5703125" style="788" customWidth="1"/>
    <col min="9990" max="9991" width="20.85546875" style="788" customWidth="1"/>
    <col min="9992" max="9992" width="4.7109375" style="788" customWidth="1"/>
    <col min="9993" max="9993" width="15" style="788" customWidth="1"/>
    <col min="9994" max="9994" width="25.42578125" style="788" customWidth="1"/>
    <col min="9995" max="10240" width="12.5703125" style="788"/>
    <col min="10241" max="10241" width="67.7109375" style="788" customWidth="1"/>
    <col min="10242" max="10242" width="19.5703125" style="788" customWidth="1"/>
    <col min="10243" max="10243" width="2.5703125" style="788" customWidth="1"/>
    <col min="10244" max="10244" width="20.7109375" style="788" customWidth="1"/>
    <col min="10245" max="10245" width="21.5703125" style="788" customWidth="1"/>
    <col min="10246" max="10247" width="20.85546875" style="788" customWidth="1"/>
    <col min="10248" max="10248" width="4.7109375" style="788" customWidth="1"/>
    <col min="10249" max="10249" width="15" style="788" customWidth="1"/>
    <col min="10250" max="10250" width="25.42578125" style="788" customWidth="1"/>
    <col min="10251" max="10496" width="12.5703125" style="788"/>
    <col min="10497" max="10497" width="67.7109375" style="788" customWidth="1"/>
    <col min="10498" max="10498" width="19.5703125" style="788" customWidth="1"/>
    <col min="10499" max="10499" width="2.5703125" style="788" customWidth="1"/>
    <col min="10500" max="10500" width="20.7109375" style="788" customWidth="1"/>
    <col min="10501" max="10501" width="21.5703125" style="788" customWidth="1"/>
    <col min="10502" max="10503" width="20.85546875" style="788" customWidth="1"/>
    <col min="10504" max="10504" width="4.7109375" style="788" customWidth="1"/>
    <col min="10505" max="10505" width="15" style="788" customWidth="1"/>
    <col min="10506" max="10506" width="25.42578125" style="788" customWidth="1"/>
    <col min="10507" max="10752" width="12.5703125" style="788"/>
    <col min="10753" max="10753" width="67.7109375" style="788" customWidth="1"/>
    <col min="10754" max="10754" width="19.5703125" style="788" customWidth="1"/>
    <col min="10755" max="10755" width="2.5703125" style="788" customWidth="1"/>
    <col min="10756" max="10756" width="20.7109375" style="788" customWidth="1"/>
    <col min="10757" max="10757" width="21.5703125" style="788" customWidth="1"/>
    <col min="10758" max="10759" width="20.85546875" style="788" customWidth="1"/>
    <col min="10760" max="10760" width="4.7109375" style="788" customWidth="1"/>
    <col min="10761" max="10761" width="15" style="788" customWidth="1"/>
    <col min="10762" max="10762" width="25.42578125" style="788" customWidth="1"/>
    <col min="10763" max="11008" width="12.5703125" style="788"/>
    <col min="11009" max="11009" width="67.7109375" style="788" customWidth="1"/>
    <col min="11010" max="11010" width="19.5703125" style="788" customWidth="1"/>
    <col min="11011" max="11011" width="2.5703125" style="788" customWidth="1"/>
    <col min="11012" max="11012" width="20.7109375" style="788" customWidth="1"/>
    <col min="11013" max="11013" width="21.5703125" style="788" customWidth="1"/>
    <col min="11014" max="11015" width="20.85546875" style="788" customWidth="1"/>
    <col min="11016" max="11016" width="4.7109375" style="788" customWidth="1"/>
    <col min="11017" max="11017" width="15" style="788" customWidth="1"/>
    <col min="11018" max="11018" width="25.42578125" style="788" customWidth="1"/>
    <col min="11019" max="11264" width="12.5703125" style="788"/>
    <col min="11265" max="11265" width="67.7109375" style="788" customWidth="1"/>
    <col min="11266" max="11266" width="19.5703125" style="788" customWidth="1"/>
    <col min="11267" max="11267" width="2.5703125" style="788" customWidth="1"/>
    <col min="11268" max="11268" width="20.7109375" style="788" customWidth="1"/>
    <col min="11269" max="11269" width="21.5703125" style="788" customWidth="1"/>
    <col min="11270" max="11271" width="20.85546875" style="788" customWidth="1"/>
    <col min="11272" max="11272" width="4.7109375" style="788" customWidth="1"/>
    <col min="11273" max="11273" width="15" style="788" customWidth="1"/>
    <col min="11274" max="11274" width="25.42578125" style="788" customWidth="1"/>
    <col min="11275" max="11520" width="12.5703125" style="788"/>
    <col min="11521" max="11521" width="67.7109375" style="788" customWidth="1"/>
    <col min="11522" max="11522" width="19.5703125" style="788" customWidth="1"/>
    <col min="11523" max="11523" width="2.5703125" style="788" customWidth="1"/>
    <col min="11524" max="11524" width="20.7109375" style="788" customWidth="1"/>
    <col min="11525" max="11525" width="21.5703125" style="788" customWidth="1"/>
    <col min="11526" max="11527" width="20.85546875" style="788" customWidth="1"/>
    <col min="11528" max="11528" width="4.7109375" style="788" customWidth="1"/>
    <col min="11529" max="11529" width="15" style="788" customWidth="1"/>
    <col min="11530" max="11530" width="25.42578125" style="788" customWidth="1"/>
    <col min="11531" max="11776" width="12.5703125" style="788"/>
    <col min="11777" max="11777" width="67.7109375" style="788" customWidth="1"/>
    <col min="11778" max="11778" width="19.5703125" style="788" customWidth="1"/>
    <col min="11779" max="11779" width="2.5703125" style="788" customWidth="1"/>
    <col min="11780" max="11780" width="20.7109375" style="788" customWidth="1"/>
    <col min="11781" max="11781" width="21.5703125" style="788" customWidth="1"/>
    <col min="11782" max="11783" width="20.85546875" style="788" customWidth="1"/>
    <col min="11784" max="11784" width="4.7109375" style="788" customWidth="1"/>
    <col min="11785" max="11785" width="15" style="788" customWidth="1"/>
    <col min="11786" max="11786" width="25.42578125" style="788" customWidth="1"/>
    <col min="11787" max="12032" width="12.5703125" style="788"/>
    <col min="12033" max="12033" width="67.7109375" style="788" customWidth="1"/>
    <col min="12034" max="12034" width="19.5703125" style="788" customWidth="1"/>
    <col min="12035" max="12035" width="2.5703125" style="788" customWidth="1"/>
    <col min="12036" max="12036" width="20.7109375" style="788" customWidth="1"/>
    <col min="12037" max="12037" width="21.5703125" style="788" customWidth="1"/>
    <col min="12038" max="12039" width="20.85546875" style="788" customWidth="1"/>
    <col min="12040" max="12040" width="4.7109375" style="788" customWidth="1"/>
    <col min="12041" max="12041" width="15" style="788" customWidth="1"/>
    <col min="12042" max="12042" width="25.42578125" style="788" customWidth="1"/>
    <col min="12043" max="12288" width="12.5703125" style="788"/>
    <col min="12289" max="12289" width="67.7109375" style="788" customWidth="1"/>
    <col min="12290" max="12290" width="19.5703125" style="788" customWidth="1"/>
    <col min="12291" max="12291" width="2.5703125" style="788" customWidth="1"/>
    <col min="12292" max="12292" width="20.7109375" style="788" customWidth="1"/>
    <col min="12293" max="12293" width="21.5703125" style="788" customWidth="1"/>
    <col min="12294" max="12295" width="20.85546875" style="788" customWidth="1"/>
    <col min="12296" max="12296" width="4.7109375" style="788" customWidth="1"/>
    <col min="12297" max="12297" width="15" style="788" customWidth="1"/>
    <col min="12298" max="12298" width="25.42578125" style="788" customWidth="1"/>
    <col min="12299" max="12544" width="12.5703125" style="788"/>
    <col min="12545" max="12545" width="67.7109375" style="788" customWidth="1"/>
    <col min="12546" max="12546" width="19.5703125" style="788" customWidth="1"/>
    <col min="12547" max="12547" width="2.5703125" style="788" customWidth="1"/>
    <col min="12548" max="12548" width="20.7109375" style="788" customWidth="1"/>
    <col min="12549" max="12549" width="21.5703125" style="788" customWidth="1"/>
    <col min="12550" max="12551" width="20.85546875" style="788" customWidth="1"/>
    <col min="12552" max="12552" width="4.7109375" style="788" customWidth="1"/>
    <col min="12553" max="12553" width="15" style="788" customWidth="1"/>
    <col min="12554" max="12554" width="25.42578125" style="788" customWidth="1"/>
    <col min="12555" max="12800" width="12.5703125" style="788"/>
    <col min="12801" max="12801" width="67.7109375" style="788" customWidth="1"/>
    <col min="12802" max="12802" width="19.5703125" style="788" customWidth="1"/>
    <col min="12803" max="12803" width="2.5703125" style="788" customWidth="1"/>
    <col min="12804" max="12804" width="20.7109375" style="788" customWidth="1"/>
    <col min="12805" max="12805" width="21.5703125" style="788" customWidth="1"/>
    <col min="12806" max="12807" width="20.85546875" style="788" customWidth="1"/>
    <col min="12808" max="12808" width="4.7109375" style="788" customWidth="1"/>
    <col min="12809" max="12809" width="15" style="788" customWidth="1"/>
    <col min="12810" max="12810" width="25.42578125" style="788" customWidth="1"/>
    <col min="12811" max="13056" width="12.5703125" style="788"/>
    <col min="13057" max="13057" width="67.7109375" style="788" customWidth="1"/>
    <col min="13058" max="13058" width="19.5703125" style="788" customWidth="1"/>
    <col min="13059" max="13059" width="2.5703125" style="788" customWidth="1"/>
    <col min="13060" max="13060" width="20.7109375" style="788" customWidth="1"/>
    <col min="13061" max="13061" width="21.5703125" style="788" customWidth="1"/>
    <col min="13062" max="13063" width="20.85546875" style="788" customWidth="1"/>
    <col min="13064" max="13064" width="4.7109375" style="788" customWidth="1"/>
    <col min="13065" max="13065" width="15" style="788" customWidth="1"/>
    <col min="13066" max="13066" width="25.42578125" style="788" customWidth="1"/>
    <col min="13067" max="13312" width="12.5703125" style="788"/>
    <col min="13313" max="13313" width="67.7109375" style="788" customWidth="1"/>
    <col min="13314" max="13314" width="19.5703125" style="788" customWidth="1"/>
    <col min="13315" max="13315" width="2.5703125" style="788" customWidth="1"/>
    <col min="13316" max="13316" width="20.7109375" style="788" customWidth="1"/>
    <col min="13317" max="13317" width="21.5703125" style="788" customWidth="1"/>
    <col min="13318" max="13319" width="20.85546875" style="788" customWidth="1"/>
    <col min="13320" max="13320" width="4.7109375" style="788" customWidth="1"/>
    <col min="13321" max="13321" width="15" style="788" customWidth="1"/>
    <col min="13322" max="13322" width="25.42578125" style="788" customWidth="1"/>
    <col min="13323" max="13568" width="12.5703125" style="788"/>
    <col min="13569" max="13569" width="67.7109375" style="788" customWidth="1"/>
    <col min="13570" max="13570" width="19.5703125" style="788" customWidth="1"/>
    <col min="13571" max="13571" width="2.5703125" style="788" customWidth="1"/>
    <col min="13572" max="13572" width="20.7109375" style="788" customWidth="1"/>
    <col min="13573" max="13573" width="21.5703125" style="788" customWidth="1"/>
    <col min="13574" max="13575" width="20.85546875" style="788" customWidth="1"/>
    <col min="13576" max="13576" width="4.7109375" style="788" customWidth="1"/>
    <col min="13577" max="13577" width="15" style="788" customWidth="1"/>
    <col min="13578" max="13578" width="25.42578125" style="788" customWidth="1"/>
    <col min="13579" max="13824" width="12.5703125" style="788"/>
    <col min="13825" max="13825" width="67.7109375" style="788" customWidth="1"/>
    <col min="13826" max="13826" width="19.5703125" style="788" customWidth="1"/>
    <col min="13827" max="13827" width="2.5703125" style="788" customWidth="1"/>
    <col min="13828" max="13828" width="20.7109375" style="788" customWidth="1"/>
    <col min="13829" max="13829" width="21.5703125" style="788" customWidth="1"/>
    <col min="13830" max="13831" width="20.85546875" style="788" customWidth="1"/>
    <col min="13832" max="13832" width="4.7109375" style="788" customWidth="1"/>
    <col min="13833" max="13833" width="15" style="788" customWidth="1"/>
    <col min="13834" max="13834" width="25.42578125" style="788" customWidth="1"/>
    <col min="13835" max="14080" width="12.5703125" style="788"/>
    <col min="14081" max="14081" width="67.7109375" style="788" customWidth="1"/>
    <col min="14082" max="14082" width="19.5703125" style="788" customWidth="1"/>
    <col min="14083" max="14083" width="2.5703125" style="788" customWidth="1"/>
    <col min="14084" max="14084" width="20.7109375" style="788" customWidth="1"/>
    <col min="14085" max="14085" width="21.5703125" style="788" customWidth="1"/>
    <col min="14086" max="14087" width="20.85546875" style="788" customWidth="1"/>
    <col min="14088" max="14088" width="4.7109375" style="788" customWidth="1"/>
    <col min="14089" max="14089" width="15" style="788" customWidth="1"/>
    <col min="14090" max="14090" width="25.42578125" style="788" customWidth="1"/>
    <col min="14091" max="14336" width="12.5703125" style="788"/>
    <col min="14337" max="14337" width="67.7109375" style="788" customWidth="1"/>
    <col min="14338" max="14338" width="19.5703125" style="788" customWidth="1"/>
    <col min="14339" max="14339" width="2.5703125" style="788" customWidth="1"/>
    <col min="14340" max="14340" width="20.7109375" style="788" customWidth="1"/>
    <col min="14341" max="14341" width="21.5703125" style="788" customWidth="1"/>
    <col min="14342" max="14343" width="20.85546875" style="788" customWidth="1"/>
    <col min="14344" max="14344" width="4.7109375" style="788" customWidth="1"/>
    <col min="14345" max="14345" width="15" style="788" customWidth="1"/>
    <col min="14346" max="14346" width="25.42578125" style="788" customWidth="1"/>
    <col min="14347" max="14592" width="12.5703125" style="788"/>
    <col min="14593" max="14593" width="67.7109375" style="788" customWidth="1"/>
    <col min="14594" max="14594" width="19.5703125" style="788" customWidth="1"/>
    <col min="14595" max="14595" width="2.5703125" style="788" customWidth="1"/>
    <col min="14596" max="14596" width="20.7109375" style="788" customWidth="1"/>
    <col min="14597" max="14597" width="21.5703125" style="788" customWidth="1"/>
    <col min="14598" max="14599" width="20.85546875" style="788" customWidth="1"/>
    <col min="14600" max="14600" width="4.7109375" style="788" customWidth="1"/>
    <col min="14601" max="14601" width="15" style="788" customWidth="1"/>
    <col min="14602" max="14602" width="25.42578125" style="788" customWidth="1"/>
    <col min="14603" max="14848" width="12.5703125" style="788"/>
    <col min="14849" max="14849" width="67.7109375" style="788" customWidth="1"/>
    <col min="14850" max="14850" width="19.5703125" style="788" customWidth="1"/>
    <col min="14851" max="14851" width="2.5703125" style="788" customWidth="1"/>
    <col min="14852" max="14852" width="20.7109375" style="788" customWidth="1"/>
    <col min="14853" max="14853" width="21.5703125" style="788" customWidth="1"/>
    <col min="14854" max="14855" width="20.85546875" style="788" customWidth="1"/>
    <col min="14856" max="14856" width="4.7109375" style="788" customWidth="1"/>
    <col min="14857" max="14857" width="15" style="788" customWidth="1"/>
    <col min="14858" max="14858" width="25.42578125" style="788" customWidth="1"/>
    <col min="14859" max="15104" width="12.5703125" style="788"/>
    <col min="15105" max="15105" width="67.7109375" style="788" customWidth="1"/>
    <col min="15106" max="15106" width="19.5703125" style="788" customWidth="1"/>
    <col min="15107" max="15107" width="2.5703125" style="788" customWidth="1"/>
    <col min="15108" max="15108" width="20.7109375" style="788" customWidth="1"/>
    <col min="15109" max="15109" width="21.5703125" style="788" customWidth="1"/>
    <col min="15110" max="15111" width="20.85546875" style="788" customWidth="1"/>
    <col min="15112" max="15112" width="4.7109375" style="788" customWidth="1"/>
    <col min="15113" max="15113" width="15" style="788" customWidth="1"/>
    <col min="15114" max="15114" width="25.42578125" style="788" customWidth="1"/>
    <col min="15115" max="15360" width="12.5703125" style="788"/>
    <col min="15361" max="15361" width="67.7109375" style="788" customWidth="1"/>
    <col min="15362" max="15362" width="19.5703125" style="788" customWidth="1"/>
    <col min="15363" max="15363" width="2.5703125" style="788" customWidth="1"/>
    <col min="15364" max="15364" width="20.7109375" style="788" customWidth="1"/>
    <col min="15365" max="15365" width="21.5703125" style="788" customWidth="1"/>
    <col min="15366" max="15367" width="20.85546875" style="788" customWidth="1"/>
    <col min="15368" max="15368" width="4.7109375" style="788" customWidth="1"/>
    <col min="15369" max="15369" width="15" style="788" customWidth="1"/>
    <col min="15370" max="15370" width="25.42578125" style="788" customWidth="1"/>
    <col min="15371" max="15616" width="12.5703125" style="788"/>
    <col min="15617" max="15617" width="67.7109375" style="788" customWidth="1"/>
    <col min="15618" max="15618" width="19.5703125" style="788" customWidth="1"/>
    <col min="15619" max="15619" width="2.5703125" style="788" customWidth="1"/>
    <col min="15620" max="15620" width="20.7109375" style="788" customWidth="1"/>
    <col min="15621" max="15621" width="21.5703125" style="788" customWidth="1"/>
    <col min="15622" max="15623" width="20.85546875" style="788" customWidth="1"/>
    <col min="15624" max="15624" width="4.7109375" style="788" customWidth="1"/>
    <col min="15625" max="15625" width="15" style="788" customWidth="1"/>
    <col min="15626" max="15626" width="25.42578125" style="788" customWidth="1"/>
    <col min="15627" max="15872" width="12.5703125" style="788"/>
    <col min="15873" max="15873" width="67.7109375" style="788" customWidth="1"/>
    <col min="15874" max="15874" width="19.5703125" style="788" customWidth="1"/>
    <col min="15875" max="15875" width="2.5703125" style="788" customWidth="1"/>
    <col min="15876" max="15876" width="20.7109375" style="788" customWidth="1"/>
    <col min="15877" max="15877" width="21.5703125" style="788" customWidth="1"/>
    <col min="15878" max="15879" width="20.85546875" style="788" customWidth="1"/>
    <col min="15880" max="15880" width="4.7109375" style="788" customWidth="1"/>
    <col min="15881" max="15881" width="15" style="788" customWidth="1"/>
    <col min="15882" max="15882" width="25.42578125" style="788" customWidth="1"/>
    <col min="15883" max="16128" width="12.5703125" style="788"/>
    <col min="16129" max="16129" width="67.7109375" style="788" customWidth="1"/>
    <col min="16130" max="16130" width="19.5703125" style="788" customWidth="1"/>
    <col min="16131" max="16131" width="2.5703125" style="788" customWidth="1"/>
    <col min="16132" max="16132" width="20.7109375" style="788" customWidth="1"/>
    <col min="16133" max="16133" width="21.5703125" style="788" customWidth="1"/>
    <col min="16134" max="16135" width="20.85546875" style="788" customWidth="1"/>
    <col min="16136" max="16136" width="4.7109375" style="788" customWidth="1"/>
    <col min="16137" max="16137" width="15" style="788" customWidth="1"/>
    <col min="16138" max="16138" width="25.42578125" style="788" customWidth="1"/>
    <col min="16139" max="16384" width="12.5703125" style="788"/>
  </cols>
  <sheetData>
    <row r="1" spans="1:64" ht="16.5" customHeight="1">
      <c r="A1" s="785" t="s">
        <v>693</v>
      </c>
      <c r="B1" s="786"/>
      <c r="C1" s="786"/>
      <c r="D1" s="786"/>
      <c r="E1" s="786"/>
      <c r="F1" s="787"/>
      <c r="G1" s="787"/>
    </row>
    <row r="2" spans="1:64" ht="25.5" customHeight="1">
      <c r="A2" s="789" t="s">
        <v>694</v>
      </c>
      <c r="B2" s="790"/>
      <c r="C2" s="790"/>
      <c r="D2" s="790"/>
      <c r="E2" s="790"/>
      <c r="F2" s="791"/>
      <c r="G2" s="791"/>
    </row>
    <row r="3" spans="1:64" ht="21" customHeight="1">
      <c r="A3" s="789"/>
      <c r="B3" s="790"/>
      <c r="C3" s="790"/>
      <c r="D3" s="790"/>
      <c r="E3" s="790"/>
      <c r="F3" s="791"/>
      <c r="G3" s="792" t="s">
        <v>2</v>
      </c>
    </row>
    <row r="4" spans="1:64" ht="16.5" customHeight="1">
      <c r="A4" s="793"/>
      <c r="B4" s="1567" t="s">
        <v>662</v>
      </c>
      <c r="C4" s="1568"/>
      <c r="D4" s="1568"/>
      <c r="E4" s="1569"/>
      <c r="F4" s="1570" t="s">
        <v>663</v>
      </c>
      <c r="G4" s="1571"/>
    </row>
    <row r="5" spans="1:64" ht="15" customHeight="1">
      <c r="A5" s="794"/>
      <c r="B5" s="1562" t="s">
        <v>664</v>
      </c>
      <c r="C5" s="1563"/>
      <c r="D5" s="1563"/>
      <c r="E5" s="1564"/>
      <c r="F5" s="1562" t="s">
        <v>664</v>
      </c>
      <c r="G5" s="1564"/>
      <c r="H5" s="795" t="s">
        <v>4</v>
      </c>
    </row>
    <row r="6" spans="1:64" ht="15.75">
      <c r="A6" s="796" t="s">
        <v>3</v>
      </c>
      <c r="B6" s="797"/>
      <c r="C6" s="798"/>
      <c r="D6" s="799" t="s">
        <v>665</v>
      </c>
      <c r="E6" s="800"/>
      <c r="F6" s="801" t="s">
        <v>4</v>
      </c>
      <c r="G6" s="802" t="s">
        <v>4</v>
      </c>
      <c r="H6" s="795"/>
    </row>
    <row r="7" spans="1:64" ht="14.25" customHeight="1">
      <c r="A7" s="803"/>
      <c r="B7" s="804"/>
      <c r="C7" s="805"/>
      <c r="D7" s="806"/>
      <c r="E7" s="807" t="s">
        <v>665</v>
      </c>
      <c r="F7" s="808" t="s">
        <v>666</v>
      </c>
      <c r="G7" s="802" t="s">
        <v>667</v>
      </c>
      <c r="H7" s="809"/>
    </row>
    <row r="8" spans="1:64" ht="14.25" customHeight="1">
      <c r="A8" s="810"/>
      <c r="B8" s="805" t="s">
        <v>668</v>
      </c>
      <c r="C8" s="805"/>
      <c r="D8" s="796" t="s">
        <v>669</v>
      </c>
      <c r="E8" s="811" t="s">
        <v>670</v>
      </c>
      <c r="F8" s="808" t="s">
        <v>671</v>
      </c>
      <c r="G8" s="802" t="s">
        <v>672</v>
      </c>
      <c r="H8" s="809"/>
    </row>
    <row r="9" spans="1:64" ht="14.25" customHeight="1">
      <c r="A9" s="812"/>
      <c r="B9" s="813"/>
      <c r="C9" s="814"/>
      <c r="D9" s="815"/>
      <c r="E9" s="811" t="s">
        <v>673</v>
      </c>
      <c r="F9" s="816" t="s">
        <v>674</v>
      </c>
      <c r="G9" s="817"/>
      <c r="H9" s="818" t="s">
        <v>4</v>
      </c>
    </row>
    <row r="10" spans="1:64" ht="9.9499999999999993" customHeight="1">
      <c r="A10" s="819" t="s">
        <v>464</v>
      </c>
      <c r="B10" s="820">
        <v>2</v>
      </c>
      <c r="C10" s="821"/>
      <c r="D10" s="822">
        <v>3</v>
      </c>
      <c r="E10" s="822">
        <v>4</v>
      </c>
      <c r="F10" s="823">
        <v>5</v>
      </c>
      <c r="G10" s="824">
        <v>6</v>
      </c>
      <c r="H10" s="818" t="s">
        <v>4</v>
      </c>
    </row>
    <row r="11" spans="1:64" ht="12.75" customHeight="1">
      <c r="A11" s="825" t="s">
        <v>4</v>
      </c>
      <c r="B11" s="826" t="s">
        <v>4</v>
      </c>
      <c r="C11" s="826"/>
      <c r="D11" s="827" t="s">
        <v>125</v>
      </c>
      <c r="E11" s="828"/>
      <c r="F11" s="829" t="s">
        <v>4</v>
      </c>
      <c r="G11" s="830" t="s">
        <v>125</v>
      </c>
      <c r="H11" s="818" t="s">
        <v>4</v>
      </c>
    </row>
    <row r="12" spans="1:64" ht="16.5" customHeight="1">
      <c r="A12" s="825" t="s">
        <v>695</v>
      </c>
      <c r="B12" s="831">
        <v>2702689.7908099992</v>
      </c>
      <c r="C12" s="831"/>
      <c r="D12" s="832">
        <v>784904.2682899998</v>
      </c>
      <c r="E12" s="832">
        <v>776114.64210999978</v>
      </c>
      <c r="F12" s="831">
        <v>679516.05356999976</v>
      </c>
      <c r="G12" s="833">
        <v>105388.21472</v>
      </c>
      <c r="H12" s="818" t="s">
        <v>4</v>
      </c>
    </row>
    <row r="13" spans="1:64" s="837" customFormat="1" ht="21.75" customHeight="1">
      <c r="A13" s="834" t="s">
        <v>244</v>
      </c>
      <c r="B13" s="735">
        <v>1797.1888799999995</v>
      </c>
      <c r="C13" s="735"/>
      <c r="D13" s="835">
        <v>0</v>
      </c>
      <c r="E13" s="835">
        <v>0</v>
      </c>
      <c r="F13" s="836">
        <v>0</v>
      </c>
      <c r="G13" s="736">
        <v>0</v>
      </c>
      <c r="H13" s="818" t="s">
        <v>4</v>
      </c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8"/>
      <c r="AL13" s="788"/>
      <c r="AM13" s="788"/>
      <c r="AN13" s="788"/>
      <c r="AO13" s="788"/>
      <c r="AP13" s="788"/>
      <c r="AQ13" s="788"/>
      <c r="AR13" s="788"/>
      <c r="AS13" s="788"/>
      <c r="AT13" s="788"/>
      <c r="AU13" s="788"/>
      <c r="AV13" s="788"/>
      <c r="AW13" s="788"/>
      <c r="AX13" s="788"/>
      <c r="AY13" s="788"/>
      <c r="AZ13" s="788"/>
      <c r="BA13" s="788"/>
      <c r="BB13" s="788"/>
      <c r="BC13" s="788"/>
      <c r="BD13" s="788"/>
      <c r="BE13" s="788"/>
      <c r="BF13" s="788"/>
      <c r="BG13" s="788"/>
      <c r="BH13" s="788"/>
      <c r="BI13" s="788"/>
      <c r="BJ13" s="788"/>
      <c r="BK13" s="788"/>
      <c r="BL13" s="788"/>
    </row>
    <row r="14" spans="1:64" s="837" customFormat="1" ht="21.75" customHeight="1">
      <c r="A14" s="834" t="s">
        <v>245</v>
      </c>
      <c r="B14" s="735">
        <v>8259.6981599999999</v>
      </c>
      <c r="C14" s="735"/>
      <c r="D14" s="838">
        <v>0</v>
      </c>
      <c r="E14" s="838">
        <v>0</v>
      </c>
      <c r="F14" s="836">
        <v>0</v>
      </c>
      <c r="G14" s="736">
        <v>0</v>
      </c>
      <c r="H14" s="818" t="s">
        <v>4</v>
      </c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8"/>
      <c r="AE14" s="788"/>
      <c r="AF14" s="788"/>
      <c r="AG14" s="788"/>
      <c r="AH14" s="788"/>
      <c r="AI14" s="788"/>
      <c r="AJ14" s="788"/>
      <c r="AK14" s="788"/>
      <c r="AL14" s="788"/>
      <c r="AM14" s="788"/>
      <c r="AN14" s="788"/>
      <c r="AO14" s="788"/>
      <c r="AP14" s="788"/>
      <c r="AQ14" s="788"/>
      <c r="AR14" s="788"/>
      <c r="AS14" s="788"/>
      <c r="AT14" s="788"/>
      <c r="AU14" s="788"/>
      <c r="AV14" s="788"/>
      <c r="AW14" s="788"/>
      <c r="AX14" s="788"/>
      <c r="AY14" s="788"/>
      <c r="AZ14" s="788"/>
      <c r="BA14" s="788"/>
      <c r="BB14" s="788"/>
      <c r="BC14" s="788"/>
      <c r="BD14" s="788"/>
      <c r="BE14" s="788"/>
      <c r="BF14" s="788"/>
      <c r="BG14" s="788"/>
      <c r="BH14" s="788"/>
      <c r="BI14" s="788"/>
      <c r="BJ14" s="788"/>
      <c r="BK14" s="788"/>
      <c r="BL14" s="788"/>
    </row>
    <row r="15" spans="1:64" s="837" customFormat="1" ht="21.75" customHeight="1">
      <c r="A15" s="834" t="s">
        <v>246</v>
      </c>
      <c r="B15" s="735">
        <v>1980.1404200000002</v>
      </c>
      <c r="C15" s="735"/>
      <c r="D15" s="838">
        <v>0</v>
      </c>
      <c r="E15" s="839">
        <v>0</v>
      </c>
      <c r="F15" s="836">
        <v>0</v>
      </c>
      <c r="G15" s="736">
        <v>0</v>
      </c>
      <c r="H15" s="818" t="s">
        <v>4</v>
      </c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88"/>
      <c r="V15" s="788"/>
      <c r="W15" s="788"/>
      <c r="X15" s="788"/>
      <c r="Y15" s="788"/>
      <c r="Z15" s="788"/>
      <c r="AA15" s="788"/>
      <c r="AB15" s="788"/>
      <c r="AC15" s="788"/>
      <c r="AD15" s="788"/>
      <c r="AE15" s="788"/>
      <c r="AF15" s="788"/>
      <c r="AG15" s="788"/>
      <c r="AH15" s="788"/>
      <c r="AI15" s="788"/>
      <c r="AJ15" s="788"/>
      <c r="AK15" s="788"/>
      <c r="AL15" s="788"/>
      <c r="AM15" s="788"/>
      <c r="AN15" s="788"/>
      <c r="AO15" s="788"/>
      <c r="AP15" s="788"/>
      <c r="AQ15" s="788"/>
      <c r="AR15" s="788"/>
      <c r="AS15" s="788"/>
      <c r="AT15" s="788"/>
      <c r="AU15" s="788"/>
      <c r="AV15" s="788"/>
      <c r="AW15" s="788"/>
      <c r="AX15" s="788"/>
      <c r="AY15" s="788"/>
      <c r="AZ15" s="788"/>
      <c r="BA15" s="788"/>
      <c r="BB15" s="788"/>
      <c r="BC15" s="788"/>
      <c r="BD15" s="788"/>
      <c r="BE15" s="788"/>
      <c r="BF15" s="788"/>
      <c r="BG15" s="788"/>
      <c r="BH15" s="788"/>
      <c r="BI15" s="788"/>
      <c r="BJ15" s="788"/>
      <c r="BK15" s="788"/>
      <c r="BL15" s="788"/>
    </row>
    <row r="16" spans="1:64" s="837" customFormat="1" ht="21.75" customHeight="1">
      <c r="A16" s="834" t="s">
        <v>247</v>
      </c>
      <c r="B16" s="735">
        <v>2.4509100000000004</v>
      </c>
      <c r="C16" s="735"/>
      <c r="D16" s="838">
        <v>0</v>
      </c>
      <c r="E16" s="839">
        <v>0</v>
      </c>
      <c r="F16" s="836">
        <v>0</v>
      </c>
      <c r="G16" s="736">
        <v>0</v>
      </c>
      <c r="H16" s="818" t="s">
        <v>4</v>
      </c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  <c r="T16" s="788"/>
      <c r="U16" s="788"/>
      <c r="V16" s="788"/>
      <c r="W16" s="788"/>
      <c r="X16" s="788"/>
      <c r="Y16" s="788"/>
      <c r="Z16" s="788"/>
      <c r="AA16" s="788"/>
      <c r="AB16" s="788"/>
      <c r="AC16" s="788"/>
      <c r="AD16" s="788"/>
      <c r="AE16" s="788"/>
      <c r="AF16" s="788"/>
      <c r="AG16" s="788"/>
      <c r="AH16" s="788"/>
      <c r="AI16" s="788"/>
      <c r="AJ16" s="788"/>
      <c r="AK16" s="788"/>
      <c r="AL16" s="788"/>
      <c r="AM16" s="788"/>
      <c r="AN16" s="788"/>
      <c r="AO16" s="788"/>
      <c r="AP16" s="788"/>
      <c r="AQ16" s="788"/>
      <c r="AR16" s="788"/>
      <c r="AS16" s="788"/>
      <c r="AT16" s="788"/>
      <c r="AU16" s="788"/>
      <c r="AV16" s="788"/>
      <c r="AW16" s="788"/>
      <c r="AX16" s="788"/>
      <c r="AY16" s="788"/>
      <c r="AZ16" s="788"/>
      <c r="BA16" s="788"/>
      <c r="BB16" s="788"/>
      <c r="BC16" s="788"/>
      <c r="BD16" s="788"/>
      <c r="BE16" s="788"/>
      <c r="BF16" s="788"/>
      <c r="BG16" s="788"/>
      <c r="BH16" s="788"/>
      <c r="BI16" s="788"/>
      <c r="BJ16" s="788"/>
      <c r="BK16" s="788"/>
      <c r="BL16" s="788"/>
    </row>
    <row r="17" spans="1:71" s="837" customFormat="1" ht="21.75" customHeight="1">
      <c r="A17" s="834" t="s">
        <v>248</v>
      </c>
      <c r="B17" s="735">
        <v>5298.1414700000005</v>
      </c>
      <c r="C17" s="735"/>
      <c r="D17" s="838">
        <v>0</v>
      </c>
      <c r="E17" s="839">
        <v>0</v>
      </c>
      <c r="F17" s="836">
        <v>0</v>
      </c>
      <c r="G17" s="736">
        <v>0</v>
      </c>
      <c r="H17" s="818" t="s">
        <v>4</v>
      </c>
      <c r="I17" s="788"/>
      <c r="J17" s="788"/>
      <c r="K17" s="788"/>
      <c r="L17" s="788"/>
      <c r="M17" s="788"/>
      <c r="N17" s="788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  <c r="AC17" s="788"/>
      <c r="AD17" s="788"/>
      <c r="AE17" s="788"/>
      <c r="AF17" s="788"/>
      <c r="AG17" s="788"/>
      <c r="AH17" s="788"/>
      <c r="AI17" s="788"/>
      <c r="AJ17" s="788"/>
      <c r="AK17" s="788"/>
      <c r="AL17" s="788"/>
      <c r="AM17" s="788"/>
      <c r="AN17" s="788"/>
      <c r="AO17" s="788"/>
      <c r="AP17" s="788"/>
      <c r="AQ17" s="788"/>
      <c r="AR17" s="788"/>
      <c r="AS17" s="788"/>
      <c r="AT17" s="788"/>
      <c r="AU17" s="788"/>
      <c r="AV17" s="788"/>
      <c r="AW17" s="788"/>
      <c r="AX17" s="788"/>
      <c r="AY17" s="788"/>
      <c r="AZ17" s="788"/>
      <c r="BA17" s="788"/>
      <c r="BB17" s="788"/>
      <c r="BC17" s="788"/>
      <c r="BD17" s="788"/>
      <c r="BE17" s="788"/>
      <c r="BF17" s="788"/>
      <c r="BG17" s="788"/>
      <c r="BH17" s="788"/>
      <c r="BI17" s="788"/>
      <c r="BJ17" s="788"/>
      <c r="BK17" s="788"/>
      <c r="BL17" s="788"/>
    </row>
    <row r="18" spans="1:71" s="837" customFormat="1" ht="21.75" customHeight="1">
      <c r="A18" s="834" t="s">
        <v>249</v>
      </c>
      <c r="B18" s="735">
        <v>8.2551600000000001</v>
      </c>
      <c r="C18" s="735"/>
      <c r="D18" s="838">
        <v>0</v>
      </c>
      <c r="E18" s="839">
        <v>0</v>
      </c>
      <c r="F18" s="836">
        <v>0</v>
      </c>
      <c r="G18" s="736">
        <v>0</v>
      </c>
      <c r="H18" s="818" t="s">
        <v>4</v>
      </c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8"/>
      <c r="AE18" s="788"/>
      <c r="AF18" s="788"/>
      <c r="AG18" s="788"/>
      <c r="AH18" s="788"/>
      <c r="AI18" s="788"/>
      <c r="AJ18" s="788"/>
      <c r="AK18" s="788"/>
      <c r="AL18" s="788"/>
      <c r="AM18" s="788"/>
      <c r="AN18" s="788"/>
      <c r="AO18" s="788"/>
      <c r="AP18" s="788"/>
      <c r="AQ18" s="788"/>
      <c r="AR18" s="788"/>
      <c r="AS18" s="788"/>
      <c r="AT18" s="788"/>
      <c r="AU18" s="788"/>
      <c r="AV18" s="788"/>
      <c r="AW18" s="788"/>
      <c r="AX18" s="788"/>
      <c r="AY18" s="788"/>
      <c r="AZ18" s="788"/>
      <c r="BA18" s="788"/>
      <c r="BB18" s="788"/>
      <c r="BC18" s="788"/>
      <c r="BD18" s="788"/>
      <c r="BE18" s="788"/>
      <c r="BF18" s="788"/>
      <c r="BG18" s="788"/>
      <c r="BH18" s="788"/>
      <c r="BI18" s="788"/>
      <c r="BJ18" s="788"/>
      <c r="BK18" s="788"/>
      <c r="BL18" s="788"/>
    </row>
    <row r="19" spans="1:71" s="837" customFormat="1" ht="21.75" customHeight="1">
      <c r="A19" s="834" t="s">
        <v>250</v>
      </c>
      <c r="B19" s="735">
        <v>511.71549000000005</v>
      </c>
      <c r="C19" s="735"/>
      <c r="D19" s="838">
        <v>0</v>
      </c>
      <c r="E19" s="839">
        <v>0</v>
      </c>
      <c r="F19" s="836">
        <v>0</v>
      </c>
      <c r="G19" s="736">
        <v>0</v>
      </c>
      <c r="H19" s="818" t="s">
        <v>4</v>
      </c>
      <c r="I19" s="788"/>
      <c r="J19" s="788"/>
      <c r="K19" s="788"/>
      <c r="L19" s="788"/>
      <c r="M19" s="788"/>
      <c r="N19" s="788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8"/>
      <c r="AB19" s="788"/>
      <c r="AC19" s="788"/>
      <c r="AD19" s="788"/>
      <c r="AE19" s="788"/>
      <c r="AF19" s="788"/>
      <c r="AG19" s="788"/>
      <c r="AH19" s="788"/>
      <c r="AI19" s="788"/>
      <c r="AJ19" s="788"/>
      <c r="AK19" s="788"/>
      <c r="AL19" s="788"/>
      <c r="AM19" s="788"/>
      <c r="AN19" s="788"/>
      <c r="AO19" s="788"/>
      <c r="AP19" s="788"/>
      <c r="AQ19" s="788"/>
      <c r="AR19" s="788"/>
      <c r="AS19" s="788"/>
      <c r="AT19" s="788"/>
      <c r="AU19" s="788"/>
      <c r="AV19" s="788"/>
      <c r="AW19" s="788"/>
      <c r="AX19" s="788"/>
      <c r="AY19" s="788"/>
      <c r="AZ19" s="788"/>
      <c r="BA19" s="788"/>
      <c r="BB19" s="788"/>
      <c r="BC19" s="788"/>
      <c r="BD19" s="788"/>
      <c r="BE19" s="788"/>
      <c r="BF19" s="788"/>
      <c r="BG19" s="788"/>
      <c r="BH19" s="788"/>
      <c r="BI19" s="788"/>
      <c r="BJ19" s="788"/>
      <c r="BK19" s="788"/>
      <c r="BL19" s="788"/>
    </row>
    <row r="20" spans="1:71" s="837" customFormat="1" ht="21.75" customHeight="1">
      <c r="A20" s="834" t="s">
        <v>251</v>
      </c>
      <c r="B20" s="735">
        <v>956.38303999999994</v>
      </c>
      <c r="C20" s="735"/>
      <c r="D20" s="838">
        <v>0</v>
      </c>
      <c r="E20" s="839">
        <v>0</v>
      </c>
      <c r="F20" s="836">
        <v>0</v>
      </c>
      <c r="G20" s="736">
        <v>0</v>
      </c>
      <c r="H20" s="818" t="s">
        <v>4</v>
      </c>
      <c r="I20" s="788"/>
      <c r="J20" s="788"/>
      <c r="K20" s="788"/>
      <c r="L20" s="788"/>
      <c r="M20" s="788"/>
      <c r="N20" s="788"/>
      <c r="O20" s="788"/>
      <c r="P20" s="788"/>
      <c r="Q20" s="788"/>
      <c r="R20" s="788"/>
      <c r="S20" s="788"/>
      <c r="T20" s="788"/>
      <c r="U20" s="788"/>
      <c r="V20" s="788"/>
      <c r="W20" s="788"/>
      <c r="X20" s="788"/>
      <c r="Y20" s="788"/>
      <c r="Z20" s="788"/>
      <c r="AA20" s="788"/>
      <c r="AB20" s="788"/>
      <c r="AC20" s="788"/>
      <c r="AD20" s="788"/>
      <c r="AE20" s="788"/>
      <c r="AF20" s="788"/>
      <c r="AG20" s="788"/>
      <c r="AH20" s="788"/>
      <c r="AI20" s="788"/>
      <c r="AJ20" s="788"/>
      <c r="AK20" s="788"/>
      <c r="AL20" s="788"/>
      <c r="AM20" s="788"/>
      <c r="AN20" s="788"/>
      <c r="AO20" s="788"/>
      <c r="AP20" s="788"/>
      <c r="AQ20" s="788"/>
      <c r="AR20" s="788"/>
      <c r="AS20" s="788"/>
      <c r="AT20" s="788"/>
      <c r="AU20" s="788"/>
      <c r="AV20" s="788"/>
      <c r="AW20" s="788"/>
      <c r="AX20" s="788"/>
      <c r="AY20" s="788"/>
      <c r="AZ20" s="788"/>
      <c r="BA20" s="788"/>
      <c r="BB20" s="788"/>
      <c r="BC20" s="788"/>
      <c r="BD20" s="788"/>
      <c r="BE20" s="788"/>
      <c r="BF20" s="788"/>
      <c r="BG20" s="788"/>
      <c r="BH20" s="788"/>
      <c r="BI20" s="788"/>
      <c r="BJ20" s="788"/>
      <c r="BK20" s="788"/>
      <c r="BL20" s="788"/>
    </row>
    <row r="21" spans="1:71" s="837" customFormat="1" ht="21.75" customHeight="1">
      <c r="A21" s="834" t="s">
        <v>696</v>
      </c>
      <c r="B21" s="735">
        <v>73.324529999999996</v>
      </c>
      <c r="C21" s="735"/>
      <c r="D21" s="838">
        <v>0</v>
      </c>
      <c r="E21" s="839">
        <v>0</v>
      </c>
      <c r="F21" s="836">
        <v>0</v>
      </c>
      <c r="G21" s="736">
        <v>0</v>
      </c>
      <c r="H21" s="818" t="s">
        <v>4</v>
      </c>
      <c r="I21" s="788"/>
      <c r="J21" s="788"/>
      <c r="K21" s="788"/>
      <c r="L21" s="788"/>
      <c r="M21" s="788"/>
      <c r="N21" s="788"/>
      <c r="O21" s="788"/>
      <c r="P21" s="788"/>
      <c r="Q21" s="788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  <c r="AC21" s="788"/>
      <c r="AD21" s="788"/>
      <c r="AE21" s="788"/>
      <c r="AF21" s="788"/>
      <c r="AG21" s="788"/>
      <c r="AH21" s="788"/>
      <c r="AI21" s="788"/>
      <c r="AJ21" s="788"/>
      <c r="AK21" s="788"/>
      <c r="AL21" s="788"/>
      <c r="AM21" s="788"/>
      <c r="AN21" s="788"/>
      <c r="AO21" s="788"/>
      <c r="AP21" s="788"/>
      <c r="AQ21" s="788"/>
      <c r="AR21" s="788"/>
      <c r="AS21" s="788"/>
      <c r="AT21" s="788"/>
      <c r="AU21" s="788"/>
      <c r="AV21" s="788"/>
      <c r="AW21" s="788"/>
      <c r="AX21" s="788"/>
      <c r="AY21" s="788"/>
      <c r="AZ21" s="788"/>
      <c r="BA21" s="788"/>
      <c r="BB21" s="788"/>
      <c r="BC21" s="788"/>
      <c r="BD21" s="788"/>
      <c r="BE21" s="788"/>
      <c r="BF21" s="788"/>
      <c r="BG21" s="788"/>
      <c r="BH21" s="788"/>
      <c r="BI21" s="788"/>
      <c r="BJ21" s="788"/>
      <c r="BK21" s="788"/>
      <c r="BL21" s="788"/>
    </row>
    <row r="22" spans="1:71" s="837" customFormat="1" ht="21.75" customHeight="1">
      <c r="A22" s="834" t="s">
        <v>697</v>
      </c>
      <c r="B22" s="735">
        <v>15.464989999999998</v>
      </c>
      <c r="C22" s="735"/>
      <c r="D22" s="838">
        <v>0</v>
      </c>
      <c r="E22" s="839">
        <v>0</v>
      </c>
      <c r="F22" s="836">
        <v>0</v>
      </c>
      <c r="G22" s="736">
        <v>0</v>
      </c>
      <c r="H22" s="818" t="s">
        <v>4</v>
      </c>
      <c r="I22" s="788"/>
      <c r="J22" s="788"/>
      <c r="K22" s="788"/>
      <c r="L22" s="788"/>
      <c r="M22" s="788"/>
      <c r="N22" s="788"/>
      <c r="O22" s="788"/>
      <c r="P22" s="788"/>
      <c r="Q22" s="788"/>
      <c r="R22" s="788"/>
      <c r="S22" s="788"/>
      <c r="T22" s="788"/>
      <c r="U22" s="788"/>
      <c r="V22" s="788"/>
      <c r="W22" s="788"/>
      <c r="X22" s="788"/>
      <c r="Y22" s="788"/>
      <c r="Z22" s="788"/>
      <c r="AA22" s="788"/>
      <c r="AB22" s="788"/>
      <c r="AC22" s="788"/>
      <c r="AD22" s="788"/>
      <c r="AE22" s="788"/>
      <c r="AF22" s="788"/>
      <c r="AG22" s="788"/>
      <c r="AH22" s="788"/>
      <c r="AI22" s="788"/>
      <c r="AJ22" s="788"/>
      <c r="AK22" s="788"/>
      <c r="AL22" s="788"/>
      <c r="AM22" s="788"/>
      <c r="AN22" s="788"/>
      <c r="AO22" s="788"/>
      <c r="AP22" s="788"/>
      <c r="AQ22" s="788"/>
      <c r="AR22" s="788"/>
      <c r="AS22" s="788"/>
      <c r="AT22" s="788"/>
      <c r="AU22" s="788"/>
      <c r="AV22" s="788"/>
      <c r="AW22" s="788"/>
      <c r="AX22" s="788"/>
      <c r="AY22" s="788"/>
      <c r="AZ22" s="788"/>
      <c r="BA22" s="788"/>
      <c r="BB22" s="788"/>
      <c r="BC22" s="788"/>
      <c r="BD22" s="788"/>
      <c r="BE22" s="788"/>
      <c r="BF22" s="788"/>
      <c r="BG22" s="788"/>
      <c r="BH22" s="788"/>
      <c r="BI22" s="788"/>
      <c r="BJ22" s="788"/>
      <c r="BK22" s="788"/>
      <c r="BL22" s="788"/>
    </row>
    <row r="23" spans="1:71" ht="21.75" customHeight="1">
      <c r="A23" s="834" t="s">
        <v>253</v>
      </c>
      <c r="B23" s="735">
        <v>1100.8054300000001</v>
      </c>
      <c r="C23" s="735"/>
      <c r="D23" s="838">
        <v>0</v>
      </c>
      <c r="E23" s="839">
        <v>0</v>
      </c>
      <c r="F23" s="836">
        <v>0</v>
      </c>
      <c r="G23" s="736">
        <v>0</v>
      </c>
      <c r="H23" s="818" t="s">
        <v>4</v>
      </c>
    </row>
    <row r="24" spans="1:71" s="837" customFormat="1" ht="21.75" customHeight="1">
      <c r="A24" s="834" t="s">
        <v>254</v>
      </c>
      <c r="B24" s="735">
        <v>1178.3726700000004</v>
      </c>
      <c r="C24" s="735"/>
      <c r="D24" s="838">
        <v>0</v>
      </c>
      <c r="E24" s="839">
        <v>0</v>
      </c>
      <c r="F24" s="836">
        <v>0</v>
      </c>
      <c r="G24" s="736">
        <v>0</v>
      </c>
      <c r="H24" s="818" t="s">
        <v>4</v>
      </c>
      <c r="I24" s="788"/>
      <c r="J24" s="788"/>
      <c r="K24" s="788"/>
      <c r="L24" s="788"/>
      <c r="M24" s="788"/>
      <c r="N24" s="788"/>
      <c r="O24" s="788"/>
      <c r="P24" s="788"/>
      <c r="Q24" s="788"/>
      <c r="R24" s="788"/>
      <c r="S24" s="788"/>
      <c r="T24" s="788"/>
      <c r="U24" s="788"/>
      <c r="V24" s="788"/>
      <c r="W24" s="788"/>
      <c r="X24" s="788"/>
      <c r="Y24" s="788"/>
      <c r="Z24" s="788"/>
      <c r="AA24" s="788"/>
      <c r="AB24" s="788"/>
      <c r="AC24" s="788"/>
      <c r="AD24" s="788"/>
      <c r="AE24" s="788"/>
      <c r="AF24" s="788"/>
      <c r="AG24" s="788"/>
      <c r="AH24" s="788"/>
      <c r="AI24" s="788"/>
      <c r="AJ24" s="788"/>
      <c r="AK24" s="788"/>
      <c r="AL24" s="788"/>
      <c r="AM24" s="788"/>
      <c r="AN24" s="788"/>
      <c r="AO24" s="788"/>
      <c r="AP24" s="788"/>
      <c r="AQ24" s="788"/>
      <c r="AR24" s="788"/>
      <c r="AS24" s="788"/>
      <c r="AT24" s="788"/>
      <c r="AU24" s="788"/>
      <c r="AV24" s="788"/>
      <c r="AW24" s="788"/>
      <c r="AX24" s="788"/>
      <c r="AY24" s="788"/>
      <c r="AZ24" s="788"/>
      <c r="BA24" s="788"/>
      <c r="BB24" s="788"/>
      <c r="BC24" s="788"/>
      <c r="BD24" s="788"/>
      <c r="BE24" s="788"/>
      <c r="BF24" s="788"/>
      <c r="BG24" s="788"/>
      <c r="BH24" s="788"/>
      <c r="BI24" s="788"/>
      <c r="BJ24" s="788"/>
      <c r="BK24" s="788"/>
      <c r="BL24" s="788"/>
    </row>
    <row r="25" spans="1:71" s="844" customFormat="1" ht="31.5" customHeight="1">
      <c r="A25" s="840" t="s">
        <v>698</v>
      </c>
      <c r="B25" s="747">
        <v>3704.5805100000002</v>
      </c>
      <c r="C25" s="747"/>
      <c r="D25" s="841">
        <v>0</v>
      </c>
      <c r="E25" s="842">
        <v>0</v>
      </c>
      <c r="F25" s="843">
        <v>0</v>
      </c>
      <c r="G25" s="750">
        <v>0</v>
      </c>
      <c r="H25" s="818" t="s">
        <v>4</v>
      </c>
      <c r="I25" s="788"/>
      <c r="J25" s="788"/>
      <c r="K25" s="788"/>
      <c r="L25" s="788"/>
      <c r="M25" s="788"/>
      <c r="N25" s="788"/>
      <c r="O25" s="788"/>
      <c r="P25" s="788"/>
      <c r="Q25" s="788"/>
      <c r="R25" s="788"/>
      <c r="S25" s="788"/>
      <c r="T25" s="788"/>
      <c r="U25" s="788"/>
      <c r="V25" s="788"/>
      <c r="W25" s="788"/>
      <c r="X25" s="788"/>
      <c r="Y25" s="788"/>
      <c r="Z25" s="788"/>
      <c r="AA25" s="788"/>
      <c r="AB25" s="788"/>
      <c r="AC25" s="788"/>
      <c r="AD25" s="788"/>
      <c r="AE25" s="788"/>
      <c r="AF25" s="788"/>
      <c r="AG25" s="788"/>
      <c r="AH25" s="788"/>
      <c r="AI25" s="788"/>
      <c r="AJ25" s="788"/>
      <c r="AK25" s="788"/>
      <c r="AL25" s="788"/>
      <c r="AM25" s="788"/>
      <c r="AN25" s="788"/>
      <c r="AO25" s="788"/>
      <c r="AP25" s="788"/>
      <c r="AQ25" s="788"/>
      <c r="AR25" s="788"/>
      <c r="AS25" s="788"/>
      <c r="AT25" s="788"/>
      <c r="AU25" s="788"/>
      <c r="AV25" s="788"/>
      <c r="AW25" s="788"/>
      <c r="AX25" s="788"/>
      <c r="AY25" s="788"/>
      <c r="AZ25" s="788"/>
      <c r="BA25" s="788"/>
      <c r="BB25" s="788"/>
      <c r="BC25" s="788"/>
      <c r="BD25" s="788"/>
      <c r="BE25" s="788"/>
      <c r="BF25" s="788"/>
      <c r="BG25" s="788"/>
      <c r="BH25" s="788"/>
      <c r="BI25" s="788"/>
      <c r="BJ25" s="788"/>
      <c r="BK25" s="788"/>
      <c r="BL25" s="788"/>
    </row>
    <row r="26" spans="1:71" s="845" customFormat="1" ht="19.5" customHeight="1">
      <c r="A26" s="834" t="s">
        <v>256</v>
      </c>
      <c r="B26" s="735">
        <v>4.4486800000000004</v>
      </c>
      <c r="C26" s="735"/>
      <c r="D26" s="835">
        <v>0</v>
      </c>
      <c r="E26" s="839">
        <v>0</v>
      </c>
      <c r="F26" s="836">
        <v>0</v>
      </c>
      <c r="G26" s="736">
        <v>0</v>
      </c>
      <c r="H26" s="818" t="s">
        <v>4</v>
      </c>
      <c r="I26" s="788"/>
      <c r="J26" s="788"/>
      <c r="K26" s="788"/>
      <c r="L26" s="788"/>
      <c r="M26" s="788"/>
      <c r="N26" s="788"/>
      <c r="O26" s="788"/>
      <c r="P26" s="788"/>
      <c r="Q26" s="788"/>
      <c r="R26" s="788"/>
      <c r="S26" s="788"/>
      <c r="T26" s="788"/>
      <c r="U26" s="788"/>
      <c r="V26" s="788"/>
      <c r="W26" s="788"/>
      <c r="X26" s="788"/>
      <c r="Y26" s="788"/>
      <c r="Z26" s="788"/>
      <c r="AA26" s="788"/>
      <c r="AB26" s="788"/>
      <c r="AC26" s="788"/>
      <c r="AD26" s="788"/>
      <c r="AE26" s="788"/>
      <c r="AF26" s="788"/>
      <c r="AG26" s="788"/>
      <c r="AH26" s="788"/>
      <c r="AI26" s="788"/>
      <c r="AJ26" s="788"/>
      <c r="AK26" s="788"/>
      <c r="AL26" s="788"/>
      <c r="AM26" s="788"/>
      <c r="AN26" s="788"/>
      <c r="AO26" s="788"/>
      <c r="AP26" s="788"/>
      <c r="AQ26" s="788"/>
      <c r="AR26" s="788"/>
      <c r="AS26" s="788"/>
      <c r="AT26" s="788"/>
      <c r="AU26" s="788"/>
      <c r="AV26" s="788"/>
      <c r="AW26" s="788"/>
      <c r="AX26" s="788"/>
      <c r="AY26" s="788"/>
      <c r="AZ26" s="788"/>
      <c r="BA26" s="788"/>
      <c r="BB26" s="788"/>
      <c r="BC26" s="788"/>
      <c r="BD26" s="788"/>
      <c r="BE26" s="788"/>
      <c r="BF26" s="788"/>
      <c r="BG26" s="788"/>
      <c r="BH26" s="788"/>
      <c r="BI26" s="788"/>
      <c r="BJ26" s="788"/>
      <c r="BK26" s="788"/>
      <c r="BL26" s="788"/>
    </row>
    <row r="27" spans="1:71" s="845" customFormat="1" ht="21.75" customHeight="1">
      <c r="A27" s="834" t="s">
        <v>257</v>
      </c>
      <c r="B27" s="735">
        <v>108907.61133999997</v>
      </c>
      <c r="C27" s="735"/>
      <c r="D27" s="835">
        <v>143.70017999999999</v>
      </c>
      <c r="E27" s="846">
        <v>9.7599999999999996E-3</v>
      </c>
      <c r="F27" s="836">
        <v>141.73044999999999</v>
      </c>
      <c r="G27" s="736">
        <v>1.96973</v>
      </c>
      <c r="H27" s="818" t="s">
        <v>4</v>
      </c>
      <c r="I27" s="788"/>
      <c r="J27" s="788"/>
      <c r="K27" s="788"/>
      <c r="L27" s="788"/>
      <c r="M27" s="788"/>
      <c r="N27" s="788"/>
      <c r="O27" s="788"/>
      <c r="P27" s="788"/>
      <c r="Q27" s="788"/>
      <c r="R27" s="788"/>
      <c r="S27" s="788"/>
      <c r="T27" s="788"/>
      <c r="U27" s="788"/>
      <c r="V27" s="788"/>
      <c r="W27" s="788"/>
      <c r="X27" s="788"/>
      <c r="Y27" s="788"/>
      <c r="Z27" s="788"/>
      <c r="AA27" s="788"/>
      <c r="AB27" s="788"/>
      <c r="AC27" s="788"/>
      <c r="AD27" s="788"/>
      <c r="AE27" s="788"/>
      <c r="AF27" s="788"/>
      <c r="AG27" s="788"/>
      <c r="AH27" s="788"/>
      <c r="AI27" s="788"/>
      <c r="AJ27" s="788"/>
      <c r="AK27" s="788"/>
      <c r="AL27" s="788"/>
      <c r="AM27" s="788"/>
      <c r="AN27" s="788"/>
      <c r="AO27" s="788"/>
      <c r="AP27" s="788"/>
      <c r="AQ27" s="788"/>
      <c r="AR27" s="788"/>
      <c r="AS27" s="788"/>
      <c r="AT27" s="788"/>
      <c r="AU27" s="788"/>
      <c r="AV27" s="788"/>
      <c r="AW27" s="788"/>
      <c r="AX27" s="788"/>
      <c r="AY27" s="788"/>
      <c r="AZ27" s="788"/>
      <c r="BA27" s="788"/>
      <c r="BB27" s="788"/>
      <c r="BC27" s="788"/>
      <c r="BD27" s="788"/>
      <c r="BE27" s="788"/>
      <c r="BF27" s="788"/>
      <c r="BG27" s="788"/>
      <c r="BH27" s="788"/>
      <c r="BI27" s="788"/>
      <c r="BJ27" s="788"/>
      <c r="BK27" s="788"/>
      <c r="BL27" s="788"/>
      <c r="BM27" s="788"/>
      <c r="BN27" s="788"/>
      <c r="BO27" s="788"/>
      <c r="BP27" s="788"/>
      <c r="BQ27" s="788"/>
      <c r="BR27" s="788"/>
      <c r="BS27" s="788"/>
    </row>
    <row r="28" spans="1:71" s="845" customFormat="1" ht="21.75" customHeight="1">
      <c r="A28" s="834" t="s">
        <v>699</v>
      </c>
      <c r="B28" s="735">
        <v>2208.2376499999996</v>
      </c>
      <c r="C28" s="735"/>
      <c r="D28" s="835">
        <v>0</v>
      </c>
      <c r="E28" s="839">
        <v>0</v>
      </c>
      <c r="F28" s="836">
        <v>0</v>
      </c>
      <c r="G28" s="736">
        <v>0</v>
      </c>
      <c r="H28" s="818" t="s">
        <v>4</v>
      </c>
      <c r="I28" s="788"/>
      <c r="J28" s="788"/>
      <c r="K28" s="788"/>
      <c r="L28" s="788"/>
      <c r="M28" s="788"/>
      <c r="N28" s="788"/>
      <c r="O28" s="788"/>
      <c r="P28" s="788"/>
      <c r="Q28" s="788"/>
      <c r="R28" s="788"/>
      <c r="S28" s="788"/>
      <c r="T28" s="788"/>
      <c r="U28" s="788"/>
      <c r="V28" s="788"/>
      <c r="W28" s="788"/>
      <c r="X28" s="788"/>
      <c r="Y28" s="788"/>
      <c r="Z28" s="788"/>
      <c r="AA28" s="788"/>
      <c r="AB28" s="788"/>
      <c r="AC28" s="788"/>
      <c r="AD28" s="788"/>
      <c r="AE28" s="788"/>
      <c r="AF28" s="788"/>
      <c r="AG28" s="788"/>
      <c r="AH28" s="788"/>
      <c r="AI28" s="788"/>
      <c r="AJ28" s="788"/>
      <c r="AK28" s="788"/>
      <c r="AL28" s="788"/>
      <c r="AM28" s="788"/>
      <c r="AN28" s="788"/>
      <c r="AO28" s="788"/>
      <c r="AP28" s="788"/>
      <c r="AQ28" s="788"/>
      <c r="AR28" s="788"/>
      <c r="AS28" s="788"/>
      <c r="AT28" s="788"/>
      <c r="AU28" s="788"/>
      <c r="AV28" s="788"/>
      <c r="AW28" s="788"/>
      <c r="AX28" s="788"/>
      <c r="AY28" s="788"/>
      <c r="AZ28" s="788"/>
      <c r="BA28" s="788"/>
      <c r="BB28" s="788"/>
      <c r="BC28" s="788"/>
      <c r="BD28" s="788"/>
      <c r="BE28" s="788"/>
      <c r="BF28" s="788"/>
      <c r="BG28" s="788"/>
      <c r="BH28" s="788"/>
      <c r="BI28" s="788"/>
      <c r="BJ28" s="788"/>
      <c r="BK28" s="788"/>
      <c r="BL28" s="788"/>
      <c r="BM28" s="788"/>
      <c r="BN28" s="788"/>
      <c r="BO28" s="788"/>
      <c r="BP28" s="788"/>
      <c r="BQ28" s="788"/>
      <c r="BR28" s="788"/>
      <c r="BS28" s="788"/>
    </row>
    <row r="29" spans="1:71" s="845" customFormat="1" ht="21" customHeight="1">
      <c r="A29" s="834" t="s">
        <v>259</v>
      </c>
      <c r="B29" s="735">
        <v>648.88446000000044</v>
      </c>
      <c r="C29" s="735"/>
      <c r="D29" s="835">
        <v>0</v>
      </c>
      <c r="E29" s="839">
        <v>0</v>
      </c>
      <c r="F29" s="836">
        <v>0</v>
      </c>
      <c r="G29" s="736">
        <v>0</v>
      </c>
      <c r="H29" s="818" t="s">
        <v>4</v>
      </c>
      <c r="I29" s="788"/>
      <c r="J29" s="788"/>
      <c r="K29" s="788"/>
      <c r="L29" s="788"/>
      <c r="M29" s="788"/>
      <c r="N29" s="788"/>
      <c r="O29" s="788"/>
      <c r="P29" s="788"/>
      <c r="Q29" s="788"/>
      <c r="R29" s="788"/>
      <c r="S29" s="788"/>
      <c r="T29" s="788"/>
      <c r="U29" s="788"/>
      <c r="V29" s="788"/>
      <c r="W29" s="788"/>
      <c r="X29" s="788"/>
      <c r="Y29" s="788"/>
      <c r="Z29" s="788"/>
      <c r="AA29" s="788"/>
      <c r="AB29" s="788"/>
      <c r="AC29" s="788"/>
      <c r="AD29" s="788"/>
      <c r="AE29" s="788"/>
      <c r="AF29" s="788"/>
      <c r="AG29" s="788"/>
      <c r="AH29" s="788"/>
      <c r="AI29" s="788"/>
      <c r="AJ29" s="788"/>
      <c r="AK29" s="788"/>
      <c r="AL29" s="788"/>
      <c r="AM29" s="788"/>
      <c r="AN29" s="788"/>
      <c r="AO29" s="788"/>
      <c r="AP29" s="788"/>
      <c r="AQ29" s="788"/>
      <c r="AR29" s="788"/>
      <c r="AS29" s="788"/>
      <c r="AT29" s="788"/>
      <c r="AU29" s="788"/>
      <c r="AV29" s="788"/>
      <c r="AW29" s="788"/>
      <c r="AX29" s="788"/>
      <c r="AY29" s="788"/>
      <c r="AZ29" s="788"/>
      <c r="BA29" s="788"/>
      <c r="BB29" s="788"/>
      <c r="BC29" s="788"/>
      <c r="BD29" s="788"/>
      <c r="BE29" s="788"/>
      <c r="BF29" s="788"/>
      <c r="BG29" s="788"/>
      <c r="BH29" s="788"/>
      <c r="BI29" s="788"/>
      <c r="BJ29" s="788"/>
      <c r="BK29" s="788"/>
      <c r="BL29" s="788"/>
      <c r="BM29" s="788"/>
      <c r="BN29" s="788"/>
      <c r="BO29" s="788"/>
      <c r="BP29" s="788"/>
      <c r="BQ29" s="788"/>
      <c r="BR29" s="788"/>
      <c r="BS29" s="788"/>
    </row>
    <row r="30" spans="1:71" s="837" customFormat="1" ht="31.5" customHeight="1">
      <c r="A30" s="840" t="s">
        <v>700</v>
      </c>
      <c r="B30" s="847">
        <v>2240.3348800000003</v>
      </c>
      <c r="C30" s="747"/>
      <c r="D30" s="848">
        <v>0</v>
      </c>
      <c r="E30" s="849">
        <v>0</v>
      </c>
      <c r="F30" s="836">
        <v>0</v>
      </c>
      <c r="G30" s="736">
        <v>0</v>
      </c>
      <c r="H30" s="818" t="s">
        <v>4</v>
      </c>
      <c r="I30" s="788"/>
      <c r="J30" s="788"/>
      <c r="K30" s="788"/>
      <c r="L30" s="788"/>
      <c r="M30" s="788"/>
      <c r="N30" s="788"/>
      <c r="O30" s="788"/>
      <c r="P30" s="788"/>
      <c r="Q30" s="788"/>
      <c r="R30" s="788"/>
      <c r="S30" s="788"/>
      <c r="T30" s="788"/>
      <c r="U30" s="788"/>
      <c r="V30" s="788"/>
      <c r="W30" s="788"/>
      <c r="X30" s="788"/>
      <c r="Y30" s="788"/>
      <c r="Z30" s="788"/>
      <c r="AA30" s="788"/>
      <c r="AB30" s="788"/>
      <c r="AC30" s="788"/>
      <c r="AD30" s="788"/>
      <c r="AE30" s="788"/>
      <c r="AF30" s="788"/>
      <c r="AG30" s="788"/>
      <c r="AH30" s="788"/>
      <c r="AI30" s="788"/>
      <c r="AJ30" s="788"/>
      <c r="AK30" s="788"/>
      <c r="AL30" s="788"/>
      <c r="AM30" s="788"/>
      <c r="AN30" s="788"/>
      <c r="AO30" s="788"/>
      <c r="AP30" s="788"/>
      <c r="AQ30" s="788"/>
      <c r="AR30" s="788"/>
      <c r="AS30" s="788"/>
      <c r="AT30" s="788"/>
      <c r="AU30" s="788"/>
      <c r="AV30" s="788"/>
      <c r="AW30" s="788"/>
      <c r="AX30" s="788"/>
      <c r="AY30" s="788"/>
      <c r="AZ30" s="788"/>
      <c r="BA30" s="788"/>
      <c r="BB30" s="788"/>
      <c r="BC30" s="788"/>
      <c r="BD30" s="788"/>
      <c r="BE30" s="788"/>
      <c r="BF30" s="788"/>
      <c r="BG30" s="788"/>
      <c r="BH30" s="788"/>
      <c r="BI30" s="788"/>
      <c r="BJ30" s="788"/>
      <c r="BK30" s="788"/>
      <c r="BL30" s="788"/>
      <c r="BM30" s="788"/>
      <c r="BN30" s="788"/>
      <c r="BO30" s="788"/>
      <c r="BP30" s="788"/>
      <c r="BQ30" s="788"/>
      <c r="BR30" s="788"/>
      <c r="BS30" s="788"/>
    </row>
    <row r="31" spans="1:71" s="837" customFormat="1" ht="21" customHeight="1">
      <c r="A31" s="834" t="s">
        <v>261</v>
      </c>
      <c r="B31" s="735">
        <v>949978.75178999978</v>
      </c>
      <c r="C31" s="735"/>
      <c r="D31" s="838">
        <v>773360.57954999991</v>
      </c>
      <c r="E31" s="839">
        <v>772999.77328999992</v>
      </c>
      <c r="F31" s="836">
        <v>669166.58018999989</v>
      </c>
      <c r="G31" s="736">
        <v>104193.99936</v>
      </c>
      <c r="H31" s="818" t="s">
        <v>4</v>
      </c>
      <c r="I31" s="788"/>
      <c r="J31" s="788"/>
      <c r="K31" s="788"/>
      <c r="L31" s="788"/>
      <c r="M31" s="788"/>
      <c r="N31" s="788"/>
      <c r="O31" s="788"/>
      <c r="P31" s="788"/>
      <c r="Q31" s="788"/>
      <c r="R31" s="788"/>
      <c r="S31" s="788"/>
      <c r="T31" s="788"/>
      <c r="U31" s="788"/>
      <c r="V31" s="788"/>
      <c r="W31" s="788"/>
      <c r="X31" s="788"/>
      <c r="Y31" s="788"/>
      <c r="Z31" s="788"/>
      <c r="AA31" s="788"/>
      <c r="AB31" s="788"/>
      <c r="AC31" s="788"/>
      <c r="AD31" s="788"/>
      <c r="AE31" s="788"/>
      <c r="AF31" s="788"/>
      <c r="AG31" s="788"/>
      <c r="AH31" s="788"/>
      <c r="AI31" s="788"/>
      <c r="AJ31" s="788"/>
      <c r="AK31" s="788"/>
      <c r="AL31" s="788"/>
      <c r="AM31" s="788"/>
      <c r="AN31" s="788"/>
      <c r="AO31" s="788"/>
      <c r="AP31" s="788"/>
      <c r="AQ31" s="788"/>
      <c r="AR31" s="788"/>
      <c r="AS31" s="788"/>
      <c r="AT31" s="788"/>
      <c r="AU31" s="788"/>
      <c r="AV31" s="788"/>
      <c r="AW31" s="788"/>
      <c r="AX31" s="788"/>
      <c r="AY31" s="788"/>
      <c r="AZ31" s="788"/>
      <c r="BA31" s="788"/>
      <c r="BB31" s="788"/>
      <c r="BC31" s="788"/>
      <c r="BD31" s="788"/>
      <c r="BE31" s="788"/>
      <c r="BF31" s="788"/>
      <c r="BG31" s="788"/>
      <c r="BH31" s="788"/>
      <c r="BI31" s="788"/>
      <c r="BJ31" s="788"/>
      <c r="BK31" s="788"/>
      <c r="BL31" s="788"/>
      <c r="BM31" s="788"/>
      <c r="BN31" s="788"/>
      <c r="BO31" s="788"/>
      <c r="BP31" s="788"/>
      <c r="BQ31" s="788"/>
      <c r="BR31" s="788"/>
      <c r="BS31" s="788"/>
    </row>
    <row r="32" spans="1:71" s="837" customFormat="1" ht="23.25" customHeight="1">
      <c r="A32" s="834" t="s">
        <v>262</v>
      </c>
      <c r="B32" s="735">
        <v>2264.0200700000009</v>
      </c>
      <c r="C32" s="735"/>
      <c r="D32" s="835">
        <v>0.25274999999999997</v>
      </c>
      <c r="E32" s="835">
        <v>0.25274999999999997</v>
      </c>
      <c r="F32" s="836">
        <v>0.25274999999999997</v>
      </c>
      <c r="G32" s="736">
        <v>0</v>
      </c>
      <c r="H32" s="818" t="s">
        <v>4</v>
      </c>
      <c r="I32" s="788"/>
      <c r="J32" s="788"/>
      <c r="K32" s="788"/>
      <c r="L32" s="788"/>
      <c r="M32" s="788"/>
      <c r="N32" s="788"/>
      <c r="O32" s="788"/>
      <c r="P32" s="788"/>
      <c r="Q32" s="788"/>
      <c r="R32" s="788"/>
      <c r="S32" s="788"/>
      <c r="T32" s="788"/>
      <c r="U32" s="788"/>
      <c r="V32" s="788"/>
      <c r="W32" s="788"/>
      <c r="X32" s="788"/>
      <c r="Y32" s="788"/>
      <c r="Z32" s="788"/>
      <c r="AA32" s="788"/>
      <c r="AB32" s="788"/>
      <c r="AC32" s="788"/>
      <c r="AD32" s="788"/>
      <c r="AE32" s="788"/>
      <c r="AF32" s="788"/>
      <c r="AG32" s="788"/>
      <c r="AH32" s="788"/>
      <c r="AI32" s="788"/>
      <c r="AJ32" s="788"/>
      <c r="AK32" s="788"/>
      <c r="AL32" s="788"/>
      <c r="AM32" s="788"/>
      <c r="AN32" s="788"/>
      <c r="AO32" s="788"/>
      <c r="AP32" s="788"/>
      <c r="AQ32" s="788"/>
      <c r="AR32" s="788"/>
      <c r="AS32" s="788"/>
      <c r="AT32" s="788"/>
      <c r="AU32" s="788"/>
      <c r="AV32" s="788"/>
      <c r="AW32" s="788"/>
      <c r="AX32" s="788"/>
      <c r="AY32" s="788"/>
      <c r="AZ32" s="788"/>
      <c r="BA32" s="788"/>
      <c r="BB32" s="788"/>
      <c r="BC32" s="788"/>
      <c r="BD32" s="788"/>
      <c r="BE32" s="788"/>
      <c r="BF32" s="788"/>
      <c r="BG32" s="788"/>
      <c r="BH32" s="788"/>
      <c r="BI32" s="788"/>
      <c r="BJ32" s="788"/>
      <c r="BK32" s="788"/>
      <c r="BL32" s="788"/>
      <c r="BM32" s="788"/>
      <c r="BN32" s="788"/>
      <c r="BO32" s="788"/>
      <c r="BP32" s="788"/>
      <c r="BQ32" s="788"/>
      <c r="BR32" s="788"/>
      <c r="BS32" s="788"/>
    </row>
    <row r="33" spans="1:71" s="837" customFormat="1" ht="21.75" customHeight="1">
      <c r="A33" s="834" t="s">
        <v>263</v>
      </c>
      <c r="B33" s="735">
        <v>10807.533780000002</v>
      </c>
      <c r="C33" s="735"/>
      <c r="D33" s="835">
        <v>3096.21711</v>
      </c>
      <c r="E33" s="835">
        <v>3096.21711</v>
      </c>
      <c r="F33" s="836">
        <v>3096.21711</v>
      </c>
      <c r="G33" s="736">
        <v>0</v>
      </c>
      <c r="H33" s="818" t="s">
        <v>4</v>
      </c>
      <c r="I33" s="788"/>
      <c r="J33" s="788"/>
      <c r="K33" s="788"/>
      <c r="L33" s="788"/>
      <c r="M33" s="788"/>
      <c r="N33" s="788"/>
      <c r="O33" s="788"/>
      <c r="P33" s="788"/>
      <c r="Q33" s="788"/>
      <c r="R33" s="788"/>
      <c r="S33" s="788"/>
      <c r="T33" s="788"/>
      <c r="U33" s="788"/>
      <c r="V33" s="788"/>
      <c r="W33" s="788"/>
      <c r="X33" s="788"/>
      <c r="Y33" s="788"/>
      <c r="Z33" s="788"/>
      <c r="AA33" s="788"/>
      <c r="AB33" s="788"/>
      <c r="AC33" s="788"/>
      <c r="AD33" s="788"/>
      <c r="AE33" s="788"/>
      <c r="AF33" s="788"/>
      <c r="AG33" s="788"/>
      <c r="AH33" s="788"/>
      <c r="AI33" s="788"/>
      <c r="AJ33" s="788"/>
      <c r="AK33" s="788"/>
      <c r="AL33" s="788"/>
      <c r="AM33" s="788"/>
      <c r="AN33" s="788"/>
      <c r="AO33" s="788"/>
      <c r="AP33" s="788"/>
      <c r="AQ33" s="788"/>
      <c r="AR33" s="788"/>
      <c r="AS33" s="788"/>
      <c r="AT33" s="788"/>
      <c r="AU33" s="788"/>
      <c r="AV33" s="788"/>
      <c r="AW33" s="788"/>
      <c r="AX33" s="788"/>
      <c r="AY33" s="788"/>
      <c r="AZ33" s="788"/>
      <c r="BA33" s="788"/>
      <c r="BB33" s="788"/>
      <c r="BC33" s="788"/>
      <c r="BD33" s="788"/>
      <c r="BE33" s="788"/>
      <c r="BF33" s="788"/>
      <c r="BG33" s="788"/>
      <c r="BH33" s="788"/>
      <c r="BI33" s="788"/>
      <c r="BJ33" s="788"/>
      <c r="BK33" s="788"/>
      <c r="BL33" s="788"/>
      <c r="BM33" s="788"/>
      <c r="BN33" s="788"/>
      <c r="BO33" s="788"/>
      <c r="BP33" s="788"/>
      <c r="BQ33" s="788"/>
      <c r="BR33" s="788"/>
      <c r="BS33" s="788"/>
    </row>
    <row r="34" spans="1:71" s="837" customFormat="1" ht="21.95" customHeight="1">
      <c r="A34" s="834" t="s">
        <v>264</v>
      </c>
      <c r="B34" s="735">
        <v>172.79756</v>
      </c>
      <c r="C34" s="735"/>
      <c r="D34" s="835">
        <v>0</v>
      </c>
      <c r="E34" s="838">
        <v>0</v>
      </c>
      <c r="F34" s="836">
        <v>0</v>
      </c>
      <c r="G34" s="736">
        <v>0</v>
      </c>
      <c r="H34" s="818" t="s">
        <v>4</v>
      </c>
      <c r="I34" s="788"/>
      <c r="J34" s="788"/>
      <c r="K34" s="788"/>
      <c r="L34" s="788"/>
      <c r="M34" s="788"/>
      <c r="N34" s="788"/>
      <c r="O34" s="788"/>
      <c r="P34" s="788"/>
      <c r="Q34" s="788"/>
      <c r="R34" s="788"/>
      <c r="S34" s="788"/>
      <c r="T34" s="788"/>
      <c r="U34" s="788"/>
      <c r="V34" s="788"/>
      <c r="W34" s="788"/>
      <c r="X34" s="788"/>
      <c r="Y34" s="788"/>
      <c r="Z34" s="788"/>
      <c r="AA34" s="788"/>
      <c r="AB34" s="788"/>
      <c r="AC34" s="788"/>
      <c r="AD34" s="788"/>
      <c r="AE34" s="788"/>
      <c r="AF34" s="788"/>
      <c r="AG34" s="788"/>
      <c r="AH34" s="788"/>
      <c r="AI34" s="788"/>
      <c r="AJ34" s="788"/>
      <c r="AK34" s="788"/>
      <c r="AL34" s="788"/>
      <c r="AM34" s="788"/>
      <c r="AN34" s="788"/>
      <c r="AO34" s="788"/>
      <c r="AP34" s="788"/>
      <c r="AQ34" s="788"/>
      <c r="AR34" s="788"/>
      <c r="AS34" s="788"/>
      <c r="AT34" s="788"/>
      <c r="AU34" s="788"/>
      <c r="AV34" s="788"/>
      <c r="AW34" s="788"/>
      <c r="AX34" s="788"/>
      <c r="AY34" s="788"/>
      <c r="AZ34" s="788"/>
      <c r="BA34" s="788"/>
      <c r="BB34" s="788"/>
      <c r="BC34" s="788"/>
      <c r="BD34" s="788"/>
      <c r="BE34" s="788"/>
      <c r="BF34" s="788"/>
      <c r="BG34" s="788"/>
      <c r="BH34" s="788"/>
      <c r="BI34" s="788"/>
      <c r="BJ34" s="788"/>
      <c r="BK34" s="788"/>
      <c r="BL34" s="788"/>
      <c r="BM34" s="788"/>
      <c r="BN34" s="788"/>
      <c r="BO34" s="788"/>
      <c r="BP34" s="788"/>
      <c r="BQ34" s="788"/>
      <c r="BR34" s="788"/>
      <c r="BS34" s="788"/>
    </row>
    <row r="35" spans="1:71" s="837" customFormat="1" ht="21.95" customHeight="1">
      <c r="A35" s="850" t="s">
        <v>265</v>
      </c>
      <c r="B35" s="735">
        <v>296.88612000000001</v>
      </c>
      <c r="C35" s="735"/>
      <c r="D35" s="835">
        <v>0</v>
      </c>
      <c r="E35" s="838">
        <v>0</v>
      </c>
      <c r="F35" s="836">
        <v>0</v>
      </c>
      <c r="G35" s="736">
        <v>0</v>
      </c>
      <c r="H35" s="818" t="s">
        <v>4</v>
      </c>
      <c r="I35" s="788"/>
      <c r="J35" s="788"/>
      <c r="K35" s="788"/>
      <c r="L35" s="788"/>
      <c r="M35" s="788"/>
      <c r="N35" s="788"/>
      <c r="O35" s="788"/>
      <c r="P35" s="788"/>
      <c r="Q35" s="788"/>
      <c r="R35" s="788"/>
      <c r="S35" s="788"/>
      <c r="T35" s="788"/>
      <c r="U35" s="788"/>
      <c r="V35" s="788"/>
      <c r="W35" s="788"/>
      <c r="X35" s="788"/>
      <c r="Y35" s="788"/>
      <c r="Z35" s="788"/>
      <c r="AA35" s="788"/>
      <c r="AB35" s="788"/>
      <c r="AC35" s="788"/>
      <c r="AD35" s="788"/>
      <c r="AE35" s="788"/>
      <c r="AF35" s="788"/>
      <c r="AG35" s="788"/>
      <c r="AH35" s="788"/>
      <c r="AI35" s="788"/>
      <c r="AJ35" s="788"/>
      <c r="AK35" s="788"/>
      <c r="AL35" s="788"/>
      <c r="AM35" s="788"/>
      <c r="AN35" s="788"/>
      <c r="AO35" s="788"/>
      <c r="AP35" s="788"/>
      <c r="AQ35" s="788"/>
      <c r="AR35" s="788"/>
      <c r="AS35" s="788"/>
      <c r="AT35" s="788"/>
      <c r="AU35" s="788"/>
      <c r="AV35" s="788"/>
      <c r="AW35" s="788"/>
      <c r="AX35" s="788"/>
      <c r="AY35" s="788"/>
      <c r="AZ35" s="788"/>
      <c r="BA35" s="788"/>
      <c r="BB35" s="788"/>
      <c r="BC35" s="788"/>
      <c r="BD35" s="788"/>
      <c r="BE35" s="788"/>
      <c r="BF35" s="788"/>
      <c r="BG35" s="788"/>
      <c r="BH35" s="788"/>
      <c r="BI35" s="788"/>
      <c r="BJ35" s="788"/>
      <c r="BK35" s="788"/>
      <c r="BL35" s="788"/>
      <c r="BM35" s="788"/>
      <c r="BN35" s="788"/>
      <c r="BO35" s="788"/>
      <c r="BP35" s="788"/>
      <c r="BQ35" s="788"/>
      <c r="BR35" s="788"/>
      <c r="BS35" s="788"/>
    </row>
    <row r="36" spans="1:71" s="837" customFormat="1" ht="21.95" customHeight="1">
      <c r="A36" s="834" t="s">
        <v>266</v>
      </c>
      <c r="B36" s="735">
        <v>17377.854609999995</v>
      </c>
      <c r="C36" s="735"/>
      <c r="D36" s="835">
        <v>0</v>
      </c>
      <c r="E36" s="838">
        <v>0</v>
      </c>
      <c r="F36" s="836">
        <v>0</v>
      </c>
      <c r="G36" s="736">
        <v>0</v>
      </c>
      <c r="H36" s="818" t="s">
        <v>4</v>
      </c>
      <c r="I36" s="788"/>
      <c r="J36" s="788"/>
      <c r="K36" s="788"/>
      <c r="L36" s="788"/>
      <c r="M36" s="788"/>
      <c r="N36" s="788"/>
      <c r="O36" s="788"/>
      <c r="P36" s="788"/>
      <c r="Q36" s="788"/>
      <c r="R36" s="788"/>
      <c r="S36" s="788"/>
      <c r="T36" s="788"/>
      <c r="U36" s="788"/>
      <c r="V36" s="788"/>
      <c r="W36" s="788"/>
      <c r="X36" s="788"/>
      <c r="Y36" s="788"/>
      <c r="Z36" s="788"/>
      <c r="AA36" s="788"/>
      <c r="AB36" s="788"/>
      <c r="AC36" s="788"/>
      <c r="AD36" s="788"/>
      <c r="AE36" s="788"/>
      <c r="AF36" s="788"/>
      <c r="AG36" s="788"/>
      <c r="AH36" s="788"/>
      <c r="AI36" s="788"/>
      <c r="AJ36" s="788"/>
      <c r="AK36" s="788"/>
      <c r="AL36" s="788"/>
      <c r="AM36" s="788"/>
      <c r="AN36" s="788"/>
      <c r="AO36" s="788"/>
      <c r="AP36" s="788"/>
      <c r="AQ36" s="788"/>
      <c r="AR36" s="788"/>
      <c r="AS36" s="788"/>
      <c r="AT36" s="788"/>
      <c r="AU36" s="788"/>
      <c r="AV36" s="788"/>
      <c r="AW36" s="788"/>
      <c r="AX36" s="788"/>
      <c r="AY36" s="788"/>
      <c r="AZ36" s="788"/>
      <c r="BA36" s="788"/>
      <c r="BB36" s="788"/>
      <c r="BC36" s="788"/>
      <c r="BD36" s="788"/>
      <c r="BE36" s="788"/>
      <c r="BF36" s="788"/>
      <c r="BG36" s="788"/>
      <c r="BH36" s="788"/>
      <c r="BI36" s="788"/>
      <c r="BJ36" s="788"/>
      <c r="BK36" s="788"/>
      <c r="BL36" s="788"/>
      <c r="BM36" s="788"/>
      <c r="BN36" s="788"/>
      <c r="BO36" s="788"/>
      <c r="BP36" s="788"/>
      <c r="BQ36" s="788"/>
      <c r="BR36" s="788"/>
      <c r="BS36" s="788"/>
    </row>
    <row r="37" spans="1:71" s="837" customFormat="1" ht="21.95" customHeight="1">
      <c r="A37" s="834" t="s">
        <v>267</v>
      </c>
      <c r="B37" s="735">
        <v>4680.6978200000003</v>
      </c>
      <c r="C37" s="735"/>
      <c r="D37" s="851">
        <v>0</v>
      </c>
      <c r="E37" s="838">
        <v>0</v>
      </c>
      <c r="F37" s="836">
        <v>0</v>
      </c>
      <c r="G37" s="736">
        <v>0</v>
      </c>
      <c r="H37" s="818" t="s">
        <v>4</v>
      </c>
      <c r="I37" s="788"/>
      <c r="J37" s="788"/>
      <c r="K37" s="788"/>
      <c r="L37" s="788"/>
      <c r="M37" s="788"/>
      <c r="N37" s="788"/>
      <c r="O37" s="788"/>
      <c r="P37" s="788"/>
      <c r="Q37" s="788"/>
      <c r="R37" s="788"/>
      <c r="S37" s="788"/>
      <c r="T37" s="788"/>
      <c r="U37" s="788"/>
      <c r="V37" s="788"/>
      <c r="W37" s="788"/>
      <c r="X37" s="788"/>
      <c r="Y37" s="788"/>
      <c r="Z37" s="788"/>
      <c r="AA37" s="788"/>
      <c r="AB37" s="788"/>
      <c r="AC37" s="788"/>
      <c r="AD37" s="788"/>
      <c r="AE37" s="788"/>
      <c r="AF37" s="788"/>
      <c r="AG37" s="788"/>
      <c r="AH37" s="788"/>
      <c r="AI37" s="788"/>
      <c r="AJ37" s="788"/>
      <c r="AK37" s="788"/>
      <c r="AL37" s="788"/>
      <c r="AM37" s="788"/>
      <c r="AN37" s="788"/>
      <c r="AO37" s="788"/>
      <c r="AP37" s="788"/>
      <c r="AQ37" s="788"/>
      <c r="AR37" s="788"/>
      <c r="AS37" s="788"/>
      <c r="AT37" s="788"/>
      <c r="AU37" s="788"/>
      <c r="AV37" s="788"/>
      <c r="AW37" s="788"/>
      <c r="AX37" s="788"/>
      <c r="AY37" s="788"/>
      <c r="AZ37" s="788"/>
      <c r="BA37" s="788"/>
      <c r="BB37" s="788"/>
      <c r="BC37" s="788"/>
      <c r="BD37" s="788"/>
      <c r="BE37" s="788"/>
      <c r="BF37" s="788"/>
      <c r="BG37" s="788"/>
      <c r="BH37" s="788"/>
      <c r="BI37" s="788"/>
      <c r="BJ37" s="788"/>
      <c r="BK37" s="788"/>
      <c r="BL37" s="788"/>
      <c r="BM37" s="788"/>
      <c r="BN37" s="788"/>
      <c r="BO37" s="788"/>
      <c r="BP37" s="788"/>
      <c r="BQ37" s="788"/>
      <c r="BR37" s="788"/>
      <c r="BS37" s="788"/>
    </row>
    <row r="38" spans="1:71" s="837" customFormat="1" ht="21.95" customHeight="1">
      <c r="A38" s="834" t="s">
        <v>268</v>
      </c>
      <c r="B38" s="735">
        <v>77.597039999999993</v>
      </c>
      <c r="C38" s="735"/>
      <c r="D38" s="851">
        <v>0</v>
      </c>
      <c r="E38" s="838">
        <v>0</v>
      </c>
      <c r="F38" s="836">
        <v>0</v>
      </c>
      <c r="G38" s="736">
        <v>0</v>
      </c>
      <c r="H38" s="818" t="s">
        <v>4</v>
      </c>
      <c r="I38" s="788"/>
      <c r="J38" s="788"/>
      <c r="K38" s="788"/>
      <c r="L38" s="788"/>
      <c r="M38" s="788"/>
      <c r="N38" s="788"/>
      <c r="O38" s="788"/>
      <c r="P38" s="788"/>
      <c r="Q38" s="788"/>
      <c r="R38" s="788"/>
      <c r="S38" s="788"/>
      <c r="T38" s="788"/>
      <c r="U38" s="788"/>
      <c r="V38" s="788"/>
      <c r="W38" s="788"/>
      <c r="X38" s="788"/>
      <c r="Y38" s="788"/>
      <c r="Z38" s="788"/>
      <c r="AA38" s="788"/>
      <c r="AB38" s="788"/>
      <c r="AC38" s="788"/>
      <c r="AD38" s="788"/>
      <c r="AE38" s="788"/>
      <c r="AF38" s="788"/>
      <c r="AG38" s="788"/>
      <c r="AH38" s="788"/>
      <c r="AI38" s="788"/>
      <c r="AJ38" s="788"/>
      <c r="AK38" s="788"/>
      <c r="AL38" s="788"/>
      <c r="AM38" s="788"/>
      <c r="AN38" s="788"/>
      <c r="AO38" s="788"/>
      <c r="AP38" s="788"/>
      <c r="AQ38" s="788"/>
      <c r="AR38" s="788"/>
      <c r="AS38" s="788"/>
      <c r="AT38" s="788"/>
      <c r="AU38" s="788"/>
      <c r="AV38" s="788"/>
      <c r="AW38" s="788"/>
      <c r="AX38" s="788"/>
      <c r="AY38" s="788"/>
      <c r="AZ38" s="788"/>
      <c r="BA38" s="788"/>
      <c r="BB38" s="788"/>
      <c r="BC38" s="788"/>
      <c r="BD38" s="788"/>
      <c r="BE38" s="788"/>
      <c r="BF38" s="788"/>
      <c r="BG38" s="788"/>
      <c r="BH38" s="788"/>
      <c r="BI38" s="788"/>
      <c r="BJ38" s="788"/>
      <c r="BK38" s="788"/>
      <c r="BL38" s="788"/>
      <c r="BM38" s="788"/>
      <c r="BN38" s="788"/>
      <c r="BO38" s="788"/>
      <c r="BP38" s="788"/>
      <c r="BQ38" s="788"/>
      <c r="BR38" s="788"/>
      <c r="BS38" s="788"/>
    </row>
    <row r="39" spans="1:71" s="837" customFormat="1" ht="21.95" customHeight="1">
      <c r="A39" s="834" t="s">
        <v>269</v>
      </c>
      <c r="B39" s="735">
        <v>4789.9915499999997</v>
      </c>
      <c r="C39" s="735"/>
      <c r="D39" s="851">
        <v>0</v>
      </c>
      <c r="E39" s="838">
        <v>0</v>
      </c>
      <c r="F39" s="836">
        <v>0</v>
      </c>
      <c r="G39" s="736">
        <v>0</v>
      </c>
      <c r="H39" s="818" t="s">
        <v>4</v>
      </c>
      <c r="I39" s="788"/>
      <c r="J39" s="788"/>
      <c r="K39" s="788"/>
      <c r="L39" s="788"/>
      <c r="M39" s="788"/>
      <c r="N39" s="788"/>
      <c r="O39" s="788"/>
      <c r="P39" s="788"/>
      <c r="Q39" s="788"/>
      <c r="R39" s="788"/>
      <c r="S39" s="788"/>
      <c r="T39" s="788"/>
      <c r="U39" s="788"/>
      <c r="V39" s="788"/>
      <c r="W39" s="788"/>
      <c r="X39" s="788"/>
      <c r="Y39" s="788"/>
      <c r="Z39" s="788"/>
      <c r="AA39" s="788"/>
      <c r="AB39" s="788"/>
      <c r="AC39" s="788"/>
      <c r="AD39" s="788"/>
      <c r="AE39" s="788"/>
      <c r="AF39" s="788"/>
      <c r="AG39" s="788"/>
      <c r="AH39" s="788"/>
      <c r="AI39" s="788"/>
      <c r="AJ39" s="788"/>
      <c r="AK39" s="788"/>
      <c r="AL39" s="788"/>
      <c r="AM39" s="788"/>
      <c r="AN39" s="788"/>
      <c r="AO39" s="788"/>
      <c r="AP39" s="788"/>
      <c r="AQ39" s="788"/>
      <c r="AR39" s="788"/>
      <c r="AS39" s="788"/>
      <c r="AT39" s="788"/>
      <c r="AU39" s="788"/>
      <c r="AV39" s="788"/>
      <c r="AW39" s="788"/>
      <c r="AX39" s="788"/>
      <c r="AY39" s="788"/>
      <c r="AZ39" s="788"/>
      <c r="BA39" s="788"/>
      <c r="BB39" s="788"/>
      <c r="BC39" s="788"/>
      <c r="BD39" s="788"/>
      <c r="BE39" s="788"/>
      <c r="BF39" s="788"/>
      <c r="BG39" s="788"/>
      <c r="BH39" s="788"/>
      <c r="BI39" s="788"/>
      <c r="BJ39" s="788"/>
      <c r="BK39" s="788"/>
      <c r="BL39" s="788"/>
      <c r="BM39" s="788"/>
      <c r="BN39" s="788"/>
      <c r="BO39" s="788"/>
      <c r="BP39" s="788"/>
      <c r="BQ39" s="788"/>
      <c r="BR39" s="788"/>
      <c r="BS39" s="788"/>
    </row>
    <row r="40" spans="1:71" s="837" customFormat="1" ht="21.95" customHeight="1">
      <c r="A40" s="834" t="s">
        <v>270</v>
      </c>
      <c r="B40" s="735">
        <v>233.61529999999999</v>
      </c>
      <c r="C40" s="735"/>
      <c r="D40" s="851">
        <v>0</v>
      </c>
      <c r="E40" s="838">
        <v>0</v>
      </c>
      <c r="F40" s="836">
        <v>0</v>
      </c>
      <c r="G40" s="736">
        <v>0</v>
      </c>
      <c r="H40" s="818" t="s">
        <v>4</v>
      </c>
      <c r="I40" s="788"/>
      <c r="J40" s="788"/>
      <c r="K40" s="788"/>
      <c r="L40" s="788"/>
      <c r="M40" s="788"/>
      <c r="N40" s="788"/>
      <c r="O40" s="788"/>
      <c r="P40" s="788"/>
      <c r="Q40" s="788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  <c r="AC40" s="788"/>
      <c r="AD40" s="788"/>
      <c r="AE40" s="788"/>
      <c r="AF40" s="788"/>
      <c r="AG40" s="788"/>
      <c r="AH40" s="788"/>
      <c r="AI40" s="788"/>
      <c r="AJ40" s="788"/>
      <c r="AK40" s="788"/>
      <c r="AL40" s="788"/>
      <c r="AM40" s="788"/>
      <c r="AN40" s="788"/>
      <c r="AO40" s="788"/>
      <c r="AP40" s="788"/>
      <c r="AQ40" s="788"/>
      <c r="AR40" s="788"/>
      <c r="AS40" s="788"/>
      <c r="AT40" s="788"/>
      <c r="AU40" s="788"/>
      <c r="AV40" s="788"/>
      <c r="AW40" s="788"/>
      <c r="AX40" s="788"/>
      <c r="AY40" s="788"/>
      <c r="AZ40" s="788"/>
      <c r="BA40" s="788"/>
      <c r="BB40" s="788"/>
      <c r="BC40" s="788"/>
      <c r="BD40" s="788"/>
      <c r="BE40" s="788"/>
      <c r="BF40" s="788"/>
      <c r="BG40" s="788"/>
      <c r="BH40" s="788"/>
      <c r="BI40" s="788"/>
      <c r="BJ40" s="788"/>
      <c r="BK40" s="788"/>
      <c r="BL40" s="788"/>
      <c r="BM40" s="788"/>
      <c r="BN40" s="788"/>
      <c r="BO40" s="788"/>
      <c r="BP40" s="788"/>
      <c r="BQ40" s="788"/>
      <c r="BR40" s="788"/>
      <c r="BS40" s="788"/>
    </row>
    <row r="41" spans="1:71" s="837" customFormat="1" ht="21.95" customHeight="1">
      <c r="A41" s="834" t="s">
        <v>271</v>
      </c>
      <c r="B41" s="735">
        <v>673608.58820999984</v>
      </c>
      <c r="C41" s="735"/>
      <c r="D41" s="851">
        <v>0</v>
      </c>
      <c r="E41" s="838">
        <v>0</v>
      </c>
      <c r="F41" s="836">
        <v>0</v>
      </c>
      <c r="G41" s="736">
        <v>0</v>
      </c>
      <c r="H41" s="818" t="s">
        <v>4</v>
      </c>
      <c r="I41" s="788"/>
      <c r="J41" s="788"/>
      <c r="K41" s="788"/>
      <c r="L41" s="788"/>
      <c r="M41" s="788"/>
      <c r="N41" s="788"/>
      <c r="O41" s="788"/>
      <c r="P41" s="788"/>
      <c r="Q41" s="788"/>
      <c r="R41" s="788"/>
      <c r="S41" s="788"/>
      <c r="T41" s="788"/>
      <c r="U41" s="788"/>
      <c r="V41" s="788"/>
      <c r="W41" s="788"/>
      <c r="X41" s="788"/>
      <c r="Y41" s="788"/>
      <c r="Z41" s="788"/>
      <c r="AA41" s="788"/>
      <c r="AB41" s="788"/>
      <c r="AC41" s="788"/>
      <c r="AD41" s="788"/>
      <c r="AE41" s="788"/>
      <c r="AF41" s="788"/>
      <c r="AG41" s="788"/>
      <c r="AH41" s="788"/>
      <c r="AI41" s="788"/>
      <c r="AJ41" s="788"/>
      <c r="AK41" s="788"/>
      <c r="AL41" s="788"/>
      <c r="AM41" s="788"/>
      <c r="AN41" s="788"/>
      <c r="AO41" s="788"/>
      <c r="AP41" s="788"/>
      <c r="AQ41" s="788"/>
      <c r="AR41" s="788"/>
      <c r="AS41" s="788"/>
      <c r="AT41" s="788"/>
      <c r="AU41" s="788"/>
      <c r="AV41" s="788"/>
      <c r="AW41" s="788"/>
      <c r="AX41" s="788"/>
      <c r="AY41" s="788"/>
      <c r="AZ41" s="788"/>
      <c r="BA41" s="788"/>
      <c r="BB41" s="788"/>
      <c r="BC41" s="788"/>
      <c r="BD41" s="788"/>
      <c r="BE41" s="788"/>
      <c r="BF41" s="788"/>
      <c r="BG41" s="788"/>
      <c r="BH41" s="788"/>
      <c r="BI41" s="788"/>
      <c r="BJ41" s="788"/>
      <c r="BK41" s="788"/>
      <c r="BL41" s="788"/>
      <c r="BM41" s="788"/>
      <c r="BN41" s="788"/>
      <c r="BO41" s="788"/>
      <c r="BP41" s="788"/>
      <c r="BQ41" s="788"/>
      <c r="BR41" s="788"/>
      <c r="BS41" s="788"/>
    </row>
    <row r="42" spans="1:71" s="837" customFormat="1" ht="21.95" customHeight="1">
      <c r="A42" s="834" t="s">
        <v>272</v>
      </c>
      <c r="B42" s="735">
        <v>17993.216280000004</v>
      </c>
      <c r="C42" s="735"/>
      <c r="D42" s="851">
        <v>0</v>
      </c>
      <c r="E42" s="838">
        <v>0</v>
      </c>
      <c r="F42" s="836">
        <v>0</v>
      </c>
      <c r="G42" s="736">
        <v>0</v>
      </c>
      <c r="H42" s="818" t="s">
        <v>4</v>
      </c>
      <c r="I42" s="788"/>
      <c r="J42" s="788"/>
      <c r="K42" s="788"/>
      <c r="L42" s="788"/>
      <c r="M42" s="788"/>
      <c r="N42" s="788"/>
      <c r="O42" s="788"/>
      <c r="P42" s="788"/>
      <c r="Q42" s="788"/>
      <c r="R42" s="788"/>
      <c r="S42" s="788"/>
      <c r="T42" s="788"/>
      <c r="U42" s="788"/>
      <c r="V42" s="788"/>
      <c r="W42" s="788"/>
      <c r="X42" s="788"/>
      <c r="Y42" s="788"/>
      <c r="Z42" s="788"/>
      <c r="AA42" s="788"/>
      <c r="AB42" s="788"/>
      <c r="AC42" s="788"/>
      <c r="AD42" s="788"/>
      <c r="AE42" s="788"/>
      <c r="AF42" s="788"/>
      <c r="AG42" s="788"/>
      <c r="AH42" s="788"/>
      <c r="AI42" s="788"/>
      <c r="AJ42" s="788"/>
      <c r="AK42" s="788"/>
      <c r="AL42" s="788"/>
      <c r="AM42" s="788"/>
      <c r="AN42" s="788"/>
      <c r="AO42" s="788"/>
      <c r="AP42" s="788"/>
      <c r="AQ42" s="788"/>
      <c r="AR42" s="788"/>
      <c r="AS42" s="788"/>
      <c r="AT42" s="788"/>
      <c r="AU42" s="788"/>
      <c r="AV42" s="788"/>
      <c r="AW42" s="788"/>
      <c r="AX42" s="788"/>
      <c r="AY42" s="788"/>
      <c r="AZ42" s="788"/>
      <c r="BA42" s="788"/>
      <c r="BB42" s="788"/>
      <c r="BC42" s="788"/>
      <c r="BD42" s="788"/>
      <c r="BE42" s="788"/>
      <c r="BF42" s="788"/>
      <c r="BG42" s="788"/>
      <c r="BH42" s="788"/>
      <c r="BI42" s="788"/>
      <c r="BJ42" s="788"/>
      <c r="BK42" s="788"/>
      <c r="BL42" s="788"/>
      <c r="BM42" s="788"/>
      <c r="BN42" s="788"/>
      <c r="BO42" s="788"/>
      <c r="BP42" s="788"/>
      <c r="BQ42" s="788"/>
      <c r="BR42" s="788"/>
      <c r="BS42" s="788"/>
    </row>
    <row r="43" spans="1:71" s="837" customFormat="1" ht="21.95" customHeight="1">
      <c r="A43" s="834" t="s">
        <v>273</v>
      </c>
      <c r="B43" s="735">
        <v>3367.9845799999998</v>
      </c>
      <c r="C43" s="735"/>
      <c r="D43" s="851">
        <v>0</v>
      </c>
      <c r="E43" s="838">
        <v>0</v>
      </c>
      <c r="F43" s="836">
        <v>0</v>
      </c>
      <c r="G43" s="736">
        <v>0</v>
      </c>
      <c r="H43" s="818" t="s">
        <v>4</v>
      </c>
      <c r="I43" s="788"/>
      <c r="J43" s="788"/>
      <c r="K43" s="788"/>
      <c r="L43" s="788"/>
      <c r="M43" s="788"/>
      <c r="N43" s="788"/>
      <c r="O43" s="788"/>
      <c r="P43" s="788"/>
      <c r="Q43" s="788"/>
      <c r="R43" s="788"/>
      <c r="S43" s="788"/>
      <c r="T43" s="788"/>
      <c r="U43" s="788"/>
      <c r="V43" s="788"/>
      <c r="W43" s="788"/>
      <c r="X43" s="788"/>
      <c r="Y43" s="788"/>
      <c r="Z43" s="788"/>
      <c r="AA43" s="788"/>
      <c r="AB43" s="788"/>
      <c r="AC43" s="788"/>
      <c r="AD43" s="788"/>
      <c r="AE43" s="788"/>
      <c r="AF43" s="788"/>
      <c r="AG43" s="788"/>
      <c r="AH43" s="788"/>
      <c r="AI43" s="788"/>
      <c r="AJ43" s="788"/>
      <c r="AK43" s="788"/>
      <c r="AL43" s="788"/>
      <c r="AM43" s="788"/>
      <c r="AN43" s="788"/>
      <c r="AO43" s="788"/>
      <c r="AP43" s="788"/>
      <c r="AQ43" s="788"/>
      <c r="AR43" s="788"/>
      <c r="AS43" s="788"/>
      <c r="AT43" s="788"/>
      <c r="AU43" s="788"/>
      <c r="AV43" s="788"/>
      <c r="AW43" s="788"/>
      <c r="AX43" s="788"/>
      <c r="AY43" s="788"/>
      <c r="AZ43" s="788"/>
      <c r="BA43" s="788"/>
      <c r="BB43" s="788"/>
      <c r="BC43" s="788"/>
      <c r="BD43" s="788"/>
      <c r="BE43" s="788"/>
      <c r="BF43" s="788"/>
      <c r="BG43" s="788"/>
      <c r="BH43" s="788"/>
      <c r="BI43" s="788"/>
      <c r="BJ43" s="788"/>
      <c r="BK43" s="788"/>
      <c r="BL43" s="788"/>
      <c r="BM43" s="788"/>
      <c r="BN43" s="788"/>
      <c r="BO43" s="788"/>
      <c r="BP43" s="788"/>
      <c r="BQ43" s="788"/>
      <c r="BR43" s="788"/>
      <c r="BS43" s="788"/>
    </row>
    <row r="44" spans="1:71" s="837" customFormat="1" ht="21.95" customHeight="1">
      <c r="A44" s="834" t="s">
        <v>274</v>
      </c>
      <c r="B44" s="735">
        <v>7787.63231</v>
      </c>
      <c r="C44" s="735"/>
      <c r="D44" s="851">
        <v>0</v>
      </c>
      <c r="E44" s="838">
        <v>0</v>
      </c>
      <c r="F44" s="836">
        <v>0</v>
      </c>
      <c r="G44" s="736">
        <v>0</v>
      </c>
      <c r="H44" s="818" t="s">
        <v>4</v>
      </c>
      <c r="I44" s="788"/>
      <c r="J44" s="788"/>
      <c r="K44" s="788"/>
      <c r="L44" s="788"/>
      <c r="M44" s="788"/>
      <c r="N44" s="788"/>
      <c r="O44" s="788"/>
      <c r="P44" s="788"/>
      <c r="Q44" s="788"/>
      <c r="R44" s="788"/>
      <c r="S44" s="788"/>
      <c r="T44" s="788"/>
      <c r="U44" s="788"/>
      <c r="V44" s="788"/>
      <c r="W44" s="788"/>
      <c r="X44" s="788"/>
      <c r="Y44" s="788"/>
      <c r="Z44" s="788"/>
      <c r="AA44" s="788"/>
      <c r="AB44" s="788"/>
      <c r="AC44" s="788"/>
      <c r="AD44" s="788"/>
      <c r="AE44" s="788"/>
      <c r="AF44" s="788"/>
      <c r="AG44" s="788"/>
      <c r="AH44" s="788"/>
      <c r="AI44" s="788"/>
      <c r="AJ44" s="788"/>
      <c r="AK44" s="788"/>
      <c r="AL44" s="788"/>
      <c r="AM44" s="788"/>
      <c r="AN44" s="788"/>
      <c r="AO44" s="788"/>
      <c r="AP44" s="788"/>
      <c r="AQ44" s="788"/>
      <c r="AR44" s="788"/>
      <c r="AS44" s="788"/>
      <c r="AT44" s="788"/>
      <c r="AU44" s="788"/>
      <c r="AV44" s="788"/>
      <c r="AW44" s="788"/>
      <c r="AX44" s="788"/>
      <c r="AY44" s="788"/>
      <c r="AZ44" s="788"/>
      <c r="BA44" s="788"/>
      <c r="BB44" s="788"/>
      <c r="BC44" s="788"/>
      <c r="BD44" s="788"/>
      <c r="BE44" s="788"/>
      <c r="BF44" s="788"/>
      <c r="BG44" s="788"/>
      <c r="BH44" s="788"/>
      <c r="BI44" s="788"/>
      <c r="BJ44" s="788"/>
      <c r="BK44" s="788"/>
      <c r="BL44" s="788"/>
      <c r="BM44" s="788"/>
      <c r="BN44" s="788"/>
      <c r="BO44" s="788"/>
      <c r="BP44" s="788"/>
      <c r="BQ44" s="788"/>
      <c r="BR44" s="788"/>
      <c r="BS44" s="788"/>
    </row>
    <row r="45" spans="1:71" s="837" customFormat="1" ht="21.95" customHeight="1">
      <c r="A45" s="834" t="s">
        <v>275</v>
      </c>
      <c r="B45" s="735">
        <v>331.05380999999994</v>
      </c>
      <c r="C45" s="735"/>
      <c r="D45" s="851">
        <v>0</v>
      </c>
      <c r="E45" s="838">
        <v>0</v>
      </c>
      <c r="F45" s="836">
        <v>0</v>
      </c>
      <c r="G45" s="736">
        <v>0</v>
      </c>
      <c r="H45" s="818" t="s">
        <v>4</v>
      </c>
      <c r="I45" s="788"/>
      <c r="J45" s="788"/>
      <c r="K45" s="788"/>
      <c r="L45" s="788"/>
      <c r="M45" s="788"/>
      <c r="N45" s="788"/>
      <c r="O45" s="788"/>
      <c r="P45" s="788"/>
      <c r="Q45" s="788"/>
      <c r="R45" s="788"/>
      <c r="S45" s="788"/>
      <c r="T45" s="788"/>
      <c r="U45" s="788"/>
      <c r="V45" s="788"/>
      <c r="W45" s="788"/>
      <c r="X45" s="788"/>
      <c r="Y45" s="788"/>
      <c r="Z45" s="788"/>
      <c r="AA45" s="788"/>
      <c r="AB45" s="788"/>
      <c r="AC45" s="788"/>
      <c r="AD45" s="788"/>
      <c r="AE45" s="788"/>
      <c r="AF45" s="788"/>
      <c r="AG45" s="788"/>
      <c r="AH45" s="788"/>
      <c r="AI45" s="788"/>
      <c r="AJ45" s="788"/>
      <c r="AK45" s="788"/>
      <c r="AL45" s="788"/>
      <c r="AM45" s="788"/>
      <c r="AN45" s="788"/>
      <c r="AO45" s="788"/>
      <c r="AP45" s="788"/>
      <c r="AQ45" s="788"/>
      <c r="AR45" s="788"/>
      <c r="AS45" s="788"/>
      <c r="AT45" s="788"/>
      <c r="AU45" s="788"/>
      <c r="AV45" s="788"/>
      <c r="AW45" s="788"/>
      <c r="AX45" s="788"/>
      <c r="AY45" s="788"/>
      <c r="AZ45" s="788"/>
      <c r="BA45" s="788"/>
      <c r="BB45" s="788"/>
      <c r="BC45" s="788"/>
      <c r="BD45" s="788"/>
      <c r="BE45" s="788"/>
      <c r="BF45" s="788"/>
      <c r="BG45" s="788"/>
      <c r="BH45" s="788"/>
      <c r="BI45" s="788"/>
      <c r="BJ45" s="788"/>
      <c r="BK45" s="788"/>
      <c r="BL45" s="788"/>
      <c r="BM45" s="788"/>
      <c r="BN45" s="788"/>
      <c r="BO45" s="788"/>
      <c r="BP45" s="788"/>
      <c r="BQ45" s="788"/>
      <c r="BR45" s="788"/>
      <c r="BS45" s="788"/>
    </row>
    <row r="46" spans="1:71" s="837" customFormat="1" ht="21.95" customHeight="1">
      <c r="A46" s="834" t="s">
        <v>276</v>
      </c>
      <c r="B46" s="735">
        <v>5220.3458199999986</v>
      </c>
      <c r="C46" s="735"/>
      <c r="D46" s="851">
        <v>0</v>
      </c>
      <c r="E46" s="838">
        <v>0</v>
      </c>
      <c r="F46" s="836">
        <v>0</v>
      </c>
      <c r="G46" s="736">
        <v>0</v>
      </c>
      <c r="H46" s="818" t="s">
        <v>4</v>
      </c>
      <c r="I46" s="788"/>
      <c r="J46" s="788"/>
      <c r="K46" s="788"/>
      <c r="L46" s="788"/>
      <c r="M46" s="788"/>
      <c r="N46" s="788"/>
      <c r="O46" s="788"/>
      <c r="P46" s="788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  <c r="AC46" s="788"/>
      <c r="AD46" s="788"/>
      <c r="AE46" s="788"/>
      <c r="AF46" s="788"/>
      <c r="AG46" s="788"/>
      <c r="AH46" s="788"/>
      <c r="AI46" s="788"/>
      <c r="AJ46" s="788"/>
      <c r="AK46" s="788"/>
      <c r="AL46" s="788"/>
      <c r="AM46" s="788"/>
      <c r="AN46" s="788"/>
      <c r="AO46" s="788"/>
      <c r="AP46" s="788"/>
      <c r="AQ46" s="788"/>
      <c r="AR46" s="788"/>
      <c r="AS46" s="788"/>
      <c r="AT46" s="788"/>
      <c r="AU46" s="788"/>
      <c r="AV46" s="788"/>
      <c r="AW46" s="788"/>
      <c r="AX46" s="788"/>
      <c r="AY46" s="788"/>
      <c r="AZ46" s="788"/>
      <c r="BA46" s="788"/>
      <c r="BB46" s="788"/>
      <c r="BC46" s="788"/>
      <c r="BD46" s="788"/>
      <c r="BE46" s="788"/>
      <c r="BF46" s="788"/>
      <c r="BG46" s="788"/>
      <c r="BH46" s="788"/>
      <c r="BI46" s="788"/>
      <c r="BJ46" s="788"/>
      <c r="BK46" s="788"/>
      <c r="BL46" s="788"/>
      <c r="BM46" s="788"/>
      <c r="BN46" s="788"/>
      <c r="BO46" s="788"/>
      <c r="BP46" s="788"/>
      <c r="BQ46" s="788"/>
      <c r="BR46" s="788"/>
      <c r="BS46" s="788"/>
    </row>
    <row r="47" spans="1:71" s="837" customFormat="1" ht="21.95" customHeight="1">
      <c r="A47" s="834" t="s">
        <v>277</v>
      </c>
      <c r="B47" s="735">
        <v>581.26733999999988</v>
      </c>
      <c r="C47" s="735"/>
      <c r="D47" s="851">
        <v>0</v>
      </c>
      <c r="E47" s="838">
        <v>0</v>
      </c>
      <c r="F47" s="836">
        <v>0</v>
      </c>
      <c r="G47" s="736">
        <v>0</v>
      </c>
      <c r="H47" s="818" t="s">
        <v>4</v>
      </c>
      <c r="I47" s="788"/>
      <c r="J47" s="788"/>
      <c r="K47" s="788"/>
      <c r="L47" s="788"/>
      <c r="M47" s="788"/>
      <c r="N47" s="788"/>
      <c r="O47" s="788"/>
      <c r="P47" s="788"/>
      <c r="Q47" s="788"/>
      <c r="R47" s="788"/>
      <c r="S47" s="788"/>
      <c r="T47" s="788"/>
      <c r="U47" s="788"/>
      <c r="V47" s="788"/>
      <c r="W47" s="788"/>
      <c r="X47" s="788"/>
      <c r="Y47" s="788"/>
      <c r="Z47" s="788"/>
      <c r="AA47" s="788"/>
      <c r="AB47" s="788"/>
      <c r="AC47" s="788"/>
      <c r="AD47" s="788"/>
      <c r="AE47" s="788"/>
      <c r="AF47" s="788"/>
      <c r="AG47" s="788"/>
      <c r="AH47" s="788"/>
      <c r="AI47" s="788"/>
      <c r="AJ47" s="788"/>
      <c r="AK47" s="788"/>
      <c r="AL47" s="788"/>
      <c r="AM47" s="788"/>
      <c r="AN47" s="788"/>
      <c r="AO47" s="788"/>
      <c r="AP47" s="788"/>
      <c r="AQ47" s="788"/>
      <c r="AR47" s="788"/>
      <c r="AS47" s="788"/>
      <c r="AT47" s="788"/>
      <c r="AU47" s="788"/>
      <c r="AV47" s="788"/>
      <c r="AW47" s="788"/>
      <c r="AX47" s="788"/>
      <c r="AY47" s="788"/>
      <c r="AZ47" s="788"/>
      <c r="BA47" s="788"/>
      <c r="BB47" s="788"/>
      <c r="BC47" s="788"/>
      <c r="BD47" s="788"/>
      <c r="BE47" s="788"/>
      <c r="BF47" s="788"/>
      <c r="BG47" s="788"/>
      <c r="BH47" s="788"/>
      <c r="BI47" s="788"/>
      <c r="BJ47" s="788"/>
      <c r="BK47" s="788"/>
      <c r="BL47" s="788"/>
      <c r="BM47" s="788"/>
      <c r="BN47" s="788"/>
      <c r="BO47" s="788"/>
      <c r="BP47" s="788"/>
      <c r="BQ47" s="788"/>
      <c r="BR47" s="788"/>
      <c r="BS47" s="788"/>
    </row>
    <row r="48" spans="1:71" s="837" customFormat="1" ht="21.95" customHeight="1">
      <c r="A48" s="834" t="s">
        <v>278</v>
      </c>
      <c r="B48" s="735">
        <v>93398.674219999986</v>
      </c>
      <c r="C48" s="735"/>
      <c r="D48" s="851">
        <v>2.1932</v>
      </c>
      <c r="E48" s="838">
        <v>2.1932</v>
      </c>
      <c r="F48" s="836">
        <v>2.1932</v>
      </c>
      <c r="G48" s="736">
        <v>0</v>
      </c>
      <c r="H48" s="818" t="s">
        <v>4</v>
      </c>
      <c r="I48" s="788"/>
      <c r="J48" s="788"/>
      <c r="K48" s="788"/>
      <c r="L48" s="788"/>
      <c r="M48" s="788"/>
      <c r="N48" s="788"/>
      <c r="O48" s="788"/>
      <c r="P48" s="788"/>
      <c r="Q48" s="788"/>
      <c r="R48" s="788"/>
      <c r="S48" s="788"/>
      <c r="T48" s="788"/>
      <c r="U48" s="788"/>
      <c r="V48" s="788"/>
      <c r="W48" s="788"/>
      <c r="X48" s="788"/>
      <c r="Y48" s="788"/>
      <c r="Z48" s="788"/>
      <c r="AA48" s="788"/>
      <c r="AB48" s="788"/>
      <c r="AC48" s="788"/>
      <c r="AD48" s="788"/>
      <c r="AE48" s="788"/>
      <c r="AF48" s="788"/>
      <c r="AG48" s="788"/>
      <c r="AH48" s="788"/>
      <c r="AI48" s="788"/>
      <c r="AJ48" s="788"/>
      <c r="AK48" s="788"/>
      <c r="AL48" s="788"/>
      <c r="AM48" s="788"/>
      <c r="AN48" s="788"/>
      <c r="AO48" s="788"/>
      <c r="AP48" s="788"/>
      <c r="AQ48" s="788"/>
      <c r="AR48" s="788"/>
      <c r="AS48" s="788"/>
      <c r="AT48" s="788"/>
      <c r="AU48" s="788"/>
      <c r="AV48" s="788"/>
      <c r="AW48" s="788"/>
      <c r="AX48" s="788"/>
      <c r="AY48" s="788"/>
      <c r="AZ48" s="788"/>
      <c r="BA48" s="788"/>
      <c r="BB48" s="788"/>
      <c r="BC48" s="788"/>
      <c r="BD48" s="788"/>
      <c r="BE48" s="788"/>
      <c r="BF48" s="788"/>
      <c r="BG48" s="788"/>
      <c r="BH48" s="788"/>
      <c r="BI48" s="788"/>
      <c r="BJ48" s="788"/>
      <c r="BK48" s="788"/>
      <c r="BL48" s="788"/>
      <c r="BM48" s="788"/>
      <c r="BN48" s="788"/>
      <c r="BO48" s="788"/>
      <c r="BP48" s="788"/>
      <c r="BQ48" s="788"/>
      <c r="BR48" s="788"/>
      <c r="BS48" s="788"/>
    </row>
    <row r="49" spans="1:71" s="837" customFormat="1" ht="21.95" customHeight="1">
      <c r="A49" s="834" t="s">
        <v>279</v>
      </c>
      <c r="B49" s="735">
        <v>95.75612000000001</v>
      </c>
      <c r="C49" s="735"/>
      <c r="D49" s="851">
        <v>0</v>
      </c>
      <c r="E49" s="838">
        <v>0</v>
      </c>
      <c r="F49" s="836">
        <v>0</v>
      </c>
      <c r="G49" s="736">
        <v>0</v>
      </c>
      <c r="H49" s="818" t="s">
        <v>4</v>
      </c>
      <c r="I49" s="788"/>
      <c r="J49" s="788"/>
      <c r="K49" s="788"/>
      <c r="L49" s="788"/>
      <c r="M49" s="788"/>
      <c r="N49" s="788"/>
      <c r="O49" s="788"/>
      <c r="P49" s="788"/>
      <c r="Q49" s="788"/>
      <c r="R49" s="788"/>
      <c r="S49" s="788"/>
      <c r="T49" s="788"/>
      <c r="U49" s="788"/>
      <c r="V49" s="788"/>
      <c r="W49" s="788"/>
      <c r="X49" s="788"/>
      <c r="Y49" s="788"/>
      <c r="Z49" s="788"/>
      <c r="AA49" s="788"/>
      <c r="AB49" s="788"/>
      <c r="AC49" s="788"/>
      <c r="AD49" s="788"/>
      <c r="AE49" s="788"/>
      <c r="AF49" s="788"/>
      <c r="AG49" s="788"/>
      <c r="AH49" s="788"/>
      <c r="AI49" s="788"/>
      <c r="AJ49" s="788"/>
      <c r="AK49" s="788"/>
      <c r="AL49" s="788"/>
      <c r="AM49" s="788"/>
      <c r="AN49" s="788"/>
      <c r="AO49" s="788"/>
      <c r="AP49" s="788"/>
      <c r="AQ49" s="788"/>
      <c r="AR49" s="788"/>
      <c r="AS49" s="788"/>
      <c r="AT49" s="788"/>
      <c r="AU49" s="788"/>
      <c r="AV49" s="788"/>
      <c r="AW49" s="788"/>
      <c r="AX49" s="788"/>
      <c r="AY49" s="788"/>
      <c r="AZ49" s="788"/>
      <c r="BA49" s="788"/>
      <c r="BB49" s="788"/>
      <c r="BC49" s="788"/>
      <c r="BD49" s="788"/>
      <c r="BE49" s="788"/>
      <c r="BF49" s="788"/>
      <c r="BG49" s="788"/>
      <c r="BH49" s="788"/>
      <c r="BI49" s="788"/>
      <c r="BJ49" s="788"/>
      <c r="BK49" s="788"/>
      <c r="BL49" s="788"/>
      <c r="BM49" s="788"/>
      <c r="BN49" s="788"/>
      <c r="BO49" s="788"/>
      <c r="BP49" s="788"/>
      <c r="BQ49" s="788"/>
      <c r="BR49" s="788"/>
      <c r="BS49" s="788"/>
    </row>
    <row r="50" spans="1:71" s="837" customFormat="1" ht="21.95" customHeight="1">
      <c r="A50" s="834" t="s">
        <v>280</v>
      </c>
      <c r="B50" s="735">
        <v>170720.24171999993</v>
      </c>
      <c r="C50" s="735"/>
      <c r="D50" s="851">
        <v>21.028400000000001</v>
      </c>
      <c r="E50" s="838">
        <v>15.195</v>
      </c>
      <c r="F50" s="836">
        <v>21.028400000000001</v>
      </c>
      <c r="G50" s="736">
        <v>0</v>
      </c>
      <c r="H50" s="818" t="s">
        <v>4</v>
      </c>
      <c r="I50" s="788"/>
      <c r="J50" s="788"/>
      <c r="K50" s="788"/>
      <c r="L50" s="788"/>
      <c r="M50" s="788"/>
      <c r="N50" s="788"/>
      <c r="O50" s="788"/>
      <c r="P50" s="788"/>
      <c r="Q50" s="788"/>
      <c r="R50" s="788"/>
      <c r="S50" s="788"/>
      <c r="T50" s="788"/>
      <c r="U50" s="788"/>
      <c r="V50" s="788"/>
      <c r="W50" s="788"/>
      <c r="X50" s="788"/>
      <c r="Y50" s="788"/>
      <c r="Z50" s="788"/>
      <c r="AA50" s="788"/>
      <c r="AB50" s="788"/>
      <c r="AC50" s="788"/>
      <c r="AD50" s="788"/>
      <c r="AE50" s="788"/>
      <c r="AF50" s="788"/>
      <c r="AG50" s="788"/>
      <c r="AH50" s="788"/>
      <c r="AI50" s="788"/>
      <c r="AJ50" s="788"/>
      <c r="AK50" s="788"/>
      <c r="AL50" s="788"/>
      <c r="AM50" s="788"/>
      <c r="AN50" s="788"/>
      <c r="AO50" s="788"/>
      <c r="AP50" s="788"/>
      <c r="AQ50" s="788"/>
      <c r="AR50" s="788"/>
      <c r="AS50" s="788"/>
      <c r="AT50" s="788"/>
      <c r="AU50" s="788"/>
      <c r="AV50" s="788"/>
      <c r="AW50" s="788"/>
      <c r="AX50" s="788"/>
      <c r="AY50" s="788"/>
      <c r="AZ50" s="788"/>
      <c r="BA50" s="788"/>
      <c r="BB50" s="788"/>
      <c r="BC50" s="788"/>
      <c r="BD50" s="788"/>
      <c r="BE50" s="788"/>
      <c r="BF50" s="788"/>
      <c r="BG50" s="788"/>
      <c r="BH50" s="788"/>
      <c r="BI50" s="788"/>
      <c r="BJ50" s="788"/>
      <c r="BK50" s="788"/>
      <c r="BL50" s="788"/>
      <c r="BM50" s="788"/>
      <c r="BN50" s="788"/>
      <c r="BO50" s="788"/>
      <c r="BP50" s="788"/>
      <c r="BQ50" s="788"/>
      <c r="BR50" s="788"/>
      <c r="BS50" s="788"/>
    </row>
    <row r="51" spans="1:71" s="837" customFormat="1" ht="21.95" customHeight="1">
      <c r="A51" s="834" t="s">
        <v>281</v>
      </c>
      <c r="B51" s="735">
        <v>180.90098999999998</v>
      </c>
      <c r="C51" s="735"/>
      <c r="D51" s="851">
        <v>0</v>
      </c>
      <c r="E51" s="838">
        <v>0</v>
      </c>
      <c r="F51" s="836">
        <v>0</v>
      </c>
      <c r="G51" s="736">
        <v>0</v>
      </c>
      <c r="H51" s="818" t="s">
        <v>4</v>
      </c>
      <c r="I51" s="788"/>
      <c r="J51" s="788"/>
      <c r="K51" s="788"/>
      <c r="L51" s="788"/>
      <c r="M51" s="788"/>
      <c r="N51" s="788"/>
      <c r="O51" s="788"/>
      <c r="P51" s="788"/>
      <c r="Q51" s="788"/>
      <c r="R51" s="788"/>
      <c r="S51" s="788"/>
      <c r="T51" s="788"/>
      <c r="U51" s="788"/>
      <c r="V51" s="788"/>
      <c r="W51" s="788"/>
      <c r="X51" s="788"/>
      <c r="Y51" s="788"/>
      <c r="Z51" s="788"/>
      <c r="AA51" s="788"/>
      <c r="AB51" s="788"/>
      <c r="AC51" s="788"/>
      <c r="AD51" s="788"/>
      <c r="AE51" s="788"/>
      <c r="AF51" s="788"/>
      <c r="AG51" s="788"/>
      <c r="AH51" s="788"/>
      <c r="AI51" s="788"/>
      <c r="AJ51" s="788"/>
      <c r="AK51" s="788"/>
      <c r="AL51" s="788"/>
      <c r="AM51" s="788"/>
      <c r="AN51" s="788"/>
      <c r="AO51" s="788"/>
      <c r="AP51" s="788"/>
      <c r="AQ51" s="788"/>
      <c r="AR51" s="788"/>
      <c r="AS51" s="788"/>
      <c r="AT51" s="788"/>
      <c r="AU51" s="788"/>
      <c r="AV51" s="788"/>
      <c r="AW51" s="788"/>
      <c r="AX51" s="788"/>
      <c r="AY51" s="788"/>
      <c r="AZ51" s="788"/>
      <c r="BA51" s="788"/>
      <c r="BB51" s="788"/>
      <c r="BC51" s="788"/>
      <c r="BD51" s="788"/>
      <c r="BE51" s="788"/>
      <c r="BF51" s="788"/>
      <c r="BG51" s="788"/>
      <c r="BH51" s="788"/>
      <c r="BI51" s="788"/>
      <c r="BJ51" s="788"/>
      <c r="BK51" s="788"/>
      <c r="BL51" s="788"/>
      <c r="BM51" s="788"/>
      <c r="BN51" s="788"/>
      <c r="BO51" s="788"/>
      <c r="BP51" s="788"/>
      <c r="BQ51" s="788"/>
      <c r="BR51" s="788"/>
      <c r="BS51" s="788"/>
    </row>
    <row r="52" spans="1:71" s="837" customFormat="1" ht="21.95" customHeight="1">
      <c r="A52" s="834" t="s">
        <v>282</v>
      </c>
      <c r="B52" s="735">
        <v>15434.126479999992</v>
      </c>
      <c r="C52" s="735"/>
      <c r="D52" s="851">
        <v>7281.5876399999997</v>
      </c>
      <c r="E52" s="838">
        <v>0</v>
      </c>
      <c r="F52" s="836">
        <v>6218.1044400000001</v>
      </c>
      <c r="G52" s="736">
        <v>1063.4831999999999</v>
      </c>
      <c r="H52" s="818" t="s">
        <v>4</v>
      </c>
      <c r="I52" s="788"/>
      <c r="J52" s="788"/>
      <c r="K52" s="788"/>
      <c r="L52" s="788"/>
      <c r="M52" s="788"/>
      <c r="N52" s="788"/>
      <c r="O52" s="788"/>
      <c r="P52" s="788"/>
      <c r="Q52" s="788"/>
      <c r="R52" s="788"/>
      <c r="S52" s="788"/>
      <c r="T52" s="788"/>
      <c r="U52" s="788"/>
      <c r="V52" s="788"/>
      <c r="W52" s="788"/>
      <c r="X52" s="788"/>
      <c r="Y52" s="788"/>
      <c r="Z52" s="788"/>
      <c r="AA52" s="788"/>
      <c r="AB52" s="788"/>
      <c r="AC52" s="788"/>
      <c r="AD52" s="788"/>
      <c r="AE52" s="788"/>
      <c r="AF52" s="788"/>
      <c r="AG52" s="788"/>
      <c r="AH52" s="788"/>
      <c r="AI52" s="788"/>
      <c r="AJ52" s="788"/>
      <c r="AK52" s="788"/>
      <c r="AL52" s="788"/>
      <c r="AM52" s="788"/>
      <c r="AN52" s="788"/>
      <c r="AO52" s="788"/>
      <c r="AP52" s="788"/>
      <c r="AQ52" s="788"/>
      <c r="AR52" s="788"/>
      <c r="AS52" s="788"/>
      <c r="AT52" s="788"/>
      <c r="AU52" s="788"/>
      <c r="AV52" s="788"/>
      <c r="AW52" s="788"/>
      <c r="AX52" s="788"/>
      <c r="AY52" s="788"/>
      <c r="AZ52" s="788"/>
      <c r="BA52" s="788"/>
      <c r="BB52" s="788"/>
      <c r="BC52" s="788"/>
      <c r="BD52" s="788"/>
      <c r="BE52" s="788"/>
      <c r="BF52" s="788"/>
      <c r="BG52" s="788"/>
      <c r="BH52" s="788"/>
      <c r="BI52" s="788"/>
      <c r="BJ52" s="788"/>
      <c r="BK52" s="788"/>
      <c r="BL52" s="788"/>
      <c r="BM52" s="788"/>
      <c r="BN52" s="788"/>
      <c r="BO52" s="788"/>
      <c r="BP52" s="788"/>
      <c r="BQ52" s="788"/>
      <c r="BR52" s="788"/>
      <c r="BS52" s="788"/>
    </row>
    <row r="53" spans="1:71" s="837" customFormat="1" ht="21.95" customHeight="1">
      <c r="A53" s="834" t="s">
        <v>283</v>
      </c>
      <c r="B53" s="735">
        <v>302913.47276999959</v>
      </c>
      <c r="C53" s="735"/>
      <c r="D53" s="851">
        <v>0</v>
      </c>
      <c r="E53" s="838">
        <v>0</v>
      </c>
      <c r="F53" s="836">
        <v>0</v>
      </c>
      <c r="G53" s="736">
        <v>0</v>
      </c>
      <c r="H53" s="818" t="s">
        <v>4</v>
      </c>
      <c r="I53" s="788"/>
      <c r="J53" s="788"/>
      <c r="K53" s="788"/>
      <c r="L53" s="788"/>
      <c r="M53" s="788"/>
      <c r="N53" s="788"/>
      <c r="O53" s="788"/>
      <c r="P53" s="788"/>
      <c r="Q53" s="788"/>
      <c r="R53" s="788"/>
      <c r="S53" s="788"/>
      <c r="T53" s="788"/>
      <c r="U53" s="788"/>
      <c r="V53" s="788"/>
      <c r="W53" s="788"/>
      <c r="X53" s="788"/>
      <c r="Y53" s="788"/>
      <c r="Z53" s="788"/>
      <c r="AA53" s="788"/>
      <c r="AB53" s="788"/>
      <c r="AC53" s="788"/>
      <c r="AD53" s="788"/>
      <c r="AE53" s="788"/>
      <c r="AF53" s="788"/>
      <c r="AG53" s="788"/>
      <c r="AH53" s="788"/>
      <c r="AI53" s="788"/>
      <c r="AJ53" s="788"/>
      <c r="AK53" s="788"/>
      <c r="AL53" s="788"/>
      <c r="AM53" s="788"/>
      <c r="AN53" s="788"/>
      <c r="AO53" s="788"/>
      <c r="AP53" s="788"/>
      <c r="AQ53" s="788"/>
      <c r="AR53" s="788"/>
      <c r="AS53" s="788"/>
      <c r="AT53" s="788"/>
      <c r="AU53" s="788"/>
      <c r="AV53" s="788"/>
      <c r="AW53" s="788"/>
      <c r="AX53" s="788"/>
      <c r="AY53" s="788"/>
      <c r="AZ53" s="788"/>
      <c r="BA53" s="788"/>
      <c r="BB53" s="788"/>
      <c r="BC53" s="788"/>
      <c r="BD53" s="788"/>
      <c r="BE53" s="788"/>
      <c r="BF53" s="788"/>
      <c r="BG53" s="788"/>
      <c r="BH53" s="788"/>
      <c r="BI53" s="788"/>
      <c r="BJ53" s="788"/>
      <c r="BK53" s="788"/>
      <c r="BL53" s="788"/>
      <c r="BM53" s="788"/>
      <c r="BN53" s="788"/>
      <c r="BO53" s="788"/>
      <c r="BP53" s="788"/>
      <c r="BQ53" s="788"/>
      <c r="BR53" s="788"/>
      <c r="BS53" s="788"/>
    </row>
    <row r="54" spans="1:71" s="837" customFormat="1" ht="21.95" customHeight="1">
      <c r="A54" s="834" t="s">
        <v>701</v>
      </c>
      <c r="B54" s="735">
        <v>172.34772000000004</v>
      </c>
      <c r="C54" s="735"/>
      <c r="D54" s="851">
        <v>0</v>
      </c>
      <c r="E54" s="838">
        <v>0</v>
      </c>
      <c r="F54" s="836">
        <v>0</v>
      </c>
      <c r="G54" s="736">
        <v>0</v>
      </c>
      <c r="H54" s="818" t="s">
        <v>4</v>
      </c>
      <c r="I54" s="788"/>
      <c r="J54" s="788"/>
      <c r="K54" s="788"/>
      <c r="L54" s="788"/>
      <c r="M54" s="788"/>
      <c r="N54" s="788"/>
      <c r="O54" s="788"/>
      <c r="P54" s="788"/>
      <c r="Q54" s="788"/>
      <c r="R54" s="788"/>
      <c r="S54" s="788"/>
      <c r="T54" s="788"/>
      <c r="U54" s="788"/>
      <c r="V54" s="788"/>
      <c r="W54" s="788"/>
      <c r="X54" s="788"/>
      <c r="Y54" s="788"/>
      <c r="Z54" s="788"/>
      <c r="AA54" s="788"/>
      <c r="AB54" s="788"/>
      <c r="AC54" s="788"/>
      <c r="AD54" s="788"/>
      <c r="AE54" s="788"/>
      <c r="AF54" s="788"/>
      <c r="AG54" s="788"/>
      <c r="AH54" s="788"/>
      <c r="AI54" s="788"/>
      <c r="AJ54" s="788"/>
      <c r="AK54" s="788"/>
      <c r="AL54" s="788"/>
      <c r="AM54" s="788"/>
      <c r="AN54" s="788"/>
      <c r="AO54" s="788"/>
      <c r="AP54" s="788"/>
      <c r="AQ54" s="788"/>
      <c r="AR54" s="788"/>
      <c r="AS54" s="788"/>
      <c r="AT54" s="788"/>
      <c r="AU54" s="788"/>
      <c r="AV54" s="788"/>
      <c r="AW54" s="788"/>
      <c r="AX54" s="788"/>
      <c r="AY54" s="788"/>
      <c r="AZ54" s="788"/>
      <c r="BA54" s="788"/>
      <c r="BB54" s="788"/>
      <c r="BC54" s="788"/>
      <c r="BD54" s="788"/>
      <c r="BE54" s="788"/>
      <c r="BF54" s="788"/>
      <c r="BG54" s="788"/>
      <c r="BH54" s="788"/>
      <c r="BI54" s="788"/>
      <c r="BJ54" s="788"/>
      <c r="BK54" s="788"/>
      <c r="BL54" s="788"/>
      <c r="BM54" s="788"/>
      <c r="BN54" s="788"/>
      <c r="BO54" s="788"/>
      <c r="BP54" s="788"/>
      <c r="BQ54" s="788"/>
      <c r="BR54" s="788"/>
      <c r="BS54" s="788"/>
    </row>
    <row r="55" spans="1:71" s="837" customFormat="1" ht="21.95" customHeight="1">
      <c r="A55" s="834" t="s">
        <v>285</v>
      </c>
      <c r="B55" s="735">
        <v>1198.6035599999998</v>
      </c>
      <c r="C55" s="735"/>
      <c r="D55" s="835">
        <v>0</v>
      </c>
      <c r="E55" s="839">
        <v>0</v>
      </c>
      <c r="F55" s="836">
        <v>0</v>
      </c>
      <c r="G55" s="736">
        <v>0</v>
      </c>
      <c r="H55" s="818" t="s">
        <v>4</v>
      </c>
      <c r="I55" s="788"/>
      <c r="J55" s="788"/>
      <c r="K55" s="788"/>
      <c r="L55" s="788"/>
      <c r="M55" s="788"/>
      <c r="N55" s="788"/>
      <c r="O55" s="788"/>
      <c r="P55" s="788"/>
      <c r="Q55" s="788"/>
      <c r="R55" s="788"/>
      <c r="S55" s="788"/>
      <c r="T55" s="788"/>
      <c r="U55" s="788"/>
      <c r="V55" s="788"/>
      <c r="W55" s="788"/>
      <c r="X55" s="788"/>
      <c r="Y55" s="788"/>
      <c r="Z55" s="788"/>
      <c r="AA55" s="788"/>
      <c r="AB55" s="788"/>
      <c r="AC55" s="788"/>
      <c r="AD55" s="788"/>
      <c r="AE55" s="788"/>
      <c r="AF55" s="788"/>
      <c r="AG55" s="788"/>
      <c r="AH55" s="788"/>
      <c r="AI55" s="788"/>
      <c r="AJ55" s="788"/>
      <c r="AK55" s="788"/>
      <c r="AL55" s="788"/>
      <c r="AM55" s="788"/>
      <c r="AN55" s="788"/>
      <c r="AO55" s="788"/>
      <c r="AP55" s="788"/>
      <c r="AQ55" s="788"/>
      <c r="AR55" s="788"/>
      <c r="AS55" s="788"/>
      <c r="AT55" s="788"/>
      <c r="AU55" s="788"/>
      <c r="AV55" s="788"/>
      <c r="AW55" s="788"/>
      <c r="AX55" s="788"/>
      <c r="AY55" s="788"/>
      <c r="AZ55" s="788"/>
      <c r="BA55" s="788"/>
      <c r="BB55" s="788"/>
      <c r="BC55" s="788"/>
      <c r="BD55" s="788"/>
      <c r="BE55" s="788"/>
      <c r="BF55" s="788"/>
      <c r="BG55" s="788"/>
      <c r="BH55" s="788"/>
      <c r="BI55" s="788"/>
      <c r="BJ55" s="788"/>
      <c r="BK55" s="788"/>
      <c r="BL55" s="788"/>
      <c r="BM55" s="788"/>
      <c r="BN55" s="788"/>
      <c r="BO55" s="788"/>
      <c r="BP55" s="788"/>
      <c r="BQ55" s="788"/>
      <c r="BR55" s="788"/>
      <c r="BS55" s="788"/>
    </row>
    <row r="56" spans="1:71" s="837" customFormat="1" ht="21.75" customHeight="1">
      <c r="A56" s="852" t="s">
        <v>286</v>
      </c>
      <c r="B56" s="735">
        <v>21232.783600000002</v>
      </c>
      <c r="C56" s="735"/>
      <c r="D56" s="835">
        <v>0</v>
      </c>
      <c r="E56" s="853">
        <v>0</v>
      </c>
      <c r="F56" s="836">
        <v>0</v>
      </c>
      <c r="G56" s="736">
        <v>0</v>
      </c>
      <c r="H56" s="818" t="s">
        <v>4</v>
      </c>
      <c r="I56" s="788"/>
      <c r="J56" s="788"/>
      <c r="K56" s="788"/>
      <c r="L56" s="788"/>
      <c r="M56" s="788"/>
      <c r="N56" s="788"/>
      <c r="O56" s="788"/>
      <c r="P56" s="788"/>
      <c r="Q56" s="788"/>
      <c r="R56" s="788"/>
      <c r="S56" s="788"/>
      <c r="T56" s="788"/>
      <c r="U56" s="788"/>
      <c r="V56" s="788"/>
      <c r="W56" s="788"/>
      <c r="X56" s="788"/>
      <c r="Y56" s="788"/>
      <c r="Z56" s="788"/>
      <c r="AA56" s="788"/>
      <c r="AB56" s="788"/>
      <c r="AC56" s="788"/>
      <c r="AD56" s="788"/>
      <c r="AE56" s="788"/>
      <c r="AF56" s="788"/>
      <c r="AG56" s="788"/>
      <c r="AH56" s="788"/>
      <c r="AI56" s="788"/>
      <c r="AJ56" s="788"/>
      <c r="AK56" s="788"/>
      <c r="AL56" s="788"/>
      <c r="AM56" s="788"/>
      <c r="AN56" s="788"/>
      <c r="AO56" s="788"/>
      <c r="AP56" s="788"/>
      <c r="AQ56" s="788"/>
      <c r="AR56" s="788"/>
      <c r="AS56" s="788"/>
      <c r="AT56" s="788"/>
      <c r="AU56" s="788"/>
      <c r="AV56" s="788"/>
      <c r="AW56" s="788"/>
      <c r="AX56" s="788"/>
      <c r="AY56" s="788"/>
      <c r="AZ56" s="788"/>
      <c r="BA56" s="788"/>
      <c r="BB56" s="788"/>
      <c r="BC56" s="788"/>
      <c r="BD56" s="788"/>
      <c r="BE56" s="788"/>
      <c r="BF56" s="788"/>
      <c r="BG56" s="788"/>
      <c r="BH56" s="788"/>
      <c r="BI56" s="788"/>
      <c r="BJ56" s="788"/>
      <c r="BK56" s="788"/>
      <c r="BL56" s="788"/>
      <c r="BM56" s="788"/>
      <c r="BN56" s="788"/>
      <c r="BO56" s="788"/>
      <c r="BP56" s="788"/>
      <c r="BQ56" s="788"/>
      <c r="BR56" s="788"/>
      <c r="BS56" s="788"/>
    </row>
    <row r="57" spans="1:71" s="837" customFormat="1" ht="21.75" customHeight="1">
      <c r="A57" s="834" t="s">
        <v>287</v>
      </c>
      <c r="B57" s="735">
        <v>35858.883569999998</v>
      </c>
      <c r="C57" s="735"/>
      <c r="D57" s="835">
        <v>0</v>
      </c>
      <c r="E57" s="839">
        <v>0</v>
      </c>
      <c r="F57" s="836">
        <v>0</v>
      </c>
      <c r="G57" s="736">
        <v>0</v>
      </c>
      <c r="H57" s="818" t="s">
        <v>4</v>
      </c>
      <c r="I57" s="788"/>
      <c r="J57" s="788"/>
      <c r="K57" s="788"/>
      <c r="L57" s="788"/>
      <c r="M57" s="788"/>
      <c r="N57" s="788"/>
      <c r="O57" s="788"/>
      <c r="P57" s="788"/>
      <c r="Q57" s="788"/>
      <c r="R57" s="788"/>
      <c r="S57" s="788"/>
      <c r="T57" s="788"/>
      <c r="U57" s="788"/>
      <c r="V57" s="788"/>
      <c r="W57" s="788"/>
      <c r="X57" s="788"/>
      <c r="Y57" s="788"/>
      <c r="Z57" s="788"/>
      <c r="AA57" s="788"/>
      <c r="AB57" s="788"/>
      <c r="AC57" s="788"/>
      <c r="AD57" s="788"/>
      <c r="AE57" s="788"/>
      <c r="AF57" s="788"/>
      <c r="AG57" s="788"/>
      <c r="AH57" s="788"/>
      <c r="AI57" s="788"/>
      <c r="AJ57" s="788"/>
      <c r="AK57" s="788"/>
      <c r="AL57" s="788"/>
      <c r="AM57" s="788"/>
      <c r="AN57" s="788"/>
      <c r="AO57" s="788"/>
      <c r="AP57" s="788"/>
      <c r="AQ57" s="788"/>
      <c r="AR57" s="788"/>
      <c r="AS57" s="788"/>
      <c r="AT57" s="788"/>
      <c r="AU57" s="788"/>
      <c r="AV57" s="788"/>
      <c r="AW57" s="788"/>
      <c r="AX57" s="788"/>
      <c r="AY57" s="788"/>
      <c r="AZ57" s="788"/>
      <c r="BA57" s="788"/>
      <c r="BB57" s="788"/>
      <c r="BC57" s="788"/>
      <c r="BD57" s="788"/>
      <c r="BE57" s="788"/>
      <c r="BF57" s="788"/>
      <c r="BG57" s="788"/>
      <c r="BH57" s="788"/>
      <c r="BI57" s="788"/>
      <c r="BJ57" s="788"/>
      <c r="BK57" s="788"/>
      <c r="BL57" s="788"/>
      <c r="BM57" s="788"/>
      <c r="BN57" s="788"/>
      <c r="BO57" s="788"/>
      <c r="BP57" s="788"/>
      <c r="BQ57" s="788"/>
      <c r="BR57" s="788"/>
      <c r="BS57" s="788"/>
    </row>
    <row r="58" spans="1:71" s="837" customFormat="1" ht="21.75" customHeight="1">
      <c r="A58" s="834" t="s">
        <v>288</v>
      </c>
      <c r="B58" s="735">
        <v>9183.5274100000006</v>
      </c>
      <c r="C58" s="735"/>
      <c r="D58" s="835">
        <v>0</v>
      </c>
      <c r="E58" s="839">
        <v>0</v>
      </c>
      <c r="F58" s="836">
        <v>0</v>
      </c>
      <c r="G58" s="736">
        <v>0</v>
      </c>
      <c r="H58" s="818" t="s">
        <v>4</v>
      </c>
      <c r="I58" s="788"/>
      <c r="J58" s="788"/>
      <c r="K58" s="788"/>
      <c r="L58" s="788"/>
      <c r="M58" s="788"/>
      <c r="N58" s="788"/>
      <c r="O58" s="788"/>
      <c r="P58" s="788"/>
      <c r="Q58" s="788"/>
      <c r="R58" s="788"/>
      <c r="S58" s="788"/>
      <c r="T58" s="788"/>
      <c r="U58" s="788"/>
      <c r="V58" s="788"/>
      <c r="W58" s="788"/>
      <c r="X58" s="788"/>
      <c r="Y58" s="788"/>
      <c r="Z58" s="788"/>
      <c r="AA58" s="788"/>
      <c r="AB58" s="788"/>
      <c r="AC58" s="788"/>
      <c r="AD58" s="788"/>
      <c r="AE58" s="788"/>
      <c r="AF58" s="788"/>
      <c r="AG58" s="788"/>
      <c r="AH58" s="788"/>
      <c r="AI58" s="788"/>
      <c r="AJ58" s="788"/>
      <c r="AK58" s="788"/>
      <c r="AL58" s="788"/>
      <c r="AM58" s="788"/>
      <c r="AN58" s="788"/>
      <c r="AO58" s="788"/>
      <c r="AP58" s="788"/>
      <c r="AQ58" s="788"/>
      <c r="AR58" s="788"/>
      <c r="AS58" s="788"/>
      <c r="AT58" s="788"/>
      <c r="AU58" s="788"/>
      <c r="AV58" s="788"/>
      <c r="AW58" s="788"/>
      <c r="AX58" s="788"/>
      <c r="AY58" s="788"/>
      <c r="AZ58" s="788"/>
      <c r="BA58" s="788"/>
      <c r="BB58" s="788"/>
      <c r="BC58" s="788"/>
      <c r="BD58" s="788"/>
      <c r="BE58" s="788"/>
      <c r="BF58" s="788"/>
      <c r="BG58" s="788"/>
      <c r="BH58" s="788"/>
      <c r="BI58" s="788"/>
      <c r="BJ58" s="788"/>
      <c r="BK58" s="788"/>
      <c r="BL58" s="788"/>
      <c r="BM58" s="788"/>
      <c r="BN58" s="788"/>
      <c r="BO58" s="788"/>
      <c r="BP58" s="788"/>
      <c r="BQ58" s="788"/>
      <c r="BR58" s="788"/>
      <c r="BS58" s="788"/>
    </row>
    <row r="59" spans="1:71" s="837" customFormat="1" ht="21.75" customHeight="1">
      <c r="A59" s="850" t="s">
        <v>289</v>
      </c>
      <c r="B59" s="735">
        <v>76488.082139999999</v>
      </c>
      <c r="C59" s="735"/>
      <c r="D59" s="835">
        <v>0</v>
      </c>
      <c r="E59" s="839">
        <v>0</v>
      </c>
      <c r="F59" s="836">
        <v>0</v>
      </c>
      <c r="G59" s="736">
        <v>0</v>
      </c>
      <c r="H59" s="818" t="s">
        <v>4</v>
      </c>
      <c r="I59" s="788"/>
      <c r="J59" s="788"/>
      <c r="K59" s="788"/>
      <c r="L59" s="788"/>
      <c r="M59" s="788"/>
      <c r="N59" s="788"/>
      <c r="O59" s="788"/>
      <c r="P59" s="788"/>
      <c r="Q59" s="788"/>
      <c r="R59" s="788"/>
      <c r="S59" s="788"/>
      <c r="T59" s="788"/>
      <c r="U59" s="788"/>
      <c r="V59" s="788"/>
      <c r="W59" s="788"/>
      <c r="X59" s="788"/>
      <c r="Y59" s="788"/>
      <c r="Z59" s="788"/>
      <c r="AA59" s="788"/>
      <c r="AB59" s="788"/>
      <c r="AC59" s="788"/>
      <c r="AD59" s="788"/>
      <c r="AE59" s="788"/>
      <c r="AF59" s="788"/>
      <c r="AG59" s="788"/>
      <c r="AH59" s="788"/>
      <c r="AI59" s="788"/>
      <c r="AJ59" s="788"/>
      <c r="AK59" s="788"/>
      <c r="AL59" s="788"/>
      <c r="AM59" s="788"/>
      <c r="AN59" s="788"/>
      <c r="AO59" s="788"/>
      <c r="AP59" s="788"/>
      <c r="AQ59" s="788"/>
      <c r="AR59" s="788"/>
      <c r="AS59" s="788"/>
      <c r="AT59" s="788"/>
      <c r="AU59" s="788"/>
      <c r="AV59" s="788"/>
      <c r="AW59" s="788"/>
      <c r="AX59" s="788"/>
      <c r="AY59" s="788"/>
      <c r="AZ59" s="788"/>
      <c r="BA59" s="788"/>
      <c r="BB59" s="788"/>
      <c r="BC59" s="788"/>
      <c r="BD59" s="788"/>
      <c r="BE59" s="788"/>
      <c r="BF59" s="788"/>
      <c r="BG59" s="788"/>
      <c r="BH59" s="788"/>
      <c r="BI59" s="788"/>
      <c r="BJ59" s="788"/>
      <c r="BK59" s="788"/>
      <c r="BL59" s="788"/>
      <c r="BM59" s="788"/>
      <c r="BN59" s="788"/>
      <c r="BO59" s="788"/>
      <c r="BP59" s="788"/>
      <c r="BQ59" s="788"/>
      <c r="BR59" s="788"/>
      <c r="BS59" s="788"/>
    </row>
    <row r="60" spans="1:71" s="837" customFormat="1" ht="21.75" customHeight="1">
      <c r="A60" s="834" t="s">
        <v>290</v>
      </c>
      <c r="B60" s="735">
        <v>72.59845</v>
      </c>
      <c r="C60" s="735"/>
      <c r="D60" s="835">
        <v>0</v>
      </c>
      <c r="E60" s="839">
        <v>0</v>
      </c>
      <c r="F60" s="836">
        <v>0</v>
      </c>
      <c r="G60" s="736">
        <v>0</v>
      </c>
      <c r="H60" s="818" t="s">
        <v>4</v>
      </c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  <c r="AC60" s="788"/>
      <c r="AD60" s="788"/>
      <c r="AE60" s="788"/>
      <c r="AF60" s="788"/>
      <c r="AG60" s="788"/>
      <c r="AH60" s="788"/>
      <c r="AI60" s="788"/>
      <c r="AJ60" s="788"/>
      <c r="AK60" s="788"/>
      <c r="AL60" s="788"/>
      <c r="AM60" s="788"/>
      <c r="AN60" s="788"/>
      <c r="AO60" s="788"/>
      <c r="AP60" s="788"/>
      <c r="AQ60" s="788"/>
      <c r="AR60" s="788"/>
      <c r="AS60" s="788"/>
      <c r="AT60" s="788"/>
      <c r="AU60" s="788"/>
      <c r="AV60" s="788"/>
      <c r="AW60" s="788"/>
      <c r="AX60" s="788"/>
      <c r="AY60" s="788"/>
      <c r="AZ60" s="788"/>
      <c r="BA60" s="788"/>
      <c r="BB60" s="788"/>
      <c r="BC60" s="788"/>
      <c r="BD60" s="788"/>
      <c r="BE60" s="788"/>
      <c r="BF60" s="788"/>
      <c r="BG60" s="788"/>
      <c r="BH60" s="788"/>
      <c r="BI60" s="788"/>
      <c r="BJ60" s="788"/>
      <c r="BK60" s="788"/>
      <c r="BL60" s="788"/>
      <c r="BM60" s="788"/>
      <c r="BN60" s="788"/>
      <c r="BO60" s="788"/>
      <c r="BP60" s="788"/>
      <c r="BQ60" s="788"/>
      <c r="BR60" s="788"/>
      <c r="BS60" s="788"/>
    </row>
    <row r="61" spans="1:71" s="837" customFormat="1" ht="21.75" customHeight="1">
      <c r="A61" s="834" t="s">
        <v>291</v>
      </c>
      <c r="B61" s="735">
        <v>1289.9307099999999</v>
      </c>
      <c r="C61" s="735"/>
      <c r="D61" s="835">
        <v>0</v>
      </c>
      <c r="E61" s="839">
        <v>0</v>
      </c>
      <c r="F61" s="836">
        <v>0</v>
      </c>
      <c r="G61" s="736">
        <v>0</v>
      </c>
      <c r="H61" s="818"/>
      <c r="I61" s="788"/>
      <c r="J61" s="788"/>
      <c r="K61" s="788"/>
      <c r="L61" s="788"/>
      <c r="M61" s="788"/>
      <c r="N61" s="788"/>
      <c r="O61" s="788"/>
      <c r="P61" s="788"/>
      <c r="Q61" s="788"/>
      <c r="R61" s="788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  <c r="AC61" s="788"/>
      <c r="AD61" s="788"/>
      <c r="AE61" s="788"/>
      <c r="AF61" s="788"/>
      <c r="AG61" s="788"/>
      <c r="AH61" s="788"/>
      <c r="AI61" s="788"/>
      <c r="AJ61" s="788"/>
      <c r="AK61" s="788"/>
      <c r="AL61" s="788"/>
      <c r="AM61" s="788"/>
      <c r="AN61" s="788"/>
      <c r="AO61" s="788"/>
      <c r="AP61" s="788"/>
      <c r="AQ61" s="788"/>
      <c r="AR61" s="788"/>
      <c r="AS61" s="788"/>
      <c r="AT61" s="788"/>
      <c r="AU61" s="788"/>
      <c r="AV61" s="788"/>
      <c r="AW61" s="788"/>
      <c r="AX61" s="788"/>
      <c r="AY61" s="788"/>
      <c r="AZ61" s="788"/>
      <c r="BA61" s="788"/>
      <c r="BB61" s="788"/>
      <c r="BC61" s="788"/>
      <c r="BD61" s="788"/>
      <c r="BE61" s="788"/>
      <c r="BF61" s="788"/>
      <c r="BG61" s="788"/>
      <c r="BH61" s="788"/>
      <c r="BI61" s="788"/>
      <c r="BJ61" s="788"/>
      <c r="BK61" s="788"/>
      <c r="BL61" s="788"/>
      <c r="BM61" s="788"/>
      <c r="BN61" s="788"/>
      <c r="BO61" s="788"/>
      <c r="BP61" s="788"/>
      <c r="BQ61" s="788"/>
      <c r="BR61" s="788"/>
      <c r="BS61" s="788"/>
    </row>
    <row r="62" spans="1:71" s="837" customFormat="1" ht="21.75" customHeight="1">
      <c r="A62" s="834" t="s">
        <v>292</v>
      </c>
      <c r="B62" s="735">
        <v>21.131310000000003</v>
      </c>
      <c r="C62" s="735"/>
      <c r="D62" s="835">
        <v>0</v>
      </c>
      <c r="E62" s="839">
        <v>0</v>
      </c>
      <c r="F62" s="836">
        <v>0</v>
      </c>
      <c r="G62" s="736">
        <v>0</v>
      </c>
      <c r="H62" s="818" t="s">
        <v>4</v>
      </c>
      <c r="I62" s="788"/>
      <c r="J62" s="788"/>
      <c r="K62" s="788"/>
      <c r="L62" s="788"/>
      <c r="M62" s="788"/>
      <c r="N62" s="788"/>
      <c r="O62" s="788"/>
      <c r="P62" s="788"/>
      <c r="Q62" s="788"/>
      <c r="R62" s="788"/>
      <c r="S62" s="788"/>
      <c r="T62" s="788"/>
      <c r="U62" s="788"/>
      <c r="V62" s="788"/>
      <c r="W62" s="788"/>
      <c r="X62" s="788"/>
      <c r="Y62" s="788"/>
      <c r="Z62" s="788"/>
      <c r="AA62" s="788"/>
      <c r="AB62" s="788"/>
      <c r="AC62" s="788"/>
      <c r="AD62" s="788"/>
      <c r="AE62" s="788"/>
      <c r="AF62" s="788"/>
      <c r="AG62" s="788"/>
      <c r="AH62" s="788"/>
      <c r="AI62" s="788"/>
      <c r="AJ62" s="788"/>
      <c r="AK62" s="788"/>
      <c r="AL62" s="788"/>
      <c r="AM62" s="788"/>
      <c r="AN62" s="788"/>
      <c r="AO62" s="788"/>
      <c r="AP62" s="788"/>
      <c r="AQ62" s="788"/>
      <c r="AR62" s="788"/>
      <c r="AS62" s="788"/>
      <c r="AT62" s="788"/>
      <c r="AU62" s="788"/>
      <c r="AV62" s="788"/>
      <c r="AW62" s="788"/>
      <c r="AX62" s="788"/>
      <c r="AY62" s="788"/>
      <c r="AZ62" s="788"/>
      <c r="BA62" s="788"/>
      <c r="BB62" s="788"/>
      <c r="BC62" s="788"/>
      <c r="BD62" s="788"/>
      <c r="BE62" s="788"/>
      <c r="BF62" s="788"/>
      <c r="BG62" s="788"/>
      <c r="BH62" s="788"/>
      <c r="BI62" s="788"/>
      <c r="BJ62" s="788"/>
      <c r="BK62" s="788"/>
      <c r="BL62" s="788"/>
      <c r="BM62" s="788"/>
      <c r="BN62" s="788"/>
      <c r="BO62" s="788"/>
      <c r="BP62" s="788"/>
      <c r="BQ62" s="788"/>
      <c r="BR62" s="788"/>
      <c r="BS62" s="788"/>
    </row>
    <row r="63" spans="1:71" s="837" customFormat="1" ht="21.75" customHeight="1">
      <c r="A63" s="834" t="s">
        <v>702</v>
      </c>
      <c r="B63" s="735">
        <v>265.66111000000001</v>
      </c>
      <c r="C63" s="735"/>
      <c r="D63" s="835">
        <v>0</v>
      </c>
      <c r="E63" s="839">
        <v>0</v>
      </c>
      <c r="F63" s="836">
        <v>0</v>
      </c>
      <c r="G63" s="736">
        <v>0</v>
      </c>
      <c r="H63" s="818" t="s">
        <v>4</v>
      </c>
      <c r="I63" s="788"/>
      <c r="J63" s="788"/>
      <c r="K63" s="788"/>
      <c r="L63" s="788"/>
      <c r="M63" s="788"/>
      <c r="N63" s="788"/>
      <c r="O63" s="788"/>
      <c r="P63" s="788"/>
      <c r="Q63" s="788"/>
      <c r="R63" s="788"/>
      <c r="S63" s="788"/>
      <c r="T63" s="788"/>
      <c r="U63" s="788"/>
      <c r="V63" s="788"/>
      <c r="W63" s="788"/>
      <c r="X63" s="788"/>
      <c r="Y63" s="788"/>
      <c r="Z63" s="788"/>
      <c r="AA63" s="788"/>
      <c r="AB63" s="788"/>
      <c r="AC63" s="788"/>
      <c r="AD63" s="788"/>
      <c r="AE63" s="788"/>
      <c r="AF63" s="788"/>
      <c r="AG63" s="788"/>
      <c r="AH63" s="788"/>
      <c r="AI63" s="788"/>
      <c r="AJ63" s="788"/>
      <c r="AK63" s="788"/>
      <c r="AL63" s="788"/>
      <c r="AM63" s="788"/>
      <c r="AN63" s="788"/>
      <c r="AO63" s="788"/>
      <c r="AP63" s="788"/>
      <c r="AQ63" s="788"/>
      <c r="AR63" s="788"/>
      <c r="AS63" s="788"/>
      <c r="AT63" s="788"/>
      <c r="AU63" s="788"/>
      <c r="AV63" s="788"/>
      <c r="AW63" s="788"/>
      <c r="AX63" s="788"/>
      <c r="AY63" s="788"/>
      <c r="AZ63" s="788"/>
      <c r="BA63" s="788"/>
      <c r="BB63" s="788"/>
      <c r="BC63" s="788"/>
      <c r="BD63" s="788"/>
      <c r="BE63" s="788"/>
      <c r="BF63" s="788"/>
      <c r="BG63" s="788"/>
      <c r="BH63" s="788"/>
      <c r="BI63" s="788"/>
      <c r="BJ63" s="788"/>
      <c r="BK63" s="788"/>
      <c r="BL63" s="788"/>
      <c r="BM63" s="788"/>
      <c r="BN63" s="788"/>
      <c r="BO63" s="788"/>
      <c r="BP63" s="788"/>
      <c r="BQ63" s="788"/>
      <c r="BR63" s="788"/>
      <c r="BS63" s="788"/>
    </row>
    <row r="64" spans="1:71" s="837" customFormat="1" ht="21.75" customHeight="1">
      <c r="A64" s="834" t="s">
        <v>294</v>
      </c>
      <c r="B64" s="735">
        <v>121.79862</v>
      </c>
      <c r="C64" s="735"/>
      <c r="D64" s="835">
        <v>0</v>
      </c>
      <c r="E64" s="839">
        <v>0</v>
      </c>
      <c r="F64" s="836">
        <v>0</v>
      </c>
      <c r="G64" s="736">
        <v>0</v>
      </c>
      <c r="H64" s="818" t="s">
        <v>4</v>
      </c>
      <c r="I64" s="788"/>
      <c r="J64" s="788"/>
      <c r="K64" s="788"/>
      <c r="L64" s="788"/>
      <c r="M64" s="788"/>
      <c r="N64" s="788"/>
      <c r="O64" s="788"/>
      <c r="P64" s="788"/>
      <c r="Q64" s="788"/>
      <c r="R64" s="788"/>
      <c r="S64" s="788"/>
      <c r="T64" s="788"/>
      <c r="U64" s="788"/>
      <c r="V64" s="788"/>
      <c r="W64" s="788"/>
      <c r="X64" s="788"/>
      <c r="Y64" s="788"/>
      <c r="Z64" s="788"/>
      <c r="AA64" s="788"/>
      <c r="AB64" s="788"/>
      <c r="AC64" s="788"/>
      <c r="AD64" s="788"/>
      <c r="AE64" s="788"/>
      <c r="AF64" s="788"/>
      <c r="AG64" s="788"/>
      <c r="AH64" s="788"/>
      <c r="AI64" s="788"/>
      <c r="AJ64" s="788"/>
      <c r="AK64" s="788"/>
      <c r="AL64" s="788"/>
      <c r="AM64" s="788"/>
      <c r="AN64" s="788"/>
      <c r="AO64" s="788"/>
      <c r="AP64" s="788"/>
      <c r="AQ64" s="788"/>
      <c r="AR64" s="788"/>
      <c r="AS64" s="788"/>
      <c r="AT64" s="788"/>
      <c r="AU64" s="788"/>
      <c r="AV64" s="788"/>
      <c r="AW64" s="788"/>
      <c r="AX64" s="788"/>
      <c r="AY64" s="788"/>
      <c r="AZ64" s="788"/>
      <c r="BA64" s="788"/>
      <c r="BB64" s="788"/>
      <c r="BC64" s="788"/>
      <c r="BD64" s="788"/>
      <c r="BE64" s="788"/>
      <c r="BF64" s="788"/>
      <c r="BG64" s="788"/>
      <c r="BH64" s="788"/>
      <c r="BI64" s="788"/>
      <c r="BJ64" s="788"/>
      <c r="BK64" s="788"/>
      <c r="BL64" s="788"/>
      <c r="BM64" s="788"/>
      <c r="BN64" s="788"/>
      <c r="BO64" s="788"/>
      <c r="BP64" s="788"/>
      <c r="BQ64" s="788"/>
      <c r="BR64" s="788"/>
      <c r="BS64" s="788"/>
    </row>
    <row r="65" spans="1:71" s="837" customFormat="1" ht="21.95" customHeight="1">
      <c r="A65" s="834" t="s">
        <v>295</v>
      </c>
      <c r="B65" s="735">
        <v>2236.3688400000005</v>
      </c>
      <c r="C65" s="735"/>
      <c r="D65" s="835">
        <v>0</v>
      </c>
      <c r="E65" s="839">
        <v>0</v>
      </c>
      <c r="F65" s="836">
        <v>0</v>
      </c>
      <c r="G65" s="736">
        <v>0</v>
      </c>
      <c r="H65" s="818" t="s">
        <v>4</v>
      </c>
      <c r="I65" s="788"/>
      <c r="J65" s="788"/>
      <c r="K65" s="788"/>
      <c r="L65" s="788"/>
      <c r="M65" s="788"/>
      <c r="N65" s="788"/>
      <c r="O65" s="788"/>
      <c r="P65" s="788"/>
      <c r="Q65" s="788"/>
      <c r="R65" s="788"/>
      <c r="S65" s="788"/>
      <c r="T65" s="788"/>
      <c r="U65" s="788"/>
      <c r="V65" s="788"/>
      <c r="W65" s="788"/>
      <c r="X65" s="788"/>
      <c r="Y65" s="788"/>
      <c r="Z65" s="788"/>
      <c r="AA65" s="788"/>
      <c r="AB65" s="788"/>
      <c r="AC65" s="788"/>
      <c r="AD65" s="788"/>
      <c r="AE65" s="788"/>
      <c r="AF65" s="788"/>
      <c r="AG65" s="788"/>
      <c r="AH65" s="788"/>
      <c r="AI65" s="788"/>
      <c r="AJ65" s="788"/>
      <c r="AK65" s="788"/>
      <c r="AL65" s="788"/>
      <c r="AM65" s="788"/>
      <c r="AN65" s="788"/>
      <c r="AO65" s="788"/>
      <c r="AP65" s="788"/>
      <c r="AQ65" s="788"/>
      <c r="AR65" s="788"/>
      <c r="AS65" s="788"/>
      <c r="AT65" s="788"/>
      <c r="AU65" s="788"/>
      <c r="AV65" s="788"/>
      <c r="AW65" s="788"/>
      <c r="AX65" s="788"/>
      <c r="AY65" s="788"/>
      <c r="AZ65" s="788"/>
      <c r="BA65" s="788"/>
      <c r="BB65" s="788"/>
      <c r="BC65" s="788"/>
      <c r="BD65" s="788"/>
      <c r="BE65" s="788"/>
      <c r="BF65" s="788"/>
      <c r="BG65" s="788"/>
      <c r="BH65" s="788"/>
      <c r="BI65" s="788"/>
      <c r="BJ65" s="788"/>
      <c r="BK65" s="788"/>
      <c r="BL65" s="788"/>
      <c r="BM65" s="788"/>
      <c r="BN65" s="788"/>
      <c r="BO65" s="788"/>
      <c r="BP65" s="788"/>
      <c r="BQ65" s="788"/>
      <c r="BR65" s="788"/>
      <c r="BS65" s="788"/>
    </row>
    <row r="66" spans="1:71" s="837" customFormat="1" ht="21.95" customHeight="1">
      <c r="A66" s="834" t="s">
        <v>296</v>
      </c>
      <c r="B66" s="735">
        <v>7258.427169999999</v>
      </c>
      <c r="C66" s="735"/>
      <c r="D66" s="835">
        <v>0</v>
      </c>
      <c r="E66" s="839">
        <v>0</v>
      </c>
      <c r="F66" s="836">
        <v>0</v>
      </c>
      <c r="G66" s="736">
        <v>0</v>
      </c>
      <c r="H66" s="818" t="s">
        <v>4</v>
      </c>
      <c r="I66" s="788"/>
      <c r="J66" s="788"/>
      <c r="K66" s="788"/>
      <c r="L66" s="788"/>
      <c r="M66" s="788"/>
      <c r="N66" s="788"/>
      <c r="O66" s="788"/>
      <c r="P66" s="788"/>
      <c r="Q66" s="788"/>
      <c r="R66" s="788"/>
      <c r="S66" s="788"/>
      <c r="T66" s="788"/>
      <c r="U66" s="788"/>
      <c r="V66" s="788"/>
      <c r="W66" s="788"/>
      <c r="X66" s="788"/>
      <c r="Y66" s="788"/>
      <c r="Z66" s="788"/>
      <c r="AA66" s="788"/>
      <c r="AB66" s="788"/>
      <c r="AC66" s="788"/>
      <c r="AD66" s="788"/>
      <c r="AE66" s="788"/>
      <c r="AF66" s="788"/>
      <c r="AG66" s="788"/>
      <c r="AH66" s="788"/>
      <c r="AI66" s="788"/>
      <c r="AJ66" s="788"/>
      <c r="AK66" s="788"/>
      <c r="AL66" s="788"/>
      <c r="AM66" s="788"/>
      <c r="AN66" s="788"/>
      <c r="AO66" s="788"/>
      <c r="AP66" s="788"/>
      <c r="AQ66" s="788"/>
      <c r="AR66" s="788"/>
      <c r="AS66" s="788"/>
      <c r="AT66" s="788"/>
      <c r="AU66" s="788"/>
      <c r="AV66" s="788"/>
      <c r="AW66" s="788"/>
      <c r="AX66" s="788"/>
      <c r="AY66" s="788"/>
      <c r="AZ66" s="788"/>
      <c r="BA66" s="788"/>
      <c r="BB66" s="788"/>
      <c r="BC66" s="788"/>
      <c r="BD66" s="788"/>
      <c r="BE66" s="788"/>
      <c r="BF66" s="788"/>
      <c r="BG66" s="788"/>
      <c r="BH66" s="788"/>
      <c r="BI66" s="788"/>
      <c r="BJ66" s="788"/>
      <c r="BK66" s="788"/>
      <c r="BL66" s="788"/>
      <c r="BM66" s="788"/>
      <c r="BN66" s="788"/>
      <c r="BO66" s="788"/>
      <c r="BP66" s="788"/>
      <c r="BQ66" s="788"/>
      <c r="BR66" s="788"/>
      <c r="BS66" s="788"/>
    </row>
    <row r="67" spans="1:71" s="837" customFormat="1" ht="21.95" customHeight="1">
      <c r="A67" s="834" t="s">
        <v>297</v>
      </c>
      <c r="B67" s="735">
        <v>2625.8190199999999</v>
      </c>
      <c r="C67" s="735"/>
      <c r="D67" s="835">
        <v>0</v>
      </c>
      <c r="E67" s="839">
        <v>0</v>
      </c>
      <c r="F67" s="836">
        <v>0</v>
      </c>
      <c r="G67" s="736">
        <v>0</v>
      </c>
      <c r="H67" s="818" t="s">
        <v>4</v>
      </c>
      <c r="I67" s="788"/>
      <c r="J67" s="788"/>
      <c r="K67" s="788"/>
      <c r="L67" s="788"/>
      <c r="M67" s="788"/>
      <c r="N67" s="788"/>
      <c r="O67" s="788"/>
      <c r="P67" s="788"/>
      <c r="Q67" s="788"/>
      <c r="R67" s="788"/>
      <c r="S67" s="788"/>
      <c r="T67" s="788"/>
      <c r="U67" s="788"/>
      <c r="V67" s="788"/>
      <c r="W67" s="788"/>
      <c r="X67" s="788"/>
      <c r="Y67" s="788"/>
      <c r="Z67" s="788"/>
      <c r="AA67" s="788"/>
      <c r="AB67" s="788"/>
      <c r="AC67" s="788"/>
      <c r="AD67" s="788"/>
      <c r="AE67" s="788"/>
      <c r="AF67" s="788"/>
      <c r="AG67" s="788"/>
      <c r="AH67" s="788"/>
      <c r="AI67" s="788"/>
      <c r="AJ67" s="788"/>
      <c r="AK67" s="788"/>
      <c r="AL67" s="788"/>
      <c r="AM67" s="788"/>
      <c r="AN67" s="788"/>
      <c r="AO67" s="788"/>
      <c r="AP67" s="788"/>
      <c r="AQ67" s="788"/>
      <c r="AR67" s="788"/>
      <c r="AS67" s="788"/>
      <c r="AT67" s="788"/>
      <c r="AU67" s="788"/>
      <c r="AV67" s="788"/>
      <c r="AW67" s="788"/>
      <c r="AX67" s="788"/>
      <c r="AY67" s="788"/>
      <c r="AZ67" s="788"/>
      <c r="BA67" s="788"/>
      <c r="BB67" s="788"/>
      <c r="BC67" s="788"/>
      <c r="BD67" s="788"/>
      <c r="BE67" s="788"/>
      <c r="BF67" s="788"/>
      <c r="BG67" s="788"/>
      <c r="BH67" s="788"/>
      <c r="BI67" s="788"/>
      <c r="BJ67" s="788"/>
      <c r="BK67" s="788"/>
      <c r="BL67" s="788"/>
      <c r="BM67" s="788"/>
      <c r="BN67" s="788"/>
      <c r="BO67" s="788"/>
      <c r="BP67" s="788"/>
      <c r="BQ67" s="788"/>
      <c r="BR67" s="788"/>
      <c r="BS67" s="788"/>
    </row>
    <row r="68" spans="1:71" s="837" customFormat="1" ht="21.95" customHeight="1">
      <c r="A68" s="834" t="s">
        <v>298</v>
      </c>
      <c r="B68" s="735">
        <v>247.80165999999997</v>
      </c>
      <c r="C68" s="735"/>
      <c r="D68" s="835">
        <v>0</v>
      </c>
      <c r="E68" s="839">
        <v>0</v>
      </c>
      <c r="F68" s="836">
        <v>0</v>
      </c>
      <c r="G68" s="736">
        <v>0</v>
      </c>
      <c r="H68" s="818" t="s">
        <v>4</v>
      </c>
      <c r="I68" s="788"/>
      <c r="J68" s="788"/>
      <c r="K68" s="788"/>
      <c r="L68" s="788"/>
      <c r="M68" s="788"/>
      <c r="N68" s="788"/>
      <c r="O68" s="788"/>
      <c r="P68" s="788"/>
      <c r="Q68" s="788"/>
      <c r="R68" s="788"/>
      <c r="S68" s="788"/>
      <c r="T68" s="788"/>
      <c r="U68" s="788"/>
      <c r="V68" s="788"/>
      <c r="W68" s="788"/>
      <c r="X68" s="788"/>
      <c r="Y68" s="788"/>
      <c r="Z68" s="788"/>
      <c r="AA68" s="788"/>
      <c r="AB68" s="788"/>
      <c r="AC68" s="788"/>
      <c r="AD68" s="788"/>
      <c r="AE68" s="788"/>
      <c r="AF68" s="788"/>
      <c r="AG68" s="788"/>
      <c r="AH68" s="788"/>
      <c r="AI68" s="788"/>
      <c r="AJ68" s="788"/>
      <c r="AK68" s="788"/>
      <c r="AL68" s="788"/>
      <c r="AM68" s="788"/>
      <c r="AN68" s="788"/>
      <c r="AO68" s="788"/>
      <c r="AP68" s="788"/>
      <c r="AQ68" s="788"/>
      <c r="AR68" s="788"/>
      <c r="AS68" s="788"/>
      <c r="AT68" s="788"/>
      <c r="AU68" s="788"/>
      <c r="AV68" s="788"/>
      <c r="AW68" s="788"/>
      <c r="AX68" s="788"/>
      <c r="AY68" s="788"/>
      <c r="AZ68" s="788"/>
      <c r="BA68" s="788"/>
      <c r="BB68" s="788"/>
      <c r="BC68" s="788"/>
      <c r="BD68" s="788"/>
      <c r="BE68" s="788"/>
      <c r="BF68" s="788"/>
      <c r="BG68" s="788"/>
      <c r="BH68" s="788"/>
      <c r="BI68" s="788"/>
      <c r="BJ68" s="788"/>
      <c r="BK68" s="788"/>
      <c r="BL68" s="788"/>
      <c r="BM68" s="788"/>
      <c r="BN68" s="788"/>
      <c r="BO68" s="788"/>
      <c r="BP68" s="788"/>
      <c r="BQ68" s="788"/>
      <c r="BR68" s="788"/>
      <c r="BS68" s="788"/>
    </row>
    <row r="69" spans="1:71" s="837" customFormat="1" ht="21.95" customHeight="1">
      <c r="A69" s="834" t="s">
        <v>299</v>
      </c>
      <c r="B69" s="735">
        <v>516.21541000000002</v>
      </c>
      <c r="C69" s="735"/>
      <c r="D69" s="835">
        <v>0</v>
      </c>
      <c r="E69" s="839">
        <v>0</v>
      </c>
      <c r="F69" s="836">
        <v>0</v>
      </c>
      <c r="G69" s="736">
        <v>0</v>
      </c>
      <c r="H69" s="818" t="s">
        <v>4</v>
      </c>
      <c r="I69" s="788"/>
      <c r="J69" s="788"/>
      <c r="K69" s="788"/>
      <c r="L69" s="788"/>
      <c r="M69" s="788"/>
      <c r="N69" s="788"/>
      <c r="O69" s="788"/>
      <c r="P69" s="788"/>
      <c r="Q69" s="788"/>
      <c r="R69" s="788"/>
      <c r="S69" s="788"/>
      <c r="T69" s="788"/>
      <c r="U69" s="788"/>
      <c r="V69" s="788"/>
      <c r="W69" s="788"/>
      <c r="X69" s="788"/>
      <c r="Y69" s="788"/>
      <c r="Z69" s="788"/>
      <c r="AA69" s="788"/>
      <c r="AB69" s="788"/>
      <c r="AC69" s="788"/>
      <c r="AD69" s="788"/>
      <c r="AE69" s="788"/>
      <c r="AF69" s="788"/>
      <c r="AG69" s="788"/>
      <c r="AH69" s="788"/>
      <c r="AI69" s="788"/>
      <c r="AJ69" s="788"/>
      <c r="AK69" s="788"/>
      <c r="AL69" s="788"/>
      <c r="AM69" s="788"/>
      <c r="AN69" s="788"/>
      <c r="AO69" s="788"/>
      <c r="AP69" s="788"/>
      <c r="AQ69" s="788"/>
      <c r="AR69" s="788"/>
      <c r="AS69" s="788"/>
      <c r="AT69" s="788"/>
      <c r="AU69" s="788"/>
      <c r="AV69" s="788"/>
      <c r="AW69" s="788"/>
      <c r="AX69" s="788"/>
      <c r="AY69" s="788"/>
      <c r="AZ69" s="788"/>
      <c r="BA69" s="788"/>
      <c r="BB69" s="788"/>
      <c r="BC69" s="788"/>
      <c r="BD69" s="788"/>
      <c r="BE69" s="788"/>
      <c r="BF69" s="788"/>
      <c r="BG69" s="788"/>
      <c r="BH69" s="788"/>
      <c r="BI69" s="788"/>
      <c r="BJ69" s="788"/>
      <c r="BK69" s="788"/>
      <c r="BL69" s="788"/>
      <c r="BM69" s="788"/>
      <c r="BN69" s="788"/>
      <c r="BO69" s="788"/>
      <c r="BP69" s="788"/>
      <c r="BQ69" s="788"/>
      <c r="BR69" s="788"/>
      <c r="BS69" s="788"/>
    </row>
    <row r="70" spans="1:71" s="837" customFormat="1" ht="21.95" customHeight="1">
      <c r="A70" s="834" t="s">
        <v>300</v>
      </c>
      <c r="B70" s="735">
        <v>268.03238000000005</v>
      </c>
      <c r="C70" s="735"/>
      <c r="D70" s="835">
        <v>0</v>
      </c>
      <c r="E70" s="839">
        <v>0</v>
      </c>
      <c r="F70" s="836">
        <v>0</v>
      </c>
      <c r="G70" s="736">
        <v>0</v>
      </c>
      <c r="H70" s="818" t="s">
        <v>4</v>
      </c>
      <c r="I70" s="788"/>
      <c r="J70" s="788"/>
      <c r="K70" s="788"/>
      <c r="L70" s="788"/>
      <c r="M70" s="788"/>
      <c r="N70" s="788"/>
      <c r="O70" s="788"/>
      <c r="P70" s="788"/>
      <c r="Q70" s="788"/>
      <c r="R70" s="788"/>
      <c r="S70" s="788"/>
      <c r="T70" s="788"/>
      <c r="U70" s="788"/>
      <c r="V70" s="788"/>
      <c r="W70" s="788"/>
      <c r="X70" s="788"/>
      <c r="Y70" s="788"/>
      <c r="Z70" s="788"/>
      <c r="AA70" s="788"/>
      <c r="AB70" s="788"/>
      <c r="AC70" s="788"/>
      <c r="AD70" s="788"/>
      <c r="AE70" s="788"/>
      <c r="AF70" s="788"/>
      <c r="AG70" s="788"/>
      <c r="AH70" s="788"/>
      <c r="AI70" s="788"/>
      <c r="AJ70" s="788"/>
      <c r="AK70" s="788"/>
      <c r="AL70" s="788"/>
      <c r="AM70" s="788"/>
      <c r="AN70" s="788"/>
      <c r="AO70" s="788"/>
      <c r="AP70" s="788"/>
      <c r="AQ70" s="788"/>
      <c r="AR70" s="788"/>
      <c r="AS70" s="788"/>
      <c r="AT70" s="788"/>
      <c r="AU70" s="788"/>
      <c r="AV70" s="788"/>
      <c r="AW70" s="788"/>
      <c r="AX70" s="788"/>
      <c r="AY70" s="788"/>
      <c r="AZ70" s="788"/>
      <c r="BA70" s="788"/>
      <c r="BB70" s="788"/>
      <c r="BC70" s="788"/>
      <c r="BD70" s="788"/>
      <c r="BE70" s="788"/>
      <c r="BF70" s="788"/>
      <c r="BG70" s="788"/>
      <c r="BH70" s="788"/>
      <c r="BI70" s="788"/>
      <c r="BJ70" s="788"/>
      <c r="BK70" s="788"/>
      <c r="BL70" s="788"/>
      <c r="BM70" s="788"/>
      <c r="BN70" s="788"/>
      <c r="BO70" s="788"/>
      <c r="BP70" s="788"/>
      <c r="BQ70" s="788"/>
      <c r="BR70" s="788"/>
      <c r="BS70" s="788"/>
    </row>
    <row r="71" spans="1:71" s="837" customFormat="1" ht="21.95" customHeight="1">
      <c r="A71" s="834" t="s">
        <v>301</v>
      </c>
      <c r="B71" s="735">
        <v>331.49890000000005</v>
      </c>
      <c r="C71" s="735"/>
      <c r="D71" s="835">
        <v>0</v>
      </c>
      <c r="E71" s="839">
        <v>0</v>
      </c>
      <c r="F71" s="836">
        <v>0</v>
      </c>
      <c r="G71" s="736">
        <v>0</v>
      </c>
      <c r="H71" s="818" t="s">
        <v>4</v>
      </c>
      <c r="I71" s="788"/>
      <c r="J71" s="788"/>
      <c r="K71" s="788"/>
      <c r="L71" s="788"/>
      <c r="M71" s="788"/>
      <c r="N71" s="788"/>
      <c r="O71" s="788"/>
      <c r="P71" s="788"/>
      <c r="Q71" s="788"/>
      <c r="R71" s="788"/>
      <c r="S71" s="788"/>
      <c r="T71" s="788"/>
      <c r="U71" s="788"/>
      <c r="V71" s="788"/>
      <c r="W71" s="788"/>
      <c r="X71" s="788"/>
      <c r="Y71" s="788"/>
      <c r="Z71" s="788"/>
      <c r="AA71" s="788"/>
      <c r="AB71" s="788"/>
      <c r="AC71" s="788"/>
      <c r="AD71" s="788"/>
      <c r="AE71" s="788"/>
      <c r="AF71" s="788"/>
      <c r="AG71" s="788"/>
      <c r="AH71" s="788"/>
      <c r="AI71" s="788"/>
      <c r="AJ71" s="788"/>
      <c r="AK71" s="788"/>
      <c r="AL71" s="788"/>
      <c r="AM71" s="788"/>
      <c r="AN71" s="788"/>
      <c r="AO71" s="788"/>
      <c r="AP71" s="788"/>
      <c r="AQ71" s="788"/>
      <c r="AR71" s="788"/>
      <c r="AS71" s="788"/>
      <c r="AT71" s="788"/>
      <c r="AU71" s="788"/>
      <c r="AV71" s="788"/>
      <c r="AW71" s="788"/>
      <c r="AX71" s="788"/>
      <c r="AY71" s="788"/>
      <c r="AZ71" s="788"/>
      <c r="BA71" s="788"/>
      <c r="BB71" s="788"/>
      <c r="BC71" s="788"/>
      <c r="BD71" s="788"/>
      <c r="BE71" s="788"/>
      <c r="BF71" s="788"/>
      <c r="BG71" s="788"/>
      <c r="BH71" s="788"/>
      <c r="BI71" s="788"/>
      <c r="BJ71" s="788"/>
      <c r="BK71" s="788"/>
      <c r="BL71" s="788"/>
      <c r="BM71" s="788"/>
      <c r="BN71" s="788"/>
      <c r="BO71" s="788"/>
      <c r="BP71" s="788"/>
      <c r="BQ71" s="788"/>
      <c r="BR71" s="788"/>
      <c r="BS71" s="788"/>
    </row>
    <row r="72" spans="1:71" s="837" customFormat="1" ht="21.95" customHeight="1">
      <c r="A72" s="834" t="s">
        <v>302</v>
      </c>
      <c r="B72" s="735">
        <v>270.03996999999998</v>
      </c>
      <c r="C72" s="735"/>
      <c r="D72" s="835">
        <v>0</v>
      </c>
      <c r="E72" s="839">
        <v>0</v>
      </c>
      <c r="F72" s="836">
        <v>0</v>
      </c>
      <c r="G72" s="736">
        <v>0</v>
      </c>
      <c r="H72" s="818" t="s">
        <v>4</v>
      </c>
      <c r="I72" s="788"/>
      <c r="J72" s="788"/>
      <c r="K72" s="788"/>
      <c r="L72" s="788"/>
      <c r="M72" s="788"/>
      <c r="N72" s="788"/>
      <c r="O72" s="788"/>
      <c r="P72" s="788"/>
      <c r="Q72" s="788"/>
      <c r="R72" s="788"/>
      <c r="S72" s="788"/>
      <c r="T72" s="788"/>
      <c r="U72" s="788"/>
      <c r="V72" s="788"/>
      <c r="W72" s="788"/>
      <c r="X72" s="788"/>
      <c r="Y72" s="788"/>
      <c r="Z72" s="788"/>
      <c r="AA72" s="788"/>
      <c r="AB72" s="788"/>
      <c r="AC72" s="788"/>
      <c r="AD72" s="788"/>
      <c r="AE72" s="788"/>
      <c r="AF72" s="788"/>
      <c r="AG72" s="788"/>
      <c r="AH72" s="788"/>
      <c r="AI72" s="788"/>
      <c r="AJ72" s="788"/>
      <c r="AK72" s="788"/>
      <c r="AL72" s="788"/>
      <c r="AM72" s="788"/>
      <c r="AN72" s="788"/>
      <c r="AO72" s="788"/>
      <c r="AP72" s="788"/>
      <c r="AQ72" s="788"/>
      <c r="AR72" s="788"/>
      <c r="AS72" s="788"/>
      <c r="AT72" s="788"/>
      <c r="AU72" s="788"/>
      <c r="AV72" s="788"/>
      <c r="AW72" s="788"/>
      <c r="AX72" s="788"/>
      <c r="AY72" s="788"/>
      <c r="AZ72" s="788"/>
      <c r="BA72" s="788"/>
      <c r="BB72" s="788"/>
      <c r="BC72" s="788"/>
      <c r="BD72" s="788"/>
      <c r="BE72" s="788"/>
      <c r="BF72" s="788"/>
      <c r="BG72" s="788"/>
      <c r="BH72" s="788"/>
      <c r="BI72" s="788"/>
      <c r="BJ72" s="788"/>
      <c r="BK72" s="788"/>
      <c r="BL72" s="788"/>
      <c r="BM72" s="788"/>
      <c r="BN72" s="788"/>
      <c r="BO72" s="788"/>
      <c r="BP72" s="788"/>
      <c r="BQ72" s="788"/>
      <c r="BR72" s="788"/>
      <c r="BS72" s="788"/>
    </row>
    <row r="73" spans="1:71" s="837" customFormat="1" ht="21.95" customHeight="1">
      <c r="A73" s="834" t="s">
        <v>303</v>
      </c>
      <c r="B73" s="735">
        <v>543.16711000000009</v>
      </c>
      <c r="C73" s="735"/>
      <c r="D73" s="835">
        <v>0</v>
      </c>
      <c r="E73" s="839">
        <v>0</v>
      </c>
      <c r="F73" s="836">
        <v>0</v>
      </c>
      <c r="G73" s="736">
        <v>0</v>
      </c>
      <c r="H73" s="818" t="s">
        <v>4</v>
      </c>
      <c r="I73" s="788"/>
      <c r="J73" s="788"/>
      <c r="K73" s="788"/>
      <c r="L73" s="788"/>
      <c r="M73" s="788"/>
      <c r="N73" s="788"/>
      <c r="O73" s="788"/>
      <c r="P73" s="788"/>
      <c r="Q73" s="788"/>
      <c r="R73" s="788"/>
      <c r="S73" s="788"/>
      <c r="T73" s="788"/>
      <c r="U73" s="788"/>
      <c r="V73" s="788"/>
      <c r="W73" s="788"/>
      <c r="X73" s="788"/>
      <c r="Y73" s="788"/>
      <c r="Z73" s="788"/>
      <c r="AA73" s="788"/>
      <c r="AB73" s="788"/>
      <c r="AC73" s="788"/>
      <c r="AD73" s="788"/>
      <c r="AE73" s="788"/>
      <c r="AF73" s="788"/>
      <c r="AG73" s="788"/>
      <c r="AH73" s="788"/>
      <c r="AI73" s="788"/>
      <c r="AJ73" s="788"/>
      <c r="AK73" s="788"/>
      <c r="AL73" s="788"/>
      <c r="AM73" s="788"/>
      <c r="AN73" s="788"/>
      <c r="AO73" s="788"/>
      <c r="AP73" s="788"/>
      <c r="AQ73" s="788"/>
      <c r="AR73" s="788"/>
      <c r="AS73" s="788"/>
      <c r="AT73" s="788"/>
      <c r="AU73" s="788"/>
      <c r="AV73" s="788"/>
      <c r="AW73" s="788"/>
      <c r="AX73" s="788"/>
      <c r="AY73" s="788"/>
      <c r="AZ73" s="788"/>
      <c r="BA73" s="788"/>
      <c r="BB73" s="788"/>
      <c r="BC73" s="788"/>
      <c r="BD73" s="788"/>
      <c r="BE73" s="788"/>
      <c r="BF73" s="788"/>
      <c r="BG73" s="788"/>
      <c r="BH73" s="788"/>
      <c r="BI73" s="788"/>
      <c r="BJ73" s="788"/>
      <c r="BK73" s="788"/>
      <c r="BL73" s="788"/>
      <c r="BM73" s="788"/>
      <c r="BN73" s="788"/>
      <c r="BO73" s="788"/>
      <c r="BP73" s="788"/>
      <c r="BQ73" s="788"/>
      <c r="BR73" s="788"/>
      <c r="BS73" s="788"/>
    </row>
    <row r="74" spans="1:71" s="837" customFormat="1" ht="21.95" customHeight="1">
      <c r="A74" s="834" t="s">
        <v>304</v>
      </c>
      <c r="B74" s="735">
        <v>1242.0529899999999</v>
      </c>
      <c r="C74" s="735"/>
      <c r="D74" s="835">
        <v>0</v>
      </c>
      <c r="E74" s="839">
        <v>0</v>
      </c>
      <c r="F74" s="836">
        <v>0</v>
      </c>
      <c r="G74" s="736">
        <v>0</v>
      </c>
      <c r="H74" s="818" t="s">
        <v>4</v>
      </c>
      <c r="I74" s="788"/>
      <c r="J74" s="788"/>
      <c r="K74" s="788"/>
      <c r="L74" s="788"/>
      <c r="M74" s="788"/>
      <c r="N74" s="788"/>
      <c r="O74" s="788"/>
      <c r="P74" s="788"/>
      <c r="Q74" s="788"/>
      <c r="R74" s="788"/>
      <c r="S74" s="788"/>
      <c r="T74" s="788"/>
      <c r="U74" s="788"/>
      <c r="V74" s="788"/>
      <c r="W74" s="788"/>
      <c r="X74" s="788"/>
      <c r="Y74" s="788"/>
      <c r="Z74" s="788"/>
      <c r="AA74" s="788"/>
      <c r="AB74" s="788"/>
      <c r="AC74" s="788"/>
      <c r="AD74" s="788"/>
      <c r="AE74" s="788"/>
      <c r="AF74" s="788"/>
      <c r="AG74" s="788"/>
      <c r="AH74" s="788"/>
      <c r="AI74" s="788"/>
      <c r="AJ74" s="788"/>
      <c r="AK74" s="788"/>
      <c r="AL74" s="788"/>
      <c r="AM74" s="788"/>
      <c r="AN74" s="788"/>
      <c r="AO74" s="788"/>
      <c r="AP74" s="788"/>
      <c r="AQ74" s="788"/>
      <c r="AR74" s="788"/>
      <c r="AS74" s="788"/>
      <c r="AT74" s="788"/>
      <c r="AU74" s="788"/>
      <c r="AV74" s="788"/>
      <c r="AW74" s="788"/>
      <c r="AX74" s="788"/>
      <c r="AY74" s="788"/>
      <c r="AZ74" s="788"/>
      <c r="BA74" s="788"/>
      <c r="BB74" s="788"/>
      <c r="BC74" s="788"/>
      <c r="BD74" s="788"/>
      <c r="BE74" s="788"/>
      <c r="BF74" s="788"/>
      <c r="BG74" s="788"/>
      <c r="BH74" s="788"/>
      <c r="BI74" s="788"/>
      <c r="BJ74" s="788"/>
      <c r="BK74" s="788"/>
      <c r="BL74" s="788"/>
      <c r="BM74" s="788"/>
      <c r="BN74" s="788"/>
      <c r="BO74" s="788"/>
      <c r="BP74" s="788"/>
      <c r="BQ74" s="788"/>
      <c r="BR74" s="788"/>
      <c r="BS74" s="788"/>
    </row>
    <row r="75" spans="1:71" s="837" customFormat="1" ht="21.95" customHeight="1">
      <c r="A75" s="834" t="s">
        <v>305</v>
      </c>
      <c r="B75" s="735">
        <v>47.280990000000003</v>
      </c>
      <c r="C75" s="735"/>
      <c r="D75" s="835">
        <v>0</v>
      </c>
      <c r="E75" s="839">
        <v>0</v>
      </c>
      <c r="F75" s="836">
        <v>0</v>
      </c>
      <c r="G75" s="736">
        <v>0</v>
      </c>
      <c r="H75" s="818"/>
      <c r="I75" s="788"/>
      <c r="J75" s="788"/>
      <c r="K75" s="788"/>
      <c r="L75" s="788"/>
      <c r="M75" s="788"/>
      <c r="N75" s="788"/>
      <c r="O75" s="788"/>
      <c r="P75" s="788"/>
      <c r="Q75" s="788"/>
      <c r="R75" s="788"/>
      <c r="S75" s="788"/>
      <c r="T75" s="788"/>
      <c r="U75" s="788"/>
      <c r="V75" s="788"/>
      <c r="W75" s="788"/>
      <c r="X75" s="788"/>
      <c r="Y75" s="788"/>
      <c r="Z75" s="788"/>
      <c r="AA75" s="788"/>
      <c r="AB75" s="788"/>
      <c r="AC75" s="788"/>
      <c r="AD75" s="788"/>
      <c r="AE75" s="788"/>
      <c r="AF75" s="788"/>
      <c r="AG75" s="788"/>
      <c r="AH75" s="788"/>
      <c r="AI75" s="788"/>
      <c r="AJ75" s="788"/>
      <c r="AK75" s="788"/>
      <c r="AL75" s="788"/>
      <c r="AM75" s="788"/>
      <c r="AN75" s="788"/>
      <c r="AO75" s="788"/>
      <c r="AP75" s="788"/>
      <c r="AQ75" s="788"/>
      <c r="AR75" s="788"/>
      <c r="AS75" s="788"/>
      <c r="AT75" s="788"/>
      <c r="AU75" s="788"/>
      <c r="AV75" s="788"/>
      <c r="AW75" s="788"/>
      <c r="AX75" s="788"/>
      <c r="AY75" s="788"/>
      <c r="AZ75" s="788"/>
      <c r="BA75" s="788"/>
      <c r="BB75" s="788"/>
      <c r="BC75" s="788"/>
      <c r="BD75" s="788"/>
      <c r="BE75" s="788"/>
      <c r="BF75" s="788"/>
      <c r="BG75" s="788"/>
      <c r="BH75" s="788"/>
      <c r="BI75" s="788"/>
      <c r="BJ75" s="788"/>
      <c r="BK75" s="788"/>
      <c r="BL75" s="788"/>
      <c r="BM75" s="788"/>
      <c r="BN75" s="788"/>
      <c r="BO75" s="788"/>
      <c r="BP75" s="788"/>
      <c r="BQ75" s="788"/>
      <c r="BR75" s="788"/>
      <c r="BS75" s="788"/>
    </row>
    <row r="76" spans="1:71" s="837" customFormat="1" ht="21.95" customHeight="1">
      <c r="A76" s="834" t="s">
        <v>306</v>
      </c>
      <c r="B76" s="735">
        <v>0</v>
      </c>
      <c r="C76" s="735"/>
      <c r="D76" s="835">
        <v>0</v>
      </c>
      <c r="E76" s="839">
        <v>0</v>
      </c>
      <c r="F76" s="836">
        <v>0</v>
      </c>
      <c r="G76" s="736">
        <v>0</v>
      </c>
      <c r="H76" s="818" t="s">
        <v>4</v>
      </c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  <c r="AS76" s="788"/>
      <c r="AT76" s="788"/>
      <c r="AU76" s="788"/>
      <c r="AV76" s="788"/>
      <c r="AW76" s="788"/>
      <c r="AX76" s="788"/>
      <c r="AY76" s="788"/>
      <c r="AZ76" s="788"/>
      <c r="BA76" s="788"/>
      <c r="BB76" s="788"/>
      <c r="BC76" s="788"/>
      <c r="BD76" s="788"/>
      <c r="BE76" s="788"/>
      <c r="BF76" s="788"/>
      <c r="BG76" s="788"/>
      <c r="BH76" s="788"/>
      <c r="BI76" s="788"/>
      <c r="BJ76" s="788"/>
      <c r="BK76" s="788"/>
      <c r="BL76" s="788"/>
      <c r="BM76" s="788"/>
      <c r="BN76" s="788"/>
      <c r="BO76" s="788"/>
      <c r="BP76" s="788"/>
      <c r="BQ76" s="788"/>
      <c r="BR76" s="788"/>
      <c r="BS76" s="788"/>
    </row>
    <row r="77" spans="1:71" s="837" customFormat="1" ht="21.95" customHeight="1">
      <c r="A77" s="834" t="s">
        <v>307</v>
      </c>
      <c r="B77" s="735">
        <v>382.12610000000006</v>
      </c>
      <c r="C77" s="735"/>
      <c r="D77" s="835">
        <v>0</v>
      </c>
      <c r="E77" s="839">
        <v>0</v>
      </c>
      <c r="F77" s="836">
        <v>0</v>
      </c>
      <c r="G77" s="736">
        <v>0</v>
      </c>
      <c r="H77" s="818" t="s">
        <v>4</v>
      </c>
      <c r="I77" s="788"/>
      <c r="J77" s="788"/>
      <c r="K77" s="788"/>
      <c r="L77" s="788"/>
      <c r="M77" s="788"/>
      <c r="N77" s="788"/>
      <c r="O77" s="788"/>
      <c r="P77" s="788"/>
      <c r="Q77" s="788"/>
      <c r="R77" s="788"/>
      <c r="S77" s="788"/>
      <c r="T77" s="788"/>
      <c r="U77" s="788"/>
      <c r="V77" s="788"/>
      <c r="W77" s="788"/>
      <c r="X77" s="788"/>
      <c r="Y77" s="788"/>
      <c r="Z77" s="788"/>
      <c r="AA77" s="788"/>
      <c r="AB77" s="788"/>
      <c r="AC77" s="788"/>
      <c r="AD77" s="788"/>
      <c r="AE77" s="788"/>
      <c r="AF77" s="788"/>
      <c r="AG77" s="788"/>
      <c r="AH77" s="788"/>
      <c r="AI77" s="788"/>
      <c r="AJ77" s="788"/>
      <c r="AK77" s="788"/>
      <c r="AL77" s="788"/>
      <c r="AM77" s="788"/>
      <c r="AN77" s="788"/>
      <c r="AO77" s="788"/>
      <c r="AP77" s="788"/>
      <c r="AQ77" s="788"/>
      <c r="AR77" s="788"/>
      <c r="AS77" s="788"/>
      <c r="AT77" s="788"/>
      <c r="AU77" s="788"/>
      <c r="AV77" s="788"/>
      <c r="AW77" s="788"/>
      <c r="AX77" s="788"/>
      <c r="AY77" s="788"/>
      <c r="AZ77" s="788"/>
      <c r="BA77" s="788"/>
      <c r="BB77" s="788"/>
      <c r="BC77" s="788"/>
      <c r="BD77" s="788"/>
      <c r="BE77" s="788"/>
      <c r="BF77" s="788"/>
      <c r="BG77" s="788"/>
      <c r="BH77" s="788"/>
      <c r="BI77" s="788"/>
      <c r="BJ77" s="788"/>
      <c r="BK77" s="788"/>
      <c r="BL77" s="788"/>
      <c r="BM77" s="788"/>
      <c r="BN77" s="788"/>
      <c r="BO77" s="788"/>
      <c r="BP77" s="788"/>
      <c r="BQ77" s="788"/>
      <c r="BR77" s="788"/>
      <c r="BS77" s="788"/>
    </row>
    <row r="78" spans="1:71" s="837" customFormat="1" ht="21.95" customHeight="1">
      <c r="A78" s="850" t="s">
        <v>308</v>
      </c>
      <c r="B78" s="735">
        <v>288.45497</v>
      </c>
      <c r="C78" s="735"/>
      <c r="D78" s="835">
        <v>0</v>
      </c>
      <c r="E78" s="839">
        <v>0</v>
      </c>
      <c r="F78" s="836">
        <v>0</v>
      </c>
      <c r="G78" s="736">
        <v>0</v>
      </c>
      <c r="H78" s="818"/>
      <c r="I78" s="788"/>
      <c r="J78" s="788"/>
      <c r="K78" s="788"/>
      <c r="L78" s="788"/>
      <c r="M78" s="788"/>
      <c r="N78" s="788"/>
      <c r="O78" s="788"/>
      <c r="P78" s="788"/>
      <c r="Q78" s="788"/>
      <c r="R78" s="788"/>
      <c r="S78" s="788"/>
      <c r="T78" s="788"/>
      <c r="U78" s="788"/>
      <c r="V78" s="788"/>
      <c r="W78" s="788"/>
      <c r="X78" s="788"/>
      <c r="Y78" s="788"/>
      <c r="Z78" s="788"/>
      <c r="AA78" s="788"/>
      <c r="AB78" s="788"/>
      <c r="AC78" s="788"/>
      <c r="AD78" s="788"/>
      <c r="AE78" s="788"/>
      <c r="AF78" s="788"/>
      <c r="AG78" s="788"/>
      <c r="AH78" s="788"/>
      <c r="AI78" s="788"/>
      <c r="AJ78" s="788"/>
      <c r="AK78" s="788"/>
      <c r="AL78" s="788"/>
      <c r="AM78" s="788"/>
      <c r="AN78" s="788"/>
      <c r="AO78" s="788"/>
      <c r="AP78" s="788"/>
      <c r="AQ78" s="788"/>
      <c r="AR78" s="788"/>
      <c r="AS78" s="788"/>
      <c r="AT78" s="788"/>
      <c r="AU78" s="788"/>
      <c r="AV78" s="788"/>
      <c r="AW78" s="788"/>
      <c r="AX78" s="788"/>
      <c r="AY78" s="788"/>
      <c r="AZ78" s="788"/>
      <c r="BA78" s="788"/>
      <c r="BB78" s="788"/>
      <c r="BC78" s="788"/>
      <c r="BD78" s="788"/>
      <c r="BE78" s="788"/>
      <c r="BF78" s="788"/>
      <c r="BG78" s="788"/>
      <c r="BH78" s="788"/>
      <c r="BI78" s="788"/>
      <c r="BJ78" s="788"/>
      <c r="BK78" s="788"/>
      <c r="BL78" s="788"/>
      <c r="BM78" s="788"/>
      <c r="BN78" s="788"/>
      <c r="BO78" s="788"/>
      <c r="BP78" s="788"/>
      <c r="BQ78" s="788"/>
      <c r="BR78" s="788"/>
      <c r="BS78" s="788"/>
    </row>
    <row r="79" spans="1:71" s="837" customFormat="1" ht="21.95" customHeight="1">
      <c r="A79" s="834" t="s">
        <v>309</v>
      </c>
      <c r="B79" s="735">
        <v>768.22591000000011</v>
      </c>
      <c r="C79" s="735"/>
      <c r="D79" s="835">
        <v>0</v>
      </c>
      <c r="E79" s="835">
        <v>0</v>
      </c>
      <c r="F79" s="836">
        <v>0</v>
      </c>
      <c r="G79" s="736">
        <v>0</v>
      </c>
      <c r="H79" s="818" t="s">
        <v>4</v>
      </c>
      <c r="I79" s="788"/>
      <c r="J79" s="788"/>
      <c r="K79" s="788"/>
      <c r="L79" s="788"/>
      <c r="M79" s="788"/>
      <c r="N79" s="788"/>
      <c r="O79" s="788"/>
      <c r="P79" s="788"/>
      <c r="Q79" s="788"/>
      <c r="R79" s="788"/>
      <c r="S79" s="788"/>
      <c r="T79" s="788"/>
      <c r="U79" s="788"/>
      <c r="V79" s="788"/>
      <c r="W79" s="788"/>
      <c r="X79" s="788"/>
      <c r="Y79" s="788"/>
      <c r="Z79" s="788"/>
      <c r="AA79" s="788"/>
      <c r="AB79" s="788"/>
      <c r="AC79" s="788"/>
      <c r="AD79" s="788"/>
      <c r="AE79" s="788"/>
      <c r="AF79" s="788"/>
      <c r="AG79" s="788"/>
      <c r="AH79" s="788"/>
      <c r="AI79" s="788"/>
      <c r="AJ79" s="788"/>
      <c r="AK79" s="788"/>
      <c r="AL79" s="788"/>
      <c r="AM79" s="788"/>
      <c r="AN79" s="788"/>
      <c r="AO79" s="788"/>
      <c r="AP79" s="788"/>
      <c r="AQ79" s="788"/>
      <c r="AR79" s="788"/>
      <c r="AS79" s="788"/>
      <c r="AT79" s="788"/>
      <c r="AU79" s="788"/>
      <c r="AV79" s="788"/>
      <c r="AW79" s="788"/>
      <c r="AX79" s="788"/>
      <c r="AY79" s="788"/>
      <c r="AZ79" s="788"/>
      <c r="BA79" s="788"/>
      <c r="BB79" s="788"/>
      <c r="BC79" s="788"/>
      <c r="BD79" s="788"/>
      <c r="BE79" s="788"/>
      <c r="BF79" s="788"/>
      <c r="BG79" s="788"/>
      <c r="BH79" s="788"/>
      <c r="BI79" s="788"/>
      <c r="BJ79" s="788"/>
      <c r="BK79" s="788"/>
      <c r="BL79" s="788"/>
      <c r="BM79" s="788"/>
      <c r="BN79" s="788"/>
      <c r="BO79" s="788"/>
      <c r="BP79" s="788"/>
      <c r="BQ79" s="788"/>
      <c r="BR79" s="788"/>
      <c r="BS79" s="788"/>
    </row>
    <row r="80" spans="1:71" s="837" customFormat="1" ht="21.95" customHeight="1">
      <c r="A80" s="834" t="s">
        <v>310</v>
      </c>
      <c r="B80" s="735">
        <v>93.083740000000006</v>
      </c>
      <c r="C80" s="735"/>
      <c r="D80" s="835">
        <v>0</v>
      </c>
      <c r="E80" s="839">
        <v>0</v>
      </c>
      <c r="F80" s="836">
        <v>0</v>
      </c>
      <c r="G80" s="736">
        <v>0</v>
      </c>
      <c r="H80" s="818" t="s">
        <v>4</v>
      </c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B80" s="788"/>
      <c r="AC80" s="788"/>
      <c r="AD80" s="788"/>
      <c r="AE80" s="788"/>
      <c r="AF80" s="788"/>
      <c r="AG80" s="788"/>
      <c r="AH80" s="788"/>
      <c r="AI80" s="788"/>
      <c r="AJ80" s="788"/>
      <c r="AK80" s="788"/>
      <c r="AL80" s="788"/>
      <c r="AM80" s="788"/>
      <c r="AN80" s="788"/>
      <c r="AO80" s="788"/>
      <c r="AP80" s="788"/>
      <c r="AQ80" s="788"/>
      <c r="AR80" s="788"/>
      <c r="AS80" s="788"/>
      <c r="AT80" s="788"/>
      <c r="AU80" s="788"/>
      <c r="AV80" s="788"/>
      <c r="AW80" s="788"/>
      <c r="AX80" s="788"/>
      <c r="AY80" s="788"/>
      <c r="AZ80" s="788"/>
      <c r="BA80" s="788"/>
      <c r="BB80" s="788"/>
      <c r="BC80" s="788"/>
      <c r="BD80" s="788"/>
      <c r="BE80" s="788"/>
      <c r="BF80" s="788"/>
      <c r="BG80" s="788"/>
      <c r="BH80" s="788"/>
      <c r="BI80" s="788"/>
      <c r="BJ80" s="788"/>
      <c r="BK80" s="788"/>
      <c r="BL80" s="788"/>
      <c r="BM80" s="788"/>
      <c r="BN80" s="788"/>
      <c r="BO80" s="788"/>
      <c r="BP80" s="788"/>
      <c r="BQ80" s="788"/>
      <c r="BR80" s="788"/>
      <c r="BS80" s="788"/>
    </row>
    <row r="81" spans="1:71" s="837" customFormat="1" ht="21.95" customHeight="1">
      <c r="A81" s="834" t="s">
        <v>311</v>
      </c>
      <c r="B81" s="735">
        <v>1093.0392200000001</v>
      </c>
      <c r="C81" s="735"/>
      <c r="D81" s="835">
        <v>0</v>
      </c>
      <c r="E81" s="839">
        <v>0</v>
      </c>
      <c r="F81" s="836">
        <v>0</v>
      </c>
      <c r="G81" s="736">
        <v>0</v>
      </c>
      <c r="H81" s="818" t="s">
        <v>4</v>
      </c>
      <c r="I81" s="788"/>
      <c r="J81" s="788"/>
      <c r="K81" s="788"/>
      <c r="L81" s="788"/>
      <c r="M81" s="788"/>
      <c r="N81" s="788"/>
      <c r="O81" s="788"/>
      <c r="P81" s="788"/>
      <c r="Q81" s="788"/>
      <c r="R81" s="788"/>
      <c r="S81" s="788"/>
      <c r="T81" s="788"/>
      <c r="U81" s="788"/>
      <c r="V81" s="788"/>
      <c r="W81" s="788"/>
      <c r="X81" s="788"/>
      <c r="Y81" s="788"/>
      <c r="Z81" s="788"/>
      <c r="AA81" s="788"/>
      <c r="AB81" s="788"/>
      <c r="AC81" s="788"/>
      <c r="AD81" s="788"/>
      <c r="AE81" s="788"/>
      <c r="AF81" s="788"/>
      <c r="AG81" s="788"/>
      <c r="AH81" s="788"/>
      <c r="AI81" s="788"/>
      <c r="AJ81" s="788"/>
      <c r="AK81" s="788"/>
      <c r="AL81" s="788"/>
      <c r="AM81" s="788"/>
      <c r="AN81" s="788"/>
      <c r="AO81" s="788"/>
      <c r="AP81" s="788"/>
      <c r="AQ81" s="788"/>
      <c r="AR81" s="788"/>
      <c r="AS81" s="788"/>
      <c r="AT81" s="788"/>
      <c r="AU81" s="788"/>
      <c r="AV81" s="788"/>
      <c r="AW81" s="788"/>
      <c r="AX81" s="788"/>
      <c r="AY81" s="788"/>
      <c r="AZ81" s="788"/>
      <c r="BA81" s="788"/>
      <c r="BB81" s="788"/>
      <c r="BC81" s="788"/>
      <c r="BD81" s="788"/>
      <c r="BE81" s="788"/>
      <c r="BF81" s="788"/>
      <c r="BG81" s="788"/>
      <c r="BH81" s="788"/>
      <c r="BI81" s="788"/>
      <c r="BJ81" s="788"/>
      <c r="BK81" s="788"/>
      <c r="BL81" s="788"/>
      <c r="BM81" s="788"/>
      <c r="BN81" s="788"/>
      <c r="BO81" s="788"/>
      <c r="BP81" s="788"/>
      <c r="BQ81" s="788"/>
      <c r="BR81" s="788"/>
      <c r="BS81" s="788"/>
    </row>
    <row r="82" spans="1:71" s="837" customFormat="1" ht="21.95" customHeight="1">
      <c r="A82" s="834" t="s">
        <v>312</v>
      </c>
      <c r="B82" s="735">
        <v>0</v>
      </c>
      <c r="C82" s="735"/>
      <c r="D82" s="835">
        <v>0</v>
      </c>
      <c r="E82" s="839">
        <v>0</v>
      </c>
      <c r="F82" s="836">
        <v>0</v>
      </c>
      <c r="G82" s="736">
        <v>0</v>
      </c>
      <c r="H82" s="818" t="s">
        <v>4</v>
      </c>
      <c r="I82" s="788"/>
      <c r="J82" s="788"/>
      <c r="K82" s="788"/>
      <c r="L82" s="788"/>
      <c r="M82" s="788"/>
      <c r="N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788"/>
      <c r="AA82" s="788"/>
      <c r="AB82" s="788"/>
      <c r="AC82" s="788"/>
      <c r="AD82" s="788"/>
      <c r="AE82" s="788"/>
      <c r="AF82" s="788"/>
      <c r="AG82" s="788"/>
      <c r="AH82" s="788"/>
      <c r="AI82" s="788"/>
      <c r="AJ82" s="788"/>
      <c r="AK82" s="788"/>
      <c r="AL82" s="788"/>
      <c r="AM82" s="788"/>
      <c r="AN82" s="788"/>
      <c r="AO82" s="788"/>
      <c r="AP82" s="788"/>
      <c r="AQ82" s="788"/>
      <c r="AR82" s="788"/>
      <c r="AS82" s="788"/>
      <c r="AT82" s="788"/>
      <c r="AU82" s="788"/>
      <c r="AV82" s="788"/>
      <c r="AW82" s="788"/>
      <c r="AX82" s="788"/>
      <c r="AY82" s="788"/>
      <c r="AZ82" s="788"/>
      <c r="BA82" s="788"/>
      <c r="BB82" s="788"/>
      <c r="BC82" s="788"/>
      <c r="BD82" s="788"/>
      <c r="BE82" s="788"/>
      <c r="BF82" s="788"/>
      <c r="BG82" s="788"/>
      <c r="BH82" s="788"/>
      <c r="BI82" s="788"/>
      <c r="BJ82" s="788"/>
      <c r="BK82" s="788"/>
      <c r="BL82" s="788"/>
      <c r="BM82" s="788"/>
      <c r="BN82" s="788"/>
      <c r="BO82" s="788"/>
      <c r="BP82" s="788"/>
      <c r="BQ82" s="788"/>
      <c r="BR82" s="788"/>
      <c r="BS82" s="788"/>
    </row>
    <row r="83" spans="1:71" s="837" customFormat="1" ht="21.95" customHeight="1">
      <c r="A83" s="834" t="s">
        <v>364</v>
      </c>
      <c r="B83" s="735">
        <v>1437.4520499999999</v>
      </c>
      <c r="C83" s="735"/>
      <c r="D83" s="835">
        <v>0</v>
      </c>
      <c r="E83" s="839">
        <v>0</v>
      </c>
      <c r="F83" s="836">
        <v>0</v>
      </c>
      <c r="G83" s="736">
        <v>0</v>
      </c>
      <c r="H83" s="818" t="s">
        <v>4</v>
      </c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  <c r="AJ83" s="788"/>
      <c r="AK83" s="788"/>
      <c r="AL83" s="788"/>
      <c r="AM83" s="788"/>
      <c r="AN83" s="788"/>
      <c r="AO83" s="788"/>
      <c r="AP83" s="788"/>
      <c r="AQ83" s="788"/>
      <c r="AR83" s="788"/>
      <c r="AS83" s="788"/>
      <c r="AT83" s="788"/>
      <c r="AU83" s="788"/>
      <c r="AV83" s="788"/>
      <c r="AW83" s="788"/>
      <c r="AX83" s="788"/>
      <c r="AY83" s="788"/>
      <c r="AZ83" s="788"/>
      <c r="BA83" s="788"/>
      <c r="BB83" s="788"/>
      <c r="BC83" s="788"/>
      <c r="BD83" s="788"/>
      <c r="BE83" s="788"/>
      <c r="BF83" s="788"/>
      <c r="BG83" s="788"/>
      <c r="BH83" s="788"/>
      <c r="BI83" s="788"/>
      <c r="BJ83" s="788"/>
      <c r="BK83" s="788"/>
      <c r="BL83" s="788"/>
      <c r="BM83" s="788"/>
      <c r="BN83" s="788"/>
      <c r="BO83" s="788"/>
      <c r="BP83" s="788"/>
      <c r="BQ83" s="788"/>
      <c r="BR83" s="788"/>
      <c r="BS83" s="788"/>
    </row>
    <row r="84" spans="1:71" s="837" customFormat="1" ht="21.95" customHeight="1">
      <c r="A84" s="834" t="s">
        <v>313</v>
      </c>
      <c r="B84" s="735">
        <v>587.23192999999992</v>
      </c>
      <c r="C84" s="735"/>
      <c r="D84" s="835">
        <v>0</v>
      </c>
      <c r="E84" s="839">
        <v>0</v>
      </c>
      <c r="F84" s="836">
        <v>0</v>
      </c>
      <c r="G84" s="736">
        <v>0</v>
      </c>
      <c r="H84" s="818" t="s">
        <v>4</v>
      </c>
      <c r="I84" s="788"/>
      <c r="J84" s="788"/>
      <c r="K84" s="788"/>
      <c r="L84" s="788"/>
      <c r="M84" s="788"/>
      <c r="N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  <c r="AC84" s="788"/>
      <c r="AD84" s="788"/>
      <c r="AE84" s="788"/>
      <c r="AF84" s="788"/>
      <c r="AG84" s="788"/>
      <c r="AH84" s="788"/>
      <c r="AI84" s="788"/>
      <c r="AJ84" s="788"/>
      <c r="AK84" s="788"/>
      <c r="AL84" s="788"/>
      <c r="AM84" s="788"/>
      <c r="AN84" s="788"/>
      <c r="AO84" s="788"/>
      <c r="AP84" s="788"/>
      <c r="AQ84" s="788"/>
      <c r="AR84" s="788"/>
      <c r="AS84" s="788"/>
      <c r="AT84" s="788"/>
      <c r="AU84" s="788"/>
      <c r="AV84" s="788"/>
      <c r="AW84" s="788"/>
      <c r="AX84" s="788"/>
      <c r="AY84" s="788"/>
      <c r="AZ84" s="788"/>
      <c r="BA84" s="788"/>
      <c r="BB84" s="788"/>
      <c r="BC84" s="788"/>
      <c r="BD84" s="788"/>
      <c r="BE84" s="788"/>
      <c r="BF84" s="788"/>
      <c r="BG84" s="788"/>
      <c r="BH84" s="788"/>
      <c r="BI84" s="788"/>
      <c r="BJ84" s="788"/>
      <c r="BK84" s="788"/>
      <c r="BL84" s="788"/>
      <c r="BM84" s="788"/>
      <c r="BN84" s="788"/>
      <c r="BO84" s="788"/>
      <c r="BP84" s="788"/>
      <c r="BQ84" s="788"/>
      <c r="BR84" s="788"/>
      <c r="BS84" s="788"/>
    </row>
    <row r="85" spans="1:71" s="837" customFormat="1" ht="21.95" customHeight="1">
      <c r="A85" s="854" t="s">
        <v>314</v>
      </c>
      <c r="B85" s="735">
        <v>1554.9973499999996</v>
      </c>
      <c r="C85" s="735"/>
      <c r="D85" s="835">
        <v>0</v>
      </c>
      <c r="E85" s="839">
        <v>0</v>
      </c>
      <c r="F85" s="836">
        <v>0</v>
      </c>
      <c r="G85" s="736">
        <v>0</v>
      </c>
      <c r="H85" s="818" t="s">
        <v>4</v>
      </c>
      <c r="I85" s="788"/>
      <c r="J85" s="788"/>
      <c r="K85" s="788"/>
      <c r="L85" s="788"/>
      <c r="M85" s="788"/>
      <c r="N85" s="788"/>
      <c r="O85" s="788"/>
      <c r="P85" s="788"/>
      <c r="Q85" s="788"/>
      <c r="R85" s="788"/>
      <c r="S85" s="788"/>
      <c r="T85" s="788"/>
      <c r="U85" s="788"/>
      <c r="V85" s="788"/>
      <c r="W85" s="788"/>
      <c r="X85" s="788"/>
      <c r="Y85" s="788"/>
      <c r="Z85" s="788"/>
      <c r="AA85" s="788"/>
      <c r="AB85" s="788"/>
      <c r="AC85" s="788"/>
      <c r="AD85" s="788"/>
      <c r="AE85" s="788"/>
      <c r="AF85" s="788"/>
      <c r="AG85" s="788"/>
      <c r="AH85" s="788"/>
      <c r="AI85" s="788"/>
      <c r="AJ85" s="788"/>
      <c r="AK85" s="788"/>
      <c r="AL85" s="788"/>
      <c r="AM85" s="788"/>
      <c r="AN85" s="788"/>
      <c r="AO85" s="788"/>
      <c r="AP85" s="788"/>
      <c r="AQ85" s="788"/>
      <c r="AR85" s="788"/>
      <c r="AS85" s="788"/>
      <c r="AT85" s="788"/>
      <c r="AU85" s="788"/>
      <c r="AV85" s="788"/>
      <c r="AW85" s="788"/>
      <c r="AX85" s="788"/>
      <c r="AY85" s="788"/>
      <c r="AZ85" s="788"/>
      <c r="BA85" s="788"/>
      <c r="BB85" s="788"/>
      <c r="BC85" s="788"/>
      <c r="BD85" s="788"/>
      <c r="BE85" s="788"/>
      <c r="BF85" s="788"/>
      <c r="BG85" s="788"/>
      <c r="BH85" s="788"/>
      <c r="BI85" s="788"/>
      <c r="BJ85" s="788"/>
      <c r="BK85" s="788"/>
      <c r="BL85" s="788"/>
      <c r="BM85" s="788"/>
      <c r="BN85" s="788"/>
      <c r="BO85" s="788"/>
      <c r="BP85" s="788"/>
      <c r="BQ85" s="788"/>
      <c r="BR85" s="788"/>
      <c r="BS85" s="788"/>
    </row>
    <row r="86" spans="1:71" ht="21.95" customHeight="1">
      <c r="A86" s="834" t="s">
        <v>317</v>
      </c>
      <c r="B86" s="735">
        <v>791.39427999999998</v>
      </c>
      <c r="C86" s="735"/>
      <c r="D86" s="835">
        <v>0</v>
      </c>
      <c r="E86" s="835">
        <v>0</v>
      </c>
      <c r="F86" s="836">
        <v>0</v>
      </c>
      <c r="G86" s="736">
        <v>0</v>
      </c>
      <c r="H86" s="818" t="s">
        <v>4</v>
      </c>
    </row>
    <row r="87" spans="1:71" ht="21.95" customHeight="1">
      <c r="A87" s="834" t="s">
        <v>321</v>
      </c>
      <c r="B87" s="855">
        <v>0</v>
      </c>
      <c r="C87" s="735"/>
      <c r="D87" s="835">
        <v>0</v>
      </c>
      <c r="E87" s="839">
        <v>0</v>
      </c>
      <c r="F87" s="836">
        <v>0</v>
      </c>
      <c r="G87" s="736">
        <v>0</v>
      </c>
      <c r="H87" s="818" t="s">
        <v>4</v>
      </c>
    </row>
    <row r="88" spans="1:71" s="837" customFormat="1" ht="21.95" customHeight="1">
      <c r="A88" s="834" t="s">
        <v>322</v>
      </c>
      <c r="B88" s="735">
        <v>84333.108569999968</v>
      </c>
      <c r="C88" s="735"/>
      <c r="D88" s="835">
        <v>823.46246000000008</v>
      </c>
      <c r="E88" s="846">
        <v>0.127</v>
      </c>
      <c r="F88" s="836">
        <v>694.70003000000008</v>
      </c>
      <c r="G88" s="736">
        <v>128.76242999999999</v>
      </c>
      <c r="H88" s="818" t="s">
        <v>4</v>
      </c>
      <c r="I88" s="788"/>
      <c r="J88" s="788"/>
      <c r="K88" s="788"/>
      <c r="L88" s="788"/>
      <c r="M88" s="788"/>
      <c r="N88" s="788"/>
      <c r="O88" s="788"/>
      <c r="P88" s="788"/>
      <c r="Q88" s="788"/>
      <c r="R88" s="788"/>
      <c r="S88" s="788"/>
      <c r="T88" s="788"/>
      <c r="U88" s="788"/>
      <c r="V88" s="788"/>
      <c r="W88" s="788"/>
      <c r="X88" s="788"/>
      <c r="Y88" s="788"/>
      <c r="Z88" s="788"/>
      <c r="AA88" s="788"/>
      <c r="AB88" s="788"/>
      <c r="AC88" s="788"/>
      <c r="AD88" s="788"/>
      <c r="AE88" s="788"/>
      <c r="AF88" s="788"/>
      <c r="AG88" s="788"/>
      <c r="AH88" s="788"/>
      <c r="AI88" s="788"/>
      <c r="AJ88" s="788"/>
      <c r="AK88" s="788"/>
      <c r="AL88" s="788"/>
      <c r="AM88" s="788"/>
      <c r="AN88" s="788"/>
      <c r="AO88" s="788"/>
      <c r="AP88" s="788"/>
      <c r="AQ88" s="788"/>
      <c r="AR88" s="788"/>
      <c r="AS88" s="788"/>
      <c r="AT88" s="788"/>
      <c r="AU88" s="788"/>
      <c r="AV88" s="788"/>
      <c r="AW88" s="788"/>
      <c r="AX88" s="788"/>
      <c r="AY88" s="788"/>
      <c r="AZ88" s="788"/>
      <c r="BA88" s="788"/>
      <c r="BB88" s="788"/>
      <c r="BC88" s="788"/>
      <c r="BD88" s="788"/>
      <c r="BE88" s="788"/>
      <c r="BF88" s="788"/>
      <c r="BG88" s="788"/>
      <c r="BH88" s="788"/>
      <c r="BI88" s="788"/>
      <c r="BJ88" s="788"/>
      <c r="BK88" s="788"/>
      <c r="BL88" s="788"/>
      <c r="BM88" s="788"/>
      <c r="BN88" s="788"/>
      <c r="BO88" s="788"/>
      <c r="BP88" s="788"/>
      <c r="BQ88" s="788"/>
      <c r="BR88" s="788"/>
      <c r="BS88" s="788"/>
    </row>
    <row r="89" spans="1:71" s="837" customFormat="1" ht="21.95" customHeight="1">
      <c r="A89" s="834" t="s">
        <v>323</v>
      </c>
      <c r="B89" s="735">
        <v>980.14540000000034</v>
      </c>
      <c r="C89" s="735"/>
      <c r="D89" s="835">
        <v>175.24699999999999</v>
      </c>
      <c r="E89" s="839">
        <v>0.874</v>
      </c>
      <c r="F89" s="836">
        <v>175.24699999999999</v>
      </c>
      <c r="G89" s="736">
        <v>0</v>
      </c>
      <c r="H89" s="818" t="s">
        <v>4</v>
      </c>
      <c r="I89" s="788"/>
      <c r="J89" s="788"/>
      <c r="K89" s="788"/>
      <c r="L89" s="788"/>
      <c r="M89" s="788"/>
      <c r="N89" s="788"/>
      <c r="O89" s="788"/>
      <c r="P89" s="788"/>
      <c r="Q89" s="788"/>
      <c r="R89" s="788"/>
      <c r="S89" s="788"/>
      <c r="T89" s="788"/>
      <c r="U89" s="788"/>
      <c r="V89" s="788"/>
      <c r="W89" s="788"/>
      <c r="X89" s="788"/>
      <c r="Y89" s="788"/>
      <c r="Z89" s="788"/>
      <c r="AA89" s="788"/>
      <c r="AB89" s="788"/>
      <c r="AC89" s="788"/>
      <c r="AD89" s="788"/>
      <c r="AE89" s="788"/>
      <c r="AF89" s="788"/>
      <c r="AG89" s="788"/>
      <c r="AH89" s="788"/>
      <c r="AI89" s="788"/>
      <c r="AJ89" s="788"/>
      <c r="AK89" s="788"/>
      <c r="AL89" s="788"/>
      <c r="AM89" s="788"/>
      <c r="AN89" s="788"/>
      <c r="AO89" s="788"/>
      <c r="AP89" s="788"/>
      <c r="AQ89" s="788"/>
      <c r="AR89" s="788"/>
      <c r="AS89" s="788"/>
      <c r="AT89" s="788"/>
      <c r="AU89" s="788"/>
      <c r="AV89" s="788"/>
      <c r="AW89" s="788"/>
      <c r="AX89" s="788"/>
      <c r="AY89" s="788"/>
      <c r="AZ89" s="788"/>
      <c r="BA89" s="788"/>
      <c r="BB89" s="788"/>
      <c r="BC89" s="788"/>
      <c r="BD89" s="788"/>
      <c r="BE89" s="788"/>
      <c r="BF89" s="788"/>
      <c r="BG89" s="788"/>
      <c r="BH89" s="788"/>
      <c r="BI89" s="788"/>
      <c r="BJ89" s="788"/>
      <c r="BK89" s="788"/>
      <c r="BL89" s="788"/>
      <c r="BM89" s="788"/>
      <c r="BN89" s="788"/>
      <c r="BO89" s="788"/>
      <c r="BP89" s="788"/>
      <c r="BQ89" s="788"/>
      <c r="BR89" s="788"/>
      <c r="BS89" s="788"/>
    </row>
    <row r="90" spans="1:71" s="837" customFormat="1" ht="21.95" customHeight="1" thickBot="1">
      <c r="A90" s="834" t="s">
        <v>325</v>
      </c>
      <c r="B90" s="856">
        <v>27679.433690000002</v>
      </c>
      <c r="C90" s="857"/>
      <c r="D90" s="851">
        <v>0</v>
      </c>
      <c r="E90" s="839">
        <v>0</v>
      </c>
      <c r="F90" s="836">
        <v>0</v>
      </c>
      <c r="G90" s="736">
        <v>0</v>
      </c>
      <c r="H90" s="818" t="s">
        <v>4</v>
      </c>
      <c r="I90" s="788"/>
      <c r="J90" s="788"/>
      <c r="K90" s="788"/>
      <c r="L90" s="788"/>
      <c r="M90" s="788"/>
      <c r="N90" s="788"/>
      <c r="O90" s="788"/>
      <c r="P90" s="788"/>
      <c r="Q90" s="788"/>
      <c r="R90" s="788"/>
      <c r="S90" s="788"/>
      <c r="T90" s="788"/>
      <c r="U90" s="788"/>
      <c r="V90" s="788"/>
      <c r="W90" s="788"/>
      <c r="X90" s="788"/>
      <c r="Y90" s="788"/>
      <c r="Z90" s="788"/>
      <c r="AA90" s="788"/>
      <c r="AB90" s="788"/>
      <c r="AC90" s="788"/>
      <c r="AD90" s="788"/>
      <c r="AE90" s="788"/>
      <c r="AF90" s="788"/>
      <c r="AG90" s="788"/>
      <c r="AH90" s="788"/>
      <c r="AI90" s="788"/>
      <c r="AJ90" s="788"/>
      <c r="AK90" s="788"/>
      <c r="AL90" s="788"/>
      <c r="AM90" s="788"/>
      <c r="AN90" s="788"/>
      <c r="AO90" s="788"/>
      <c r="AP90" s="788"/>
      <c r="AQ90" s="788"/>
      <c r="AR90" s="788"/>
      <c r="AS90" s="788"/>
      <c r="AT90" s="788"/>
      <c r="AU90" s="788"/>
      <c r="AV90" s="788"/>
      <c r="AW90" s="788"/>
      <c r="AX90" s="788"/>
      <c r="AY90" s="788"/>
      <c r="AZ90" s="788"/>
      <c r="BA90" s="788"/>
      <c r="BB90" s="788"/>
      <c r="BC90" s="788"/>
      <c r="BD90" s="788"/>
      <c r="BE90" s="788"/>
      <c r="BF90" s="788"/>
      <c r="BG90" s="788"/>
      <c r="BH90" s="788"/>
      <c r="BI90" s="788"/>
      <c r="BJ90" s="788"/>
      <c r="BK90" s="788"/>
      <c r="BL90" s="788"/>
      <c r="BM90" s="788"/>
      <c r="BN90" s="788"/>
      <c r="BO90" s="788"/>
      <c r="BP90" s="788"/>
      <c r="BQ90" s="788"/>
      <c r="BR90" s="788"/>
      <c r="BS90" s="788"/>
    </row>
    <row r="91" spans="1:71" s="837" customFormat="1" ht="21.95" customHeight="1" thickTop="1">
      <c r="A91" s="858" t="s">
        <v>689</v>
      </c>
      <c r="B91" s="859"/>
      <c r="C91" s="860"/>
      <c r="D91" s="861"/>
      <c r="E91" s="861"/>
      <c r="F91" s="862"/>
      <c r="G91" s="769"/>
      <c r="H91" s="818"/>
      <c r="I91" s="788"/>
      <c r="J91" s="788"/>
      <c r="K91" s="788"/>
      <c r="L91" s="788"/>
      <c r="M91" s="788"/>
      <c r="N91" s="788"/>
      <c r="O91" s="788"/>
      <c r="P91" s="788"/>
      <c r="Q91" s="788"/>
      <c r="R91" s="788"/>
      <c r="S91" s="788"/>
      <c r="T91" s="788"/>
      <c r="U91" s="788"/>
      <c r="V91" s="788"/>
      <c r="W91" s="788"/>
      <c r="X91" s="788"/>
      <c r="Y91" s="788"/>
      <c r="Z91" s="788"/>
      <c r="AA91" s="788"/>
      <c r="AB91" s="788"/>
      <c r="AC91" s="788"/>
      <c r="AD91" s="788"/>
      <c r="AE91" s="788"/>
      <c r="AF91" s="788"/>
      <c r="AG91" s="788"/>
      <c r="AH91" s="788"/>
      <c r="AI91" s="788"/>
      <c r="AJ91" s="788"/>
      <c r="AK91" s="788"/>
      <c r="AL91" s="788"/>
      <c r="AM91" s="788"/>
      <c r="AN91" s="788"/>
      <c r="AO91" s="788"/>
      <c r="AP91" s="788"/>
      <c r="AQ91" s="788"/>
      <c r="AR91" s="788"/>
      <c r="AS91" s="788"/>
      <c r="AT91" s="788"/>
      <c r="AU91" s="788"/>
      <c r="AV91" s="788"/>
      <c r="AW91" s="788"/>
      <c r="AX91" s="788"/>
      <c r="AY91" s="788"/>
      <c r="AZ91" s="788"/>
      <c r="BA91" s="788"/>
      <c r="BB91" s="788"/>
      <c r="BC91" s="788"/>
      <c r="BD91" s="788"/>
      <c r="BE91" s="788"/>
      <c r="BF91" s="788"/>
      <c r="BG91" s="788"/>
      <c r="BH91" s="788"/>
      <c r="BI91" s="788"/>
      <c r="BJ91" s="788"/>
      <c r="BK91" s="788"/>
      <c r="BL91" s="788"/>
      <c r="BM91" s="788"/>
      <c r="BN91" s="788"/>
      <c r="BO91" s="788"/>
      <c r="BP91" s="788"/>
      <c r="BQ91" s="788"/>
      <c r="BR91" s="788"/>
      <c r="BS91" s="788"/>
    </row>
    <row r="92" spans="1:71" s="837" customFormat="1" ht="21.95" customHeight="1">
      <c r="A92" s="863" t="s">
        <v>703</v>
      </c>
      <c r="B92" s="864">
        <v>18572443.525910001</v>
      </c>
      <c r="C92" s="774" t="s">
        <v>217</v>
      </c>
      <c r="D92" s="865">
        <v>0</v>
      </c>
      <c r="E92" s="865">
        <v>0</v>
      </c>
      <c r="F92" s="866">
        <v>0</v>
      </c>
      <c r="G92" s="777">
        <v>0</v>
      </c>
      <c r="H92" s="818" t="s">
        <v>4</v>
      </c>
      <c r="I92" s="788"/>
      <c r="J92" s="788"/>
      <c r="K92" s="788"/>
      <c r="L92" s="788"/>
      <c r="M92" s="788"/>
      <c r="N92" s="788"/>
      <c r="O92" s="788"/>
      <c r="P92" s="788"/>
      <c r="Q92" s="788"/>
      <c r="R92" s="788"/>
      <c r="S92" s="788"/>
      <c r="T92" s="788"/>
      <c r="U92" s="788"/>
      <c r="V92" s="788"/>
      <c r="W92" s="788"/>
      <c r="X92" s="788"/>
      <c r="Y92" s="788"/>
      <c r="Z92" s="788"/>
      <c r="AA92" s="788"/>
      <c r="AB92" s="788"/>
      <c r="AC92" s="788"/>
      <c r="AD92" s="788"/>
      <c r="AE92" s="788"/>
      <c r="AF92" s="788"/>
      <c r="AG92" s="788"/>
      <c r="AH92" s="788"/>
      <c r="AI92" s="788"/>
      <c r="AJ92" s="788"/>
      <c r="AK92" s="788"/>
      <c r="AL92" s="788"/>
      <c r="AM92" s="788"/>
      <c r="AN92" s="788"/>
      <c r="AO92" s="788"/>
      <c r="AP92" s="788"/>
      <c r="AQ92" s="788"/>
      <c r="AR92" s="788"/>
      <c r="AS92" s="788"/>
      <c r="AT92" s="788"/>
      <c r="AU92" s="788"/>
      <c r="AV92" s="788"/>
      <c r="AW92" s="788"/>
      <c r="AX92" s="788"/>
      <c r="AY92" s="788"/>
      <c r="AZ92" s="788"/>
      <c r="BA92" s="788"/>
      <c r="BB92" s="788"/>
      <c r="BC92" s="788"/>
      <c r="BD92" s="788"/>
      <c r="BE92" s="788"/>
      <c r="BF92" s="788"/>
      <c r="BG92" s="788"/>
      <c r="BH92" s="788"/>
      <c r="BI92" s="788"/>
      <c r="BJ92" s="788"/>
      <c r="BK92" s="788"/>
      <c r="BL92" s="788"/>
      <c r="BM92" s="788"/>
      <c r="BN92" s="788"/>
      <c r="BO92" s="788"/>
      <c r="BP92" s="788"/>
      <c r="BQ92" s="788"/>
      <c r="BR92" s="788"/>
      <c r="BS92" s="788"/>
    </row>
    <row r="93" spans="1:71" s="845" customFormat="1" ht="14.25" customHeight="1">
      <c r="H93" s="818" t="s">
        <v>4</v>
      </c>
      <c r="I93" s="788"/>
      <c r="J93" s="788"/>
      <c r="K93" s="788"/>
      <c r="L93" s="788"/>
      <c r="M93" s="788"/>
      <c r="N93" s="788"/>
      <c r="O93" s="788"/>
      <c r="P93" s="788"/>
      <c r="Q93" s="788"/>
      <c r="R93" s="788"/>
      <c r="S93" s="788"/>
      <c r="T93" s="788"/>
      <c r="U93" s="788"/>
      <c r="V93" s="788"/>
      <c r="W93" s="788"/>
      <c r="X93" s="788"/>
      <c r="Y93" s="788"/>
      <c r="Z93" s="788"/>
      <c r="AA93" s="788"/>
      <c r="AB93" s="788"/>
      <c r="AC93" s="788"/>
      <c r="AD93" s="788"/>
      <c r="AE93" s="788"/>
      <c r="AF93" s="788"/>
      <c r="AG93" s="788"/>
      <c r="AH93" s="788"/>
      <c r="AI93" s="788"/>
      <c r="AJ93" s="788"/>
      <c r="AK93" s="788"/>
      <c r="AL93" s="788"/>
      <c r="AM93" s="788"/>
      <c r="AN93" s="788"/>
      <c r="AO93" s="788"/>
    </row>
    <row r="94" spans="1:71" s="845" customFormat="1" ht="16.5" customHeight="1">
      <c r="A94" s="867" t="s">
        <v>707</v>
      </c>
      <c r="H94" s="818" t="s">
        <v>4</v>
      </c>
      <c r="I94" s="788"/>
      <c r="J94" s="788"/>
      <c r="K94" s="788"/>
      <c r="L94" s="788"/>
      <c r="M94" s="788"/>
      <c r="N94" s="788"/>
      <c r="O94" s="788"/>
      <c r="P94" s="788"/>
      <c r="Q94" s="788"/>
      <c r="R94" s="788"/>
      <c r="S94" s="788"/>
      <c r="T94" s="788"/>
      <c r="U94" s="788"/>
      <c r="V94" s="788"/>
      <c r="W94" s="788"/>
      <c r="X94" s="788"/>
      <c r="Y94" s="788"/>
      <c r="Z94" s="788"/>
      <c r="AA94" s="788"/>
      <c r="AB94" s="788"/>
      <c r="AC94" s="788"/>
      <c r="AD94" s="788"/>
      <c r="AE94" s="788"/>
      <c r="AF94" s="788"/>
      <c r="AG94" s="788"/>
      <c r="AH94" s="788"/>
      <c r="AI94" s="788"/>
      <c r="AJ94" s="788"/>
      <c r="AK94" s="788"/>
      <c r="AL94" s="788"/>
      <c r="AM94" s="788"/>
      <c r="AN94" s="788"/>
      <c r="AO94" s="788"/>
    </row>
    <row r="95" spans="1:71" s="867" customFormat="1" ht="18.75" customHeight="1">
      <c r="A95" s="868" t="s">
        <v>704</v>
      </c>
      <c r="H95" s="869" t="s">
        <v>4</v>
      </c>
      <c r="I95" s="870"/>
      <c r="J95" s="870"/>
      <c r="K95" s="870"/>
      <c r="L95" s="870"/>
      <c r="M95" s="870"/>
      <c r="N95" s="870"/>
      <c r="O95" s="870"/>
      <c r="P95" s="870"/>
      <c r="Q95" s="870"/>
      <c r="R95" s="870"/>
      <c r="S95" s="870"/>
      <c r="T95" s="870"/>
      <c r="U95" s="870"/>
      <c r="V95" s="870"/>
      <c r="W95" s="870"/>
      <c r="X95" s="870"/>
      <c r="Y95" s="870"/>
      <c r="Z95" s="870"/>
      <c r="AA95" s="870"/>
      <c r="AB95" s="870"/>
      <c r="AC95" s="870"/>
      <c r="AD95" s="870"/>
      <c r="AE95" s="870"/>
      <c r="AF95" s="870"/>
      <c r="AG95" s="870"/>
      <c r="AH95" s="870"/>
      <c r="AI95" s="870"/>
      <c r="AJ95" s="870"/>
      <c r="AK95" s="870"/>
      <c r="AL95" s="870"/>
      <c r="AM95" s="870"/>
      <c r="AN95" s="870"/>
      <c r="AO95" s="870"/>
    </row>
    <row r="96" spans="1:71" ht="21">
      <c r="A96" s="1565" t="s">
        <v>705</v>
      </c>
      <c r="B96" s="1566"/>
      <c r="C96" s="1566"/>
      <c r="D96" s="1566"/>
      <c r="E96" s="1566"/>
      <c r="F96" s="1566"/>
      <c r="G96" s="1566"/>
      <c r="H96" s="1566"/>
      <c r="I96" s="1566"/>
      <c r="J96" s="1566"/>
      <c r="K96" s="1566"/>
      <c r="L96" s="1566"/>
      <c r="M96" s="1566"/>
    </row>
    <row r="97" spans="1:13">
      <c r="A97" s="1565" t="s">
        <v>706</v>
      </c>
      <c r="B97" s="1566"/>
      <c r="C97" s="1566"/>
      <c r="D97" s="1566"/>
      <c r="E97" s="1566"/>
      <c r="F97" s="1566"/>
      <c r="G97" s="1566"/>
      <c r="H97" s="1566"/>
      <c r="I97" s="1566"/>
      <c r="J97" s="1566"/>
      <c r="K97" s="1566"/>
      <c r="L97" s="1566"/>
      <c r="M97" s="1566"/>
    </row>
    <row r="98" spans="1:13">
      <c r="H98" s="818" t="s">
        <v>4</v>
      </c>
    </row>
    <row r="99" spans="1:13">
      <c r="H99" s="818" t="s">
        <v>4</v>
      </c>
    </row>
    <row r="100" spans="1:13">
      <c r="H100" s="818" t="s">
        <v>4</v>
      </c>
    </row>
    <row r="101" spans="1:13">
      <c r="H101" s="818" t="s">
        <v>4</v>
      </c>
    </row>
    <row r="102" spans="1:13">
      <c r="H102" s="818" t="s">
        <v>4</v>
      </c>
    </row>
    <row r="103" spans="1:13">
      <c r="H103" s="818" t="s">
        <v>4</v>
      </c>
    </row>
    <row r="104" spans="1:13">
      <c r="H104" s="818" t="s">
        <v>4</v>
      </c>
    </row>
    <row r="105" spans="1:13">
      <c r="H105" s="818" t="s">
        <v>4</v>
      </c>
    </row>
    <row r="106" spans="1:13">
      <c r="H106" s="818" t="s">
        <v>4</v>
      </c>
    </row>
    <row r="107" spans="1:13">
      <c r="B107" s="871" t="s">
        <v>4</v>
      </c>
      <c r="C107" s="871"/>
      <c r="H107" s="818" t="s">
        <v>4</v>
      </c>
    </row>
    <row r="108" spans="1:13">
      <c r="H108" s="818" t="s">
        <v>4</v>
      </c>
    </row>
    <row r="109" spans="1:13">
      <c r="H109" s="818" t="s">
        <v>4</v>
      </c>
    </row>
    <row r="110" spans="1:13">
      <c r="H110" s="818" t="s">
        <v>4</v>
      </c>
    </row>
    <row r="111" spans="1:13">
      <c r="H111" s="818" t="s">
        <v>4</v>
      </c>
    </row>
    <row r="112" spans="1:13">
      <c r="H112" s="818" t="s">
        <v>4</v>
      </c>
    </row>
    <row r="113" spans="8:8">
      <c r="H113" s="818" t="s">
        <v>4</v>
      </c>
    </row>
    <row r="114" spans="8:8">
      <c r="H114" s="818" t="s">
        <v>4</v>
      </c>
    </row>
    <row r="115" spans="8:8">
      <c r="H115" s="818" t="s">
        <v>4</v>
      </c>
    </row>
    <row r="116" spans="8:8">
      <c r="H116" s="818" t="s">
        <v>4</v>
      </c>
    </row>
    <row r="117" spans="8:8">
      <c r="H117" s="818" t="s">
        <v>4</v>
      </c>
    </row>
    <row r="118" spans="8:8">
      <c r="H118" s="818" t="s">
        <v>4</v>
      </c>
    </row>
    <row r="119" spans="8:8">
      <c r="H119" s="818" t="s">
        <v>4</v>
      </c>
    </row>
    <row r="120" spans="8:8">
      <c r="H120" s="818" t="s">
        <v>4</v>
      </c>
    </row>
    <row r="121" spans="8:8">
      <c r="H121" s="818" t="s">
        <v>4</v>
      </c>
    </row>
    <row r="122" spans="8:8">
      <c r="H122" s="818" t="s">
        <v>4</v>
      </c>
    </row>
    <row r="123" spans="8:8">
      <c r="H123" s="818" t="s">
        <v>4</v>
      </c>
    </row>
    <row r="124" spans="8:8">
      <c r="H124" s="818" t="s">
        <v>4</v>
      </c>
    </row>
    <row r="125" spans="8:8">
      <c r="H125" s="818" t="s">
        <v>4</v>
      </c>
    </row>
    <row r="126" spans="8:8">
      <c r="H126" s="818" t="s">
        <v>4</v>
      </c>
    </row>
    <row r="127" spans="8:8">
      <c r="H127" s="818" t="s">
        <v>4</v>
      </c>
    </row>
    <row r="128" spans="8:8">
      <c r="H128" s="818" t="s">
        <v>4</v>
      </c>
    </row>
    <row r="129" spans="8:8">
      <c r="H129" s="818" t="s">
        <v>4</v>
      </c>
    </row>
    <row r="130" spans="8:8">
      <c r="H130" s="818" t="s">
        <v>4</v>
      </c>
    </row>
    <row r="131" spans="8:8">
      <c r="H131" s="818" t="s">
        <v>4</v>
      </c>
    </row>
    <row r="132" spans="8:8">
      <c r="H132" s="818" t="s">
        <v>4</v>
      </c>
    </row>
    <row r="133" spans="8:8">
      <c r="H133" s="818" t="s">
        <v>4</v>
      </c>
    </row>
    <row r="134" spans="8:8">
      <c r="H134" s="818" t="s">
        <v>4</v>
      </c>
    </row>
    <row r="135" spans="8:8">
      <c r="H135" s="818" t="s">
        <v>4</v>
      </c>
    </row>
    <row r="136" spans="8:8">
      <c r="H136" s="818" t="s">
        <v>4</v>
      </c>
    </row>
    <row r="137" spans="8:8">
      <c r="H137" s="818" t="s">
        <v>4</v>
      </c>
    </row>
    <row r="138" spans="8:8">
      <c r="H138" s="818" t="s">
        <v>4</v>
      </c>
    </row>
    <row r="139" spans="8:8">
      <c r="H139" s="818" t="s">
        <v>4</v>
      </c>
    </row>
    <row r="140" spans="8:8">
      <c r="H140" s="818" t="s">
        <v>4</v>
      </c>
    </row>
    <row r="141" spans="8:8">
      <c r="H141" s="818" t="s">
        <v>4</v>
      </c>
    </row>
  </sheetData>
  <mergeCells count="6">
    <mergeCell ref="A97:M97"/>
    <mergeCell ref="B4:E4"/>
    <mergeCell ref="F4:G4"/>
    <mergeCell ref="B5:E5"/>
    <mergeCell ref="F5:G5"/>
    <mergeCell ref="A96:M96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52" orientation="landscape" useFirstPageNumber="1" r:id="rId1"/>
  <headerFooter alignWithMargins="0">
    <oddHeader>&amp;C&amp;"Arial,Normalny"&amp;12- &amp;P -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O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874" customWidth="1"/>
    <col min="2" max="2" width="2" style="874" customWidth="1"/>
    <col min="3" max="3" width="57.140625" style="874" customWidth="1"/>
    <col min="4" max="4" width="20.140625" style="874" customWidth="1"/>
    <col min="5" max="8" width="21.42578125" style="874" customWidth="1"/>
    <col min="9" max="9" width="16.7109375" style="874" customWidth="1"/>
    <col min="10" max="10" width="12.5703125" style="874"/>
    <col min="11" max="11" width="16.7109375" style="874" customWidth="1"/>
    <col min="12" max="12" width="12.5703125" style="874"/>
    <col min="13" max="13" width="16.7109375" style="874" customWidth="1"/>
    <col min="14" max="14" width="22.85546875" style="874" customWidth="1"/>
    <col min="15" max="256" width="12.5703125" style="874"/>
    <col min="257" max="257" width="5" style="874" customWidth="1"/>
    <col min="258" max="258" width="2" style="874" customWidth="1"/>
    <col min="259" max="259" width="57.140625" style="874" customWidth="1"/>
    <col min="260" max="260" width="20.140625" style="874" customWidth="1"/>
    <col min="261" max="264" width="21.42578125" style="874" customWidth="1"/>
    <col min="265" max="265" width="16.7109375" style="874" customWidth="1"/>
    <col min="266" max="266" width="12.5703125" style="874"/>
    <col min="267" max="267" width="16.7109375" style="874" customWidth="1"/>
    <col min="268" max="268" width="12.5703125" style="874"/>
    <col min="269" max="269" width="16.7109375" style="874" customWidth="1"/>
    <col min="270" max="270" width="22.85546875" style="874" customWidth="1"/>
    <col min="271" max="512" width="12.5703125" style="874"/>
    <col min="513" max="513" width="5" style="874" customWidth="1"/>
    <col min="514" max="514" width="2" style="874" customWidth="1"/>
    <col min="515" max="515" width="57.140625" style="874" customWidth="1"/>
    <col min="516" max="516" width="20.140625" style="874" customWidth="1"/>
    <col min="517" max="520" width="21.42578125" style="874" customWidth="1"/>
    <col min="521" max="521" width="16.7109375" style="874" customWidth="1"/>
    <col min="522" max="522" width="12.5703125" style="874"/>
    <col min="523" max="523" width="16.7109375" style="874" customWidth="1"/>
    <col min="524" max="524" width="12.5703125" style="874"/>
    <col min="525" max="525" width="16.7109375" style="874" customWidth="1"/>
    <col min="526" max="526" width="22.85546875" style="874" customWidth="1"/>
    <col min="527" max="768" width="12.5703125" style="874"/>
    <col min="769" max="769" width="5" style="874" customWidth="1"/>
    <col min="770" max="770" width="2" style="874" customWidth="1"/>
    <col min="771" max="771" width="57.140625" style="874" customWidth="1"/>
    <col min="772" max="772" width="20.140625" style="874" customWidth="1"/>
    <col min="773" max="776" width="21.42578125" style="874" customWidth="1"/>
    <col min="777" max="777" width="16.7109375" style="874" customWidth="1"/>
    <col min="778" max="778" width="12.5703125" style="874"/>
    <col min="779" max="779" width="16.7109375" style="874" customWidth="1"/>
    <col min="780" max="780" width="12.5703125" style="874"/>
    <col min="781" max="781" width="16.7109375" style="874" customWidth="1"/>
    <col min="782" max="782" width="22.85546875" style="874" customWidth="1"/>
    <col min="783" max="1024" width="12.5703125" style="874"/>
    <col min="1025" max="1025" width="5" style="874" customWidth="1"/>
    <col min="1026" max="1026" width="2" style="874" customWidth="1"/>
    <col min="1027" max="1027" width="57.140625" style="874" customWidth="1"/>
    <col min="1028" max="1028" width="20.140625" style="874" customWidth="1"/>
    <col min="1029" max="1032" width="21.42578125" style="874" customWidth="1"/>
    <col min="1033" max="1033" width="16.7109375" style="874" customWidth="1"/>
    <col min="1034" max="1034" width="12.5703125" style="874"/>
    <col min="1035" max="1035" width="16.7109375" style="874" customWidth="1"/>
    <col min="1036" max="1036" width="12.5703125" style="874"/>
    <col min="1037" max="1037" width="16.7109375" style="874" customWidth="1"/>
    <col min="1038" max="1038" width="22.85546875" style="874" customWidth="1"/>
    <col min="1039" max="1280" width="12.5703125" style="874"/>
    <col min="1281" max="1281" width="5" style="874" customWidth="1"/>
    <col min="1282" max="1282" width="2" style="874" customWidth="1"/>
    <col min="1283" max="1283" width="57.140625" style="874" customWidth="1"/>
    <col min="1284" max="1284" width="20.140625" style="874" customWidth="1"/>
    <col min="1285" max="1288" width="21.42578125" style="874" customWidth="1"/>
    <col min="1289" max="1289" width="16.7109375" style="874" customWidth="1"/>
    <col min="1290" max="1290" width="12.5703125" style="874"/>
    <col min="1291" max="1291" width="16.7109375" style="874" customWidth="1"/>
    <col min="1292" max="1292" width="12.5703125" style="874"/>
    <col min="1293" max="1293" width="16.7109375" style="874" customWidth="1"/>
    <col min="1294" max="1294" width="22.85546875" style="874" customWidth="1"/>
    <col min="1295" max="1536" width="12.5703125" style="874"/>
    <col min="1537" max="1537" width="5" style="874" customWidth="1"/>
    <col min="1538" max="1538" width="2" style="874" customWidth="1"/>
    <col min="1539" max="1539" width="57.140625" style="874" customWidth="1"/>
    <col min="1540" max="1540" width="20.140625" style="874" customWidth="1"/>
    <col min="1541" max="1544" width="21.42578125" style="874" customWidth="1"/>
    <col min="1545" max="1545" width="16.7109375" style="874" customWidth="1"/>
    <col min="1546" max="1546" width="12.5703125" style="874"/>
    <col min="1547" max="1547" width="16.7109375" style="874" customWidth="1"/>
    <col min="1548" max="1548" width="12.5703125" style="874"/>
    <col min="1549" max="1549" width="16.7109375" style="874" customWidth="1"/>
    <col min="1550" max="1550" width="22.85546875" style="874" customWidth="1"/>
    <col min="1551" max="1792" width="12.5703125" style="874"/>
    <col min="1793" max="1793" width="5" style="874" customWidth="1"/>
    <col min="1794" max="1794" width="2" style="874" customWidth="1"/>
    <col min="1795" max="1795" width="57.140625" style="874" customWidth="1"/>
    <col min="1796" max="1796" width="20.140625" style="874" customWidth="1"/>
    <col min="1797" max="1800" width="21.42578125" style="874" customWidth="1"/>
    <col min="1801" max="1801" width="16.7109375" style="874" customWidth="1"/>
    <col min="1802" max="1802" width="12.5703125" style="874"/>
    <col min="1803" max="1803" width="16.7109375" style="874" customWidth="1"/>
    <col min="1804" max="1804" width="12.5703125" style="874"/>
    <col min="1805" max="1805" width="16.7109375" style="874" customWidth="1"/>
    <col min="1806" max="1806" width="22.85546875" style="874" customWidth="1"/>
    <col min="1807" max="2048" width="12.5703125" style="874"/>
    <col min="2049" max="2049" width="5" style="874" customWidth="1"/>
    <col min="2050" max="2050" width="2" style="874" customWidth="1"/>
    <col min="2051" max="2051" width="57.140625" style="874" customWidth="1"/>
    <col min="2052" max="2052" width="20.140625" style="874" customWidth="1"/>
    <col min="2053" max="2056" width="21.42578125" style="874" customWidth="1"/>
    <col min="2057" max="2057" width="16.7109375" style="874" customWidth="1"/>
    <col min="2058" max="2058" width="12.5703125" style="874"/>
    <col min="2059" max="2059" width="16.7109375" style="874" customWidth="1"/>
    <col min="2060" max="2060" width="12.5703125" style="874"/>
    <col min="2061" max="2061" width="16.7109375" style="874" customWidth="1"/>
    <col min="2062" max="2062" width="22.85546875" style="874" customWidth="1"/>
    <col min="2063" max="2304" width="12.5703125" style="874"/>
    <col min="2305" max="2305" width="5" style="874" customWidth="1"/>
    <col min="2306" max="2306" width="2" style="874" customWidth="1"/>
    <col min="2307" max="2307" width="57.140625" style="874" customWidth="1"/>
    <col min="2308" max="2308" width="20.140625" style="874" customWidth="1"/>
    <col min="2309" max="2312" width="21.42578125" style="874" customWidth="1"/>
    <col min="2313" max="2313" width="16.7109375" style="874" customWidth="1"/>
    <col min="2314" max="2314" width="12.5703125" style="874"/>
    <col min="2315" max="2315" width="16.7109375" style="874" customWidth="1"/>
    <col min="2316" max="2316" width="12.5703125" style="874"/>
    <col min="2317" max="2317" width="16.7109375" style="874" customWidth="1"/>
    <col min="2318" max="2318" width="22.85546875" style="874" customWidth="1"/>
    <col min="2319" max="2560" width="12.5703125" style="874"/>
    <col min="2561" max="2561" width="5" style="874" customWidth="1"/>
    <col min="2562" max="2562" width="2" style="874" customWidth="1"/>
    <col min="2563" max="2563" width="57.140625" style="874" customWidth="1"/>
    <col min="2564" max="2564" width="20.140625" style="874" customWidth="1"/>
    <col min="2565" max="2568" width="21.42578125" style="874" customWidth="1"/>
    <col min="2569" max="2569" width="16.7109375" style="874" customWidth="1"/>
    <col min="2570" max="2570" width="12.5703125" style="874"/>
    <col min="2571" max="2571" width="16.7109375" style="874" customWidth="1"/>
    <col min="2572" max="2572" width="12.5703125" style="874"/>
    <col min="2573" max="2573" width="16.7109375" style="874" customWidth="1"/>
    <col min="2574" max="2574" width="22.85546875" style="874" customWidth="1"/>
    <col min="2575" max="2816" width="12.5703125" style="874"/>
    <col min="2817" max="2817" width="5" style="874" customWidth="1"/>
    <col min="2818" max="2818" width="2" style="874" customWidth="1"/>
    <col min="2819" max="2819" width="57.140625" style="874" customWidth="1"/>
    <col min="2820" max="2820" width="20.140625" style="874" customWidth="1"/>
    <col min="2821" max="2824" width="21.42578125" style="874" customWidth="1"/>
    <col min="2825" max="2825" width="16.7109375" style="874" customWidth="1"/>
    <col min="2826" max="2826" width="12.5703125" style="874"/>
    <col min="2827" max="2827" width="16.7109375" style="874" customWidth="1"/>
    <col min="2828" max="2828" width="12.5703125" style="874"/>
    <col min="2829" max="2829" width="16.7109375" style="874" customWidth="1"/>
    <col min="2830" max="2830" width="22.85546875" style="874" customWidth="1"/>
    <col min="2831" max="3072" width="12.5703125" style="874"/>
    <col min="3073" max="3073" width="5" style="874" customWidth="1"/>
    <col min="3074" max="3074" width="2" style="874" customWidth="1"/>
    <col min="3075" max="3075" width="57.140625" style="874" customWidth="1"/>
    <col min="3076" max="3076" width="20.140625" style="874" customWidth="1"/>
    <col min="3077" max="3080" width="21.42578125" style="874" customWidth="1"/>
    <col min="3081" max="3081" width="16.7109375" style="874" customWidth="1"/>
    <col min="3082" max="3082" width="12.5703125" style="874"/>
    <col min="3083" max="3083" width="16.7109375" style="874" customWidth="1"/>
    <col min="3084" max="3084" width="12.5703125" style="874"/>
    <col min="3085" max="3085" width="16.7109375" style="874" customWidth="1"/>
    <col min="3086" max="3086" width="22.85546875" style="874" customWidth="1"/>
    <col min="3087" max="3328" width="12.5703125" style="874"/>
    <col min="3329" max="3329" width="5" style="874" customWidth="1"/>
    <col min="3330" max="3330" width="2" style="874" customWidth="1"/>
    <col min="3331" max="3331" width="57.140625" style="874" customWidth="1"/>
    <col min="3332" max="3332" width="20.140625" style="874" customWidth="1"/>
    <col min="3333" max="3336" width="21.42578125" style="874" customWidth="1"/>
    <col min="3337" max="3337" width="16.7109375" style="874" customWidth="1"/>
    <col min="3338" max="3338" width="12.5703125" style="874"/>
    <col min="3339" max="3339" width="16.7109375" style="874" customWidth="1"/>
    <col min="3340" max="3340" width="12.5703125" style="874"/>
    <col min="3341" max="3341" width="16.7109375" style="874" customWidth="1"/>
    <col min="3342" max="3342" width="22.85546875" style="874" customWidth="1"/>
    <col min="3343" max="3584" width="12.5703125" style="874"/>
    <col min="3585" max="3585" width="5" style="874" customWidth="1"/>
    <col min="3586" max="3586" width="2" style="874" customWidth="1"/>
    <col min="3587" max="3587" width="57.140625" style="874" customWidth="1"/>
    <col min="3588" max="3588" width="20.140625" style="874" customWidth="1"/>
    <col min="3589" max="3592" width="21.42578125" style="874" customWidth="1"/>
    <col min="3593" max="3593" width="16.7109375" style="874" customWidth="1"/>
    <col min="3594" max="3594" width="12.5703125" style="874"/>
    <col min="3595" max="3595" width="16.7109375" style="874" customWidth="1"/>
    <col min="3596" max="3596" width="12.5703125" style="874"/>
    <col min="3597" max="3597" width="16.7109375" style="874" customWidth="1"/>
    <col min="3598" max="3598" width="22.85546875" style="874" customWidth="1"/>
    <col min="3599" max="3840" width="12.5703125" style="874"/>
    <col min="3841" max="3841" width="5" style="874" customWidth="1"/>
    <col min="3842" max="3842" width="2" style="874" customWidth="1"/>
    <col min="3843" max="3843" width="57.140625" style="874" customWidth="1"/>
    <col min="3844" max="3844" width="20.140625" style="874" customWidth="1"/>
    <col min="3845" max="3848" width="21.42578125" style="874" customWidth="1"/>
    <col min="3849" max="3849" width="16.7109375" style="874" customWidth="1"/>
    <col min="3850" max="3850" width="12.5703125" style="874"/>
    <col min="3851" max="3851" width="16.7109375" style="874" customWidth="1"/>
    <col min="3852" max="3852" width="12.5703125" style="874"/>
    <col min="3853" max="3853" width="16.7109375" style="874" customWidth="1"/>
    <col min="3854" max="3854" width="22.85546875" style="874" customWidth="1"/>
    <col min="3855" max="4096" width="12.5703125" style="874"/>
    <col min="4097" max="4097" width="5" style="874" customWidth="1"/>
    <col min="4098" max="4098" width="2" style="874" customWidth="1"/>
    <col min="4099" max="4099" width="57.140625" style="874" customWidth="1"/>
    <col min="4100" max="4100" width="20.140625" style="874" customWidth="1"/>
    <col min="4101" max="4104" width="21.42578125" style="874" customWidth="1"/>
    <col min="4105" max="4105" width="16.7109375" style="874" customWidth="1"/>
    <col min="4106" max="4106" width="12.5703125" style="874"/>
    <col min="4107" max="4107" width="16.7109375" style="874" customWidth="1"/>
    <col min="4108" max="4108" width="12.5703125" style="874"/>
    <col min="4109" max="4109" width="16.7109375" style="874" customWidth="1"/>
    <col min="4110" max="4110" width="22.85546875" style="874" customWidth="1"/>
    <col min="4111" max="4352" width="12.5703125" style="874"/>
    <col min="4353" max="4353" width="5" style="874" customWidth="1"/>
    <col min="4354" max="4354" width="2" style="874" customWidth="1"/>
    <col min="4355" max="4355" width="57.140625" style="874" customWidth="1"/>
    <col min="4356" max="4356" width="20.140625" style="874" customWidth="1"/>
    <col min="4357" max="4360" width="21.42578125" style="874" customWidth="1"/>
    <col min="4361" max="4361" width="16.7109375" style="874" customWidth="1"/>
    <col min="4362" max="4362" width="12.5703125" style="874"/>
    <col min="4363" max="4363" width="16.7109375" style="874" customWidth="1"/>
    <col min="4364" max="4364" width="12.5703125" style="874"/>
    <col min="4365" max="4365" width="16.7109375" style="874" customWidth="1"/>
    <col min="4366" max="4366" width="22.85546875" style="874" customWidth="1"/>
    <col min="4367" max="4608" width="12.5703125" style="874"/>
    <col min="4609" max="4609" width="5" style="874" customWidth="1"/>
    <col min="4610" max="4610" width="2" style="874" customWidth="1"/>
    <col min="4611" max="4611" width="57.140625" style="874" customWidth="1"/>
    <col min="4612" max="4612" width="20.140625" style="874" customWidth="1"/>
    <col min="4613" max="4616" width="21.42578125" style="874" customWidth="1"/>
    <col min="4617" max="4617" width="16.7109375" style="874" customWidth="1"/>
    <col min="4618" max="4618" width="12.5703125" style="874"/>
    <col min="4619" max="4619" width="16.7109375" style="874" customWidth="1"/>
    <col min="4620" max="4620" width="12.5703125" style="874"/>
    <col min="4621" max="4621" width="16.7109375" style="874" customWidth="1"/>
    <col min="4622" max="4622" width="22.85546875" style="874" customWidth="1"/>
    <col min="4623" max="4864" width="12.5703125" style="874"/>
    <col min="4865" max="4865" width="5" style="874" customWidth="1"/>
    <col min="4866" max="4866" width="2" style="874" customWidth="1"/>
    <col min="4867" max="4867" width="57.140625" style="874" customWidth="1"/>
    <col min="4868" max="4868" width="20.140625" style="874" customWidth="1"/>
    <col min="4869" max="4872" width="21.42578125" style="874" customWidth="1"/>
    <col min="4873" max="4873" width="16.7109375" style="874" customWidth="1"/>
    <col min="4874" max="4874" width="12.5703125" style="874"/>
    <col min="4875" max="4875" width="16.7109375" style="874" customWidth="1"/>
    <col min="4876" max="4876" width="12.5703125" style="874"/>
    <col min="4877" max="4877" width="16.7109375" style="874" customWidth="1"/>
    <col min="4878" max="4878" width="22.85546875" style="874" customWidth="1"/>
    <col min="4879" max="5120" width="12.5703125" style="874"/>
    <col min="5121" max="5121" width="5" style="874" customWidth="1"/>
    <col min="5122" max="5122" width="2" style="874" customWidth="1"/>
    <col min="5123" max="5123" width="57.140625" style="874" customWidth="1"/>
    <col min="5124" max="5124" width="20.140625" style="874" customWidth="1"/>
    <col min="5125" max="5128" width="21.42578125" style="874" customWidth="1"/>
    <col min="5129" max="5129" width="16.7109375" style="874" customWidth="1"/>
    <col min="5130" max="5130" width="12.5703125" style="874"/>
    <col min="5131" max="5131" width="16.7109375" style="874" customWidth="1"/>
    <col min="5132" max="5132" width="12.5703125" style="874"/>
    <col min="5133" max="5133" width="16.7109375" style="874" customWidth="1"/>
    <col min="5134" max="5134" width="22.85546875" style="874" customWidth="1"/>
    <col min="5135" max="5376" width="12.5703125" style="874"/>
    <col min="5377" max="5377" width="5" style="874" customWidth="1"/>
    <col min="5378" max="5378" width="2" style="874" customWidth="1"/>
    <col min="5379" max="5379" width="57.140625" style="874" customWidth="1"/>
    <col min="5380" max="5380" width="20.140625" style="874" customWidth="1"/>
    <col min="5381" max="5384" width="21.42578125" style="874" customWidth="1"/>
    <col min="5385" max="5385" width="16.7109375" style="874" customWidth="1"/>
    <col min="5386" max="5386" width="12.5703125" style="874"/>
    <col min="5387" max="5387" width="16.7109375" style="874" customWidth="1"/>
    <col min="5388" max="5388" width="12.5703125" style="874"/>
    <col min="5389" max="5389" width="16.7109375" style="874" customWidth="1"/>
    <col min="5390" max="5390" width="22.85546875" style="874" customWidth="1"/>
    <col min="5391" max="5632" width="12.5703125" style="874"/>
    <col min="5633" max="5633" width="5" style="874" customWidth="1"/>
    <col min="5634" max="5634" width="2" style="874" customWidth="1"/>
    <col min="5635" max="5635" width="57.140625" style="874" customWidth="1"/>
    <col min="5636" max="5636" width="20.140625" style="874" customWidth="1"/>
    <col min="5637" max="5640" width="21.42578125" style="874" customWidth="1"/>
    <col min="5641" max="5641" width="16.7109375" style="874" customWidth="1"/>
    <col min="5642" max="5642" width="12.5703125" style="874"/>
    <col min="5643" max="5643" width="16.7109375" style="874" customWidth="1"/>
    <col min="5644" max="5644" width="12.5703125" style="874"/>
    <col min="5645" max="5645" width="16.7109375" style="874" customWidth="1"/>
    <col min="5646" max="5646" width="22.85546875" style="874" customWidth="1"/>
    <col min="5647" max="5888" width="12.5703125" style="874"/>
    <col min="5889" max="5889" width="5" style="874" customWidth="1"/>
    <col min="5890" max="5890" width="2" style="874" customWidth="1"/>
    <col min="5891" max="5891" width="57.140625" style="874" customWidth="1"/>
    <col min="5892" max="5892" width="20.140625" style="874" customWidth="1"/>
    <col min="5893" max="5896" width="21.42578125" style="874" customWidth="1"/>
    <col min="5897" max="5897" width="16.7109375" style="874" customWidth="1"/>
    <col min="5898" max="5898" width="12.5703125" style="874"/>
    <col min="5899" max="5899" width="16.7109375" style="874" customWidth="1"/>
    <col min="5900" max="5900" width="12.5703125" style="874"/>
    <col min="5901" max="5901" width="16.7109375" style="874" customWidth="1"/>
    <col min="5902" max="5902" width="22.85546875" style="874" customWidth="1"/>
    <col min="5903" max="6144" width="12.5703125" style="874"/>
    <col min="6145" max="6145" width="5" style="874" customWidth="1"/>
    <col min="6146" max="6146" width="2" style="874" customWidth="1"/>
    <col min="6147" max="6147" width="57.140625" style="874" customWidth="1"/>
    <col min="6148" max="6148" width="20.140625" style="874" customWidth="1"/>
    <col min="6149" max="6152" width="21.42578125" style="874" customWidth="1"/>
    <col min="6153" max="6153" width="16.7109375" style="874" customWidth="1"/>
    <col min="6154" max="6154" width="12.5703125" style="874"/>
    <col min="6155" max="6155" width="16.7109375" style="874" customWidth="1"/>
    <col min="6156" max="6156" width="12.5703125" style="874"/>
    <col min="6157" max="6157" width="16.7109375" style="874" customWidth="1"/>
    <col min="6158" max="6158" width="22.85546875" style="874" customWidth="1"/>
    <col min="6159" max="6400" width="12.5703125" style="874"/>
    <col min="6401" max="6401" width="5" style="874" customWidth="1"/>
    <col min="6402" max="6402" width="2" style="874" customWidth="1"/>
    <col min="6403" max="6403" width="57.140625" style="874" customWidth="1"/>
    <col min="6404" max="6404" width="20.140625" style="874" customWidth="1"/>
    <col min="6405" max="6408" width="21.42578125" style="874" customWidth="1"/>
    <col min="6409" max="6409" width="16.7109375" style="874" customWidth="1"/>
    <col min="6410" max="6410" width="12.5703125" style="874"/>
    <col min="6411" max="6411" width="16.7109375" style="874" customWidth="1"/>
    <col min="6412" max="6412" width="12.5703125" style="874"/>
    <col min="6413" max="6413" width="16.7109375" style="874" customWidth="1"/>
    <col min="6414" max="6414" width="22.85546875" style="874" customWidth="1"/>
    <col min="6415" max="6656" width="12.5703125" style="874"/>
    <col min="6657" max="6657" width="5" style="874" customWidth="1"/>
    <col min="6658" max="6658" width="2" style="874" customWidth="1"/>
    <col min="6659" max="6659" width="57.140625" style="874" customWidth="1"/>
    <col min="6660" max="6660" width="20.140625" style="874" customWidth="1"/>
    <col min="6661" max="6664" width="21.42578125" style="874" customWidth="1"/>
    <col min="6665" max="6665" width="16.7109375" style="874" customWidth="1"/>
    <col min="6666" max="6666" width="12.5703125" style="874"/>
    <col min="6667" max="6667" width="16.7109375" style="874" customWidth="1"/>
    <col min="6668" max="6668" width="12.5703125" style="874"/>
    <col min="6669" max="6669" width="16.7109375" style="874" customWidth="1"/>
    <col min="6670" max="6670" width="22.85546875" style="874" customWidth="1"/>
    <col min="6671" max="6912" width="12.5703125" style="874"/>
    <col min="6913" max="6913" width="5" style="874" customWidth="1"/>
    <col min="6914" max="6914" width="2" style="874" customWidth="1"/>
    <col min="6915" max="6915" width="57.140625" style="874" customWidth="1"/>
    <col min="6916" max="6916" width="20.140625" style="874" customWidth="1"/>
    <col min="6917" max="6920" width="21.42578125" style="874" customWidth="1"/>
    <col min="6921" max="6921" width="16.7109375" style="874" customWidth="1"/>
    <col min="6922" max="6922" width="12.5703125" style="874"/>
    <col min="6923" max="6923" width="16.7109375" style="874" customWidth="1"/>
    <col min="6924" max="6924" width="12.5703125" style="874"/>
    <col min="6925" max="6925" width="16.7109375" style="874" customWidth="1"/>
    <col min="6926" max="6926" width="22.85546875" style="874" customWidth="1"/>
    <col min="6927" max="7168" width="12.5703125" style="874"/>
    <col min="7169" max="7169" width="5" style="874" customWidth="1"/>
    <col min="7170" max="7170" width="2" style="874" customWidth="1"/>
    <col min="7171" max="7171" width="57.140625" style="874" customWidth="1"/>
    <col min="7172" max="7172" width="20.140625" style="874" customWidth="1"/>
    <col min="7173" max="7176" width="21.42578125" style="874" customWidth="1"/>
    <col min="7177" max="7177" width="16.7109375" style="874" customWidth="1"/>
    <col min="7178" max="7178" width="12.5703125" style="874"/>
    <col min="7179" max="7179" width="16.7109375" style="874" customWidth="1"/>
    <col min="7180" max="7180" width="12.5703125" style="874"/>
    <col min="7181" max="7181" width="16.7109375" style="874" customWidth="1"/>
    <col min="7182" max="7182" width="22.85546875" style="874" customWidth="1"/>
    <col min="7183" max="7424" width="12.5703125" style="874"/>
    <col min="7425" max="7425" width="5" style="874" customWidth="1"/>
    <col min="7426" max="7426" width="2" style="874" customWidth="1"/>
    <col min="7427" max="7427" width="57.140625" style="874" customWidth="1"/>
    <col min="7428" max="7428" width="20.140625" style="874" customWidth="1"/>
    <col min="7429" max="7432" width="21.42578125" style="874" customWidth="1"/>
    <col min="7433" max="7433" width="16.7109375" style="874" customWidth="1"/>
    <col min="7434" max="7434" width="12.5703125" style="874"/>
    <col min="7435" max="7435" width="16.7109375" style="874" customWidth="1"/>
    <col min="7436" max="7436" width="12.5703125" style="874"/>
    <col min="7437" max="7437" width="16.7109375" style="874" customWidth="1"/>
    <col min="7438" max="7438" width="22.85546875" style="874" customWidth="1"/>
    <col min="7439" max="7680" width="12.5703125" style="874"/>
    <col min="7681" max="7681" width="5" style="874" customWidth="1"/>
    <col min="7682" max="7682" width="2" style="874" customWidth="1"/>
    <col min="7683" max="7683" width="57.140625" style="874" customWidth="1"/>
    <col min="7684" max="7684" width="20.140625" style="874" customWidth="1"/>
    <col min="7685" max="7688" width="21.42578125" style="874" customWidth="1"/>
    <col min="7689" max="7689" width="16.7109375" style="874" customWidth="1"/>
    <col min="7690" max="7690" width="12.5703125" style="874"/>
    <col min="7691" max="7691" width="16.7109375" style="874" customWidth="1"/>
    <col min="7692" max="7692" width="12.5703125" style="874"/>
    <col min="7693" max="7693" width="16.7109375" style="874" customWidth="1"/>
    <col min="7694" max="7694" width="22.85546875" style="874" customWidth="1"/>
    <col min="7695" max="7936" width="12.5703125" style="874"/>
    <col min="7937" max="7937" width="5" style="874" customWidth="1"/>
    <col min="7938" max="7938" width="2" style="874" customWidth="1"/>
    <col min="7939" max="7939" width="57.140625" style="874" customWidth="1"/>
    <col min="7940" max="7940" width="20.140625" style="874" customWidth="1"/>
    <col min="7941" max="7944" width="21.42578125" style="874" customWidth="1"/>
    <col min="7945" max="7945" width="16.7109375" style="874" customWidth="1"/>
    <col min="7946" max="7946" width="12.5703125" style="874"/>
    <col min="7947" max="7947" width="16.7109375" style="874" customWidth="1"/>
    <col min="7948" max="7948" width="12.5703125" style="874"/>
    <col min="7949" max="7949" width="16.7109375" style="874" customWidth="1"/>
    <col min="7950" max="7950" width="22.85546875" style="874" customWidth="1"/>
    <col min="7951" max="8192" width="12.5703125" style="874"/>
    <col min="8193" max="8193" width="5" style="874" customWidth="1"/>
    <col min="8194" max="8194" width="2" style="874" customWidth="1"/>
    <col min="8195" max="8195" width="57.140625" style="874" customWidth="1"/>
    <col min="8196" max="8196" width="20.140625" style="874" customWidth="1"/>
    <col min="8197" max="8200" width="21.42578125" style="874" customWidth="1"/>
    <col min="8201" max="8201" width="16.7109375" style="874" customWidth="1"/>
    <col min="8202" max="8202" width="12.5703125" style="874"/>
    <col min="8203" max="8203" width="16.7109375" style="874" customWidth="1"/>
    <col min="8204" max="8204" width="12.5703125" style="874"/>
    <col min="8205" max="8205" width="16.7109375" style="874" customWidth="1"/>
    <col min="8206" max="8206" width="22.85546875" style="874" customWidth="1"/>
    <col min="8207" max="8448" width="12.5703125" style="874"/>
    <col min="8449" max="8449" width="5" style="874" customWidth="1"/>
    <col min="8450" max="8450" width="2" style="874" customWidth="1"/>
    <col min="8451" max="8451" width="57.140625" style="874" customWidth="1"/>
    <col min="8452" max="8452" width="20.140625" style="874" customWidth="1"/>
    <col min="8453" max="8456" width="21.42578125" style="874" customWidth="1"/>
    <col min="8457" max="8457" width="16.7109375" style="874" customWidth="1"/>
    <col min="8458" max="8458" width="12.5703125" style="874"/>
    <col min="8459" max="8459" width="16.7109375" style="874" customWidth="1"/>
    <col min="8460" max="8460" width="12.5703125" style="874"/>
    <col min="8461" max="8461" width="16.7109375" style="874" customWidth="1"/>
    <col min="8462" max="8462" width="22.85546875" style="874" customWidth="1"/>
    <col min="8463" max="8704" width="12.5703125" style="874"/>
    <col min="8705" max="8705" width="5" style="874" customWidth="1"/>
    <col min="8706" max="8706" width="2" style="874" customWidth="1"/>
    <col min="8707" max="8707" width="57.140625" style="874" customWidth="1"/>
    <col min="8708" max="8708" width="20.140625" style="874" customWidth="1"/>
    <col min="8709" max="8712" width="21.42578125" style="874" customWidth="1"/>
    <col min="8713" max="8713" width="16.7109375" style="874" customWidth="1"/>
    <col min="8714" max="8714" width="12.5703125" style="874"/>
    <col min="8715" max="8715" width="16.7109375" style="874" customWidth="1"/>
    <col min="8716" max="8716" width="12.5703125" style="874"/>
    <col min="8717" max="8717" width="16.7109375" style="874" customWidth="1"/>
    <col min="8718" max="8718" width="22.85546875" style="874" customWidth="1"/>
    <col min="8719" max="8960" width="12.5703125" style="874"/>
    <col min="8961" max="8961" width="5" style="874" customWidth="1"/>
    <col min="8962" max="8962" width="2" style="874" customWidth="1"/>
    <col min="8963" max="8963" width="57.140625" style="874" customWidth="1"/>
    <col min="8964" max="8964" width="20.140625" style="874" customWidth="1"/>
    <col min="8965" max="8968" width="21.42578125" style="874" customWidth="1"/>
    <col min="8969" max="8969" width="16.7109375" style="874" customWidth="1"/>
    <col min="8970" max="8970" width="12.5703125" style="874"/>
    <col min="8971" max="8971" width="16.7109375" style="874" customWidth="1"/>
    <col min="8972" max="8972" width="12.5703125" style="874"/>
    <col min="8973" max="8973" width="16.7109375" style="874" customWidth="1"/>
    <col min="8974" max="8974" width="22.85546875" style="874" customWidth="1"/>
    <col min="8975" max="9216" width="12.5703125" style="874"/>
    <col min="9217" max="9217" width="5" style="874" customWidth="1"/>
    <col min="9218" max="9218" width="2" style="874" customWidth="1"/>
    <col min="9219" max="9219" width="57.140625" style="874" customWidth="1"/>
    <col min="9220" max="9220" width="20.140625" style="874" customWidth="1"/>
    <col min="9221" max="9224" width="21.42578125" style="874" customWidth="1"/>
    <col min="9225" max="9225" width="16.7109375" style="874" customWidth="1"/>
    <col min="9226" max="9226" width="12.5703125" style="874"/>
    <col min="9227" max="9227" width="16.7109375" style="874" customWidth="1"/>
    <col min="9228" max="9228" width="12.5703125" style="874"/>
    <col min="9229" max="9229" width="16.7109375" style="874" customWidth="1"/>
    <col min="9230" max="9230" width="22.85546875" style="874" customWidth="1"/>
    <col min="9231" max="9472" width="12.5703125" style="874"/>
    <col min="9473" max="9473" width="5" style="874" customWidth="1"/>
    <col min="9474" max="9474" width="2" style="874" customWidth="1"/>
    <col min="9475" max="9475" width="57.140625" style="874" customWidth="1"/>
    <col min="9476" max="9476" width="20.140625" style="874" customWidth="1"/>
    <col min="9477" max="9480" width="21.42578125" style="874" customWidth="1"/>
    <col min="9481" max="9481" width="16.7109375" style="874" customWidth="1"/>
    <col min="9482" max="9482" width="12.5703125" style="874"/>
    <col min="9483" max="9483" width="16.7109375" style="874" customWidth="1"/>
    <col min="9484" max="9484" width="12.5703125" style="874"/>
    <col min="9485" max="9485" width="16.7109375" style="874" customWidth="1"/>
    <col min="9486" max="9486" width="22.85546875" style="874" customWidth="1"/>
    <col min="9487" max="9728" width="12.5703125" style="874"/>
    <col min="9729" max="9729" width="5" style="874" customWidth="1"/>
    <col min="9730" max="9730" width="2" style="874" customWidth="1"/>
    <col min="9731" max="9731" width="57.140625" style="874" customWidth="1"/>
    <col min="9732" max="9732" width="20.140625" style="874" customWidth="1"/>
    <col min="9733" max="9736" width="21.42578125" style="874" customWidth="1"/>
    <col min="9737" max="9737" width="16.7109375" style="874" customWidth="1"/>
    <col min="9738" max="9738" width="12.5703125" style="874"/>
    <col min="9739" max="9739" width="16.7109375" style="874" customWidth="1"/>
    <col min="9740" max="9740" width="12.5703125" style="874"/>
    <col min="9741" max="9741" width="16.7109375" style="874" customWidth="1"/>
    <col min="9742" max="9742" width="22.85546875" style="874" customWidth="1"/>
    <col min="9743" max="9984" width="12.5703125" style="874"/>
    <col min="9985" max="9985" width="5" style="874" customWidth="1"/>
    <col min="9986" max="9986" width="2" style="874" customWidth="1"/>
    <col min="9987" max="9987" width="57.140625" style="874" customWidth="1"/>
    <col min="9988" max="9988" width="20.140625" style="874" customWidth="1"/>
    <col min="9989" max="9992" width="21.42578125" style="874" customWidth="1"/>
    <col min="9993" max="9993" width="16.7109375" style="874" customWidth="1"/>
    <col min="9994" max="9994" width="12.5703125" style="874"/>
    <col min="9995" max="9995" width="16.7109375" style="874" customWidth="1"/>
    <col min="9996" max="9996" width="12.5703125" style="874"/>
    <col min="9997" max="9997" width="16.7109375" style="874" customWidth="1"/>
    <col min="9998" max="9998" width="22.85546875" style="874" customWidth="1"/>
    <col min="9999" max="10240" width="12.5703125" style="874"/>
    <col min="10241" max="10241" width="5" style="874" customWidth="1"/>
    <col min="10242" max="10242" width="2" style="874" customWidth="1"/>
    <col min="10243" max="10243" width="57.140625" style="874" customWidth="1"/>
    <col min="10244" max="10244" width="20.140625" style="874" customWidth="1"/>
    <col min="10245" max="10248" width="21.42578125" style="874" customWidth="1"/>
    <col min="10249" max="10249" width="16.7109375" style="874" customWidth="1"/>
    <col min="10250" max="10250" width="12.5703125" style="874"/>
    <col min="10251" max="10251" width="16.7109375" style="874" customWidth="1"/>
    <col min="10252" max="10252" width="12.5703125" style="874"/>
    <col min="10253" max="10253" width="16.7109375" style="874" customWidth="1"/>
    <col min="10254" max="10254" width="22.85546875" style="874" customWidth="1"/>
    <col min="10255" max="10496" width="12.5703125" style="874"/>
    <col min="10497" max="10497" width="5" style="874" customWidth="1"/>
    <col min="10498" max="10498" width="2" style="874" customWidth="1"/>
    <col min="10499" max="10499" width="57.140625" style="874" customWidth="1"/>
    <col min="10500" max="10500" width="20.140625" style="874" customWidth="1"/>
    <col min="10501" max="10504" width="21.42578125" style="874" customWidth="1"/>
    <col min="10505" max="10505" width="16.7109375" style="874" customWidth="1"/>
    <col min="10506" max="10506" width="12.5703125" style="874"/>
    <col min="10507" max="10507" width="16.7109375" style="874" customWidth="1"/>
    <col min="10508" max="10508" width="12.5703125" style="874"/>
    <col min="10509" max="10509" width="16.7109375" style="874" customWidth="1"/>
    <col min="10510" max="10510" width="22.85546875" style="874" customWidth="1"/>
    <col min="10511" max="10752" width="12.5703125" style="874"/>
    <col min="10753" max="10753" width="5" style="874" customWidth="1"/>
    <col min="10754" max="10754" width="2" style="874" customWidth="1"/>
    <col min="10755" max="10755" width="57.140625" style="874" customWidth="1"/>
    <col min="10756" max="10756" width="20.140625" style="874" customWidth="1"/>
    <col min="10757" max="10760" width="21.42578125" style="874" customWidth="1"/>
    <col min="10761" max="10761" width="16.7109375" style="874" customWidth="1"/>
    <col min="10762" max="10762" width="12.5703125" style="874"/>
    <col min="10763" max="10763" width="16.7109375" style="874" customWidth="1"/>
    <col min="10764" max="10764" width="12.5703125" style="874"/>
    <col min="10765" max="10765" width="16.7109375" style="874" customWidth="1"/>
    <col min="10766" max="10766" width="22.85546875" style="874" customWidth="1"/>
    <col min="10767" max="11008" width="12.5703125" style="874"/>
    <col min="11009" max="11009" width="5" style="874" customWidth="1"/>
    <col min="11010" max="11010" width="2" style="874" customWidth="1"/>
    <col min="11011" max="11011" width="57.140625" style="874" customWidth="1"/>
    <col min="11012" max="11012" width="20.140625" style="874" customWidth="1"/>
    <col min="11013" max="11016" width="21.42578125" style="874" customWidth="1"/>
    <col min="11017" max="11017" width="16.7109375" style="874" customWidth="1"/>
    <col min="11018" max="11018" width="12.5703125" style="874"/>
    <col min="11019" max="11019" width="16.7109375" style="874" customWidth="1"/>
    <col min="11020" max="11020" width="12.5703125" style="874"/>
    <col min="11021" max="11021" width="16.7109375" style="874" customWidth="1"/>
    <col min="11022" max="11022" width="22.85546875" style="874" customWidth="1"/>
    <col min="11023" max="11264" width="12.5703125" style="874"/>
    <col min="11265" max="11265" width="5" style="874" customWidth="1"/>
    <col min="11266" max="11266" width="2" style="874" customWidth="1"/>
    <col min="11267" max="11267" width="57.140625" style="874" customWidth="1"/>
    <col min="11268" max="11268" width="20.140625" style="874" customWidth="1"/>
    <col min="11269" max="11272" width="21.42578125" style="874" customWidth="1"/>
    <col min="11273" max="11273" width="16.7109375" style="874" customWidth="1"/>
    <col min="11274" max="11274" width="12.5703125" style="874"/>
    <col min="11275" max="11275" width="16.7109375" style="874" customWidth="1"/>
    <col min="11276" max="11276" width="12.5703125" style="874"/>
    <col min="11277" max="11277" width="16.7109375" style="874" customWidth="1"/>
    <col min="11278" max="11278" width="22.85546875" style="874" customWidth="1"/>
    <col min="11279" max="11520" width="12.5703125" style="874"/>
    <col min="11521" max="11521" width="5" style="874" customWidth="1"/>
    <col min="11522" max="11522" width="2" style="874" customWidth="1"/>
    <col min="11523" max="11523" width="57.140625" style="874" customWidth="1"/>
    <col min="11524" max="11524" width="20.140625" style="874" customWidth="1"/>
    <col min="11525" max="11528" width="21.42578125" style="874" customWidth="1"/>
    <col min="11529" max="11529" width="16.7109375" style="874" customWidth="1"/>
    <col min="11530" max="11530" width="12.5703125" style="874"/>
    <col min="11531" max="11531" width="16.7109375" style="874" customWidth="1"/>
    <col min="11532" max="11532" width="12.5703125" style="874"/>
    <col min="11533" max="11533" width="16.7109375" style="874" customWidth="1"/>
    <col min="11534" max="11534" width="22.85546875" style="874" customWidth="1"/>
    <col min="11535" max="11776" width="12.5703125" style="874"/>
    <col min="11777" max="11777" width="5" style="874" customWidth="1"/>
    <col min="11778" max="11778" width="2" style="874" customWidth="1"/>
    <col min="11779" max="11779" width="57.140625" style="874" customWidth="1"/>
    <col min="11780" max="11780" width="20.140625" style="874" customWidth="1"/>
    <col min="11781" max="11784" width="21.42578125" style="874" customWidth="1"/>
    <col min="11785" max="11785" width="16.7109375" style="874" customWidth="1"/>
    <col min="11786" max="11786" width="12.5703125" style="874"/>
    <col min="11787" max="11787" width="16.7109375" style="874" customWidth="1"/>
    <col min="11788" max="11788" width="12.5703125" style="874"/>
    <col min="11789" max="11789" width="16.7109375" style="874" customWidth="1"/>
    <col min="11790" max="11790" width="22.85546875" style="874" customWidth="1"/>
    <col min="11791" max="12032" width="12.5703125" style="874"/>
    <col min="12033" max="12033" width="5" style="874" customWidth="1"/>
    <col min="12034" max="12034" width="2" style="874" customWidth="1"/>
    <col min="12035" max="12035" width="57.140625" style="874" customWidth="1"/>
    <col min="12036" max="12036" width="20.140625" style="874" customWidth="1"/>
    <col min="12037" max="12040" width="21.42578125" style="874" customWidth="1"/>
    <col min="12041" max="12041" width="16.7109375" style="874" customWidth="1"/>
    <col min="12042" max="12042" width="12.5703125" style="874"/>
    <col min="12043" max="12043" width="16.7109375" style="874" customWidth="1"/>
    <col min="12044" max="12044" width="12.5703125" style="874"/>
    <col min="12045" max="12045" width="16.7109375" style="874" customWidth="1"/>
    <col min="12046" max="12046" width="22.85546875" style="874" customWidth="1"/>
    <col min="12047" max="12288" width="12.5703125" style="874"/>
    <col min="12289" max="12289" width="5" style="874" customWidth="1"/>
    <col min="12290" max="12290" width="2" style="874" customWidth="1"/>
    <col min="12291" max="12291" width="57.140625" style="874" customWidth="1"/>
    <col min="12292" max="12292" width="20.140625" style="874" customWidth="1"/>
    <col min="12293" max="12296" width="21.42578125" style="874" customWidth="1"/>
    <col min="12297" max="12297" width="16.7109375" style="874" customWidth="1"/>
    <col min="12298" max="12298" width="12.5703125" style="874"/>
    <col min="12299" max="12299" width="16.7109375" style="874" customWidth="1"/>
    <col min="12300" max="12300" width="12.5703125" style="874"/>
    <col min="12301" max="12301" width="16.7109375" style="874" customWidth="1"/>
    <col min="12302" max="12302" width="22.85546875" style="874" customWidth="1"/>
    <col min="12303" max="12544" width="12.5703125" style="874"/>
    <col min="12545" max="12545" width="5" style="874" customWidth="1"/>
    <col min="12546" max="12546" width="2" style="874" customWidth="1"/>
    <col min="12547" max="12547" width="57.140625" style="874" customWidth="1"/>
    <col min="12548" max="12548" width="20.140625" style="874" customWidth="1"/>
    <col min="12549" max="12552" width="21.42578125" style="874" customWidth="1"/>
    <col min="12553" max="12553" width="16.7109375" style="874" customWidth="1"/>
    <col min="12554" max="12554" width="12.5703125" style="874"/>
    <col min="12555" max="12555" width="16.7109375" style="874" customWidth="1"/>
    <col min="12556" max="12556" width="12.5703125" style="874"/>
    <col min="12557" max="12557" width="16.7109375" style="874" customWidth="1"/>
    <col min="12558" max="12558" width="22.85546875" style="874" customWidth="1"/>
    <col min="12559" max="12800" width="12.5703125" style="874"/>
    <col min="12801" max="12801" width="5" style="874" customWidth="1"/>
    <col min="12802" max="12802" width="2" style="874" customWidth="1"/>
    <col min="12803" max="12803" width="57.140625" style="874" customWidth="1"/>
    <col min="12804" max="12804" width="20.140625" style="874" customWidth="1"/>
    <col min="12805" max="12808" width="21.42578125" style="874" customWidth="1"/>
    <col min="12809" max="12809" width="16.7109375" style="874" customWidth="1"/>
    <col min="12810" max="12810" width="12.5703125" style="874"/>
    <col min="12811" max="12811" width="16.7109375" style="874" customWidth="1"/>
    <col min="12812" max="12812" width="12.5703125" style="874"/>
    <col min="12813" max="12813" width="16.7109375" style="874" customWidth="1"/>
    <col min="12814" max="12814" width="22.85546875" style="874" customWidth="1"/>
    <col min="12815" max="13056" width="12.5703125" style="874"/>
    <col min="13057" max="13057" width="5" style="874" customWidth="1"/>
    <col min="13058" max="13058" width="2" style="874" customWidth="1"/>
    <col min="13059" max="13059" width="57.140625" style="874" customWidth="1"/>
    <col min="13060" max="13060" width="20.140625" style="874" customWidth="1"/>
    <col min="13061" max="13064" width="21.42578125" style="874" customWidth="1"/>
    <col min="13065" max="13065" width="16.7109375" style="874" customWidth="1"/>
    <col min="13066" max="13066" width="12.5703125" style="874"/>
    <col min="13067" max="13067" width="16.7109375" style="874" customWidth="1"/>
    <col min="13068" max="13068" width="12.5703125" style="874"/>
    <col min="13069" max="13069" width="16.7109375" style="874" customWidth="1"/>
    <col min="13070" max="13070" width="22.85546875" style="874" customWidth="1"/>
    <col min="13071" max="13312" width="12.5703125" style="874"/>
    <col min="13313" max="13313" width="5" style="874" customWidth="1"/>
    <col min="13314" max="13314" width="2" style="874" customWidth="1"/>
    <col min="13315" max="13315" width="57.140625" style="874" customWidth="1"/>
    <col min="13316" max="13316" width="20.140625" style="874" customWidth="1"/>
    <col min="13317" max="13320" width="21.42578125" style="874" customWidth="1"/>
    <col min="13321" max="13321" width="16.7109375" style="874" customWidth="1"/>
    <col min="13322" max="13322" width="12.5703125" style="874"/>
    <col min="13323" max="13323" width="16.7109375" style="874" customWidth="1"/>
    <col min="13324" max="13324" width="12.5703125" style="874"/>
    <col min="13325" max="13325" width="16.7109375" style="874" customWidth="1"/>
    <col min="13326" max="13326" width="22.85546875" style="874" customWidth="1"/>
    <col min="13327" max="13568" width="12.5703125" style="874"/>
    <col min="13569" max="13569" width="5" style="874" customWidth="1"/>
    <col min="13570" max="13570" width="2" style="874" customWidth="1"/>
    <col min="13571" max="13571" width="57.140625" style="874" customWidth="1"/>
    <col min="13572" max="13572" width="20.140625" style="874" customWidth="1"/>
    <col min="13573" max="13576" width="21.42578125" style="874" customWidth="1"/>
    <col min="13577" max="13577" width="16.7109375" style="874" customWidth="1"/>
    <col min="13578" max="13578" width="12.5703125" style="874"/>
    <col min="13579" max="13579" width="16.7109375" style="874" customWidth="1"/>
    <col min="13580" max="13580" width="12.5703125" style="874"/>
    <col min="13581" max="13581" width="16.7109375" style="874" customWidth="1"/>
    <col min="13582" max="13582" width="22.85546875" style="874" customWidth="1"/>
    <col min="13583" max="13824" width="12.5703125" style="874"/>
    <col min="13825" max="13825" width="5" style="874" customWidth="1"/>
    <col min="13826" max="13826" width="2" style="874" customWidth="1"/>
    <col min="13827" max="13827" width="57.140625" style="874" customWidth="1"/>
    <col min="13828" max="13828" width="20.140625" style="874" customWidth="1"/>
    <col min="13829" max="13832" width="21.42578125" style="874" customWidth="1"/>
    <col min="13833" max="13833" width="16.7109375" style="874" customWidth="1"/>
    <col min="13834" max="13834" width="12.5703125" style="874"/>
    <col min="13835" max="13835" width="16.7109375" style="874" customWidth="1"/>
    <col min="13836" max="13836" width="12.5703125" style="874"/>
    <col min="13837" max="13837" width="16.7109375" style="874" customWidth="1"/>
    <col min="13838" max="13838" width="22.85546875" style="874" customWidth="1"/>
    <col min="13839" max="14080" width="12.5703125" style="874"/>
    <col min="14081" max="14081" width="5" style="874" customWidth="1"/>
    <col min="14082" max="14082" width="2" style="874" customWidth="1"/>
    <col min="14083" max="14083" width="57.140625" style="874" customWidth="1"/>
    <col min="14084" max="14084" width="20.140625" style="874" customWidth="1"/>
    <col min="14085" max="14088" width="21.42578125" style="874" customWidth="1"/>
    <col min="14089" max="14089" width="16.7109375" style="874" customWidth="1"/>
    <col min="14090" max="14090" width="12.5703125" style="874"/>
    <col min="14091" max="14091" width="16.7109375" style="874" customWidth="1"/>
    <col min="14092" max="14092" width="12.5703125" style="874"/>
    <col min="14093" max="14093" width="16.7109375" style="874" customWidth="1"/>
    <col min="14094" max="14094" width="22.85546875" style="874" customWidth="1"/>
    <col min="14095" max="14336" width="12.5703125" style="874"/>
    <col min="14337" max="14337" width="5" style="874" customWidth="1"/>
    <col min="14338" max="14338" width="2" style="874" customWidth="1"/>
    <col min="14339" max="14339" width="57.140625" style="874" customWidth="1"/>
    <col min="14340" max="14340" width="20.140625" style="874" customWidth="1"/>
    <col min="14341" max="14344" width="21.42578125" style="874" customWidth="1"/>
    <col min="14345" max="14345" width="16.7109375" style="874" customWidth="1"/>
    <col min="14346" max="14346" width="12.5703125" style="874"/>
    <col min="14347" max="14347" width="16.7109375" style="874" customWidth="1"/>
    <col min="14348" max="14348" width="12.5703125" style="874"/>
    <col min="14349" max="14349" width="16.7109375" style="874" customWidth="1"/>
    <col min="14350" max="14350" width="22.85546875" style="874" customWidth="1"/>
    <col min="14351" max="14592" width="12.5703125" style="874"/>
    <col min="14593" max="14593" width="5" style="874" customWidth="1"/>
    <col min="14594" max="14594" width="2" style="874" customWidth="1"/>
    <col min="14595" max="14595" width="57.140625" style="874" customWidth="1"/>
    <col min="14596" max="14596" width="20.140625" style="874" customWidth="1"/>
    <col min="14597" max="14600" width="21.42578125" style="874" customWidth="1"/>
    <col min="14601" max="14601" width="16.7109375" style="874" customWidth="1"/>
    <col min="14602" max="14602" width="12.5703125" style="874"/>
    <col min="14603" max="14603" width="16.7109375" style="874" customWidth="1"/>
    <col min="14604" max="14604" width="12.5703125" style="874"/>
    <col min="14605" max="14605" width="16.7109375" style="874" customWidth="1"/>
    <col min="14606" max="14606" width="22.85546875" style="874" customWidth="1"/>
    <col min="14607" max="14848" width="12.5703125" style="874"/>
    <col min="14849" max="14849" width="5" style="874" customWidth="1"/>
    <col min="14850" max="14850" width="2" style="874" customWidth="1"/>
    <col min="14851" max="14851" width="57.140625" style="874" customWidth="1"/>
    <col min="14852" max="14852" width="20.140625" style="874" customWidth="1"/>
    <col min="14853" max="14856" width="21.42578125" style="874" customWidth="1"/>
    <col min="14857" max="14857" width="16.7109375" style="874" customWidth="1"/>
    <col min="14858" max="14858" width="12.5703125" style="874"/>
    <col min="14859" max="14859" width="16.7109375" style="874" customWidth="1"/>
    <col min="14860" max="14860" width="12.5703125" style="874"/>
    <col min="14861" max="14861" width="16.7109375" style="874" customWidth="1"/>
    <col min="14862" max="14862" width="22.85546875" style="874" customWidth="1"/>
    <col min="14863" max="15104" width="12.5703125" style="874"/>
    <col min="15105" max="15105" width="5" style="874" customWidth="1"/>
    <col min="15106" max="15106" width="2" style="874" customWidth="1"/>
    <col min="15107" max="15107" width="57.140625" style="874" customWidth="1"/>
    <col min="15108" max="15108" width="20.140625" style="874" customWidth="1"/>
    <col min="15109" max="15112" width="21.42578125" style="874" customWidth="1"/>
    <col min="15113" max="15113" width="16.7109375" style="874" customWidth="1"/>
    <col min="15114" max="15114" width="12.5703125" style="874"/>
    <col min="15115" max="15115" width="16.7109375" style="874" customWidth="1"/>
    <col min="15116" max="15116" width="12.5703125" style="874"/>
    <col min="15117" max="15117" width="16.7109375" style="874" customWidth="1"/>
    <col min="15118" max="15118" width="22.85546875" style="874" customWidth="1"/>
    <col min="15119" max="15360" width="12.5703125" style="874"/>
    <col min="15361" max="15361" width="5" style="874" customWidth="1"/>
    <col min="15362" max="15362" width="2" style="874" customWidth="1"/>
    <col min="15363" max="15363" width="57.140625" style="874" customWidth="1"/>
    <col min="15364" max="15364" width="20.140625" style="874" customWidth="1"/>
    <col min="15365" max="15368" width="21.42578125" style="874" customWidth="1"/>
    <col min="15369" max="15369" width="16.7109375" style="874" customWidth="1"/>
    <col min="15370" max="15370" width="12.5703125" style="874"/>
    <col min="15371" max="15371" width="16.7109375" style="874" customWidth="1"/>
    <col min="15372" max="15372" width="12.5703125" style="874"/>
    <col min="15373" max="15373" width="16.7109375" style="874" customWidth="1"/>
    <col min="15374" max="15374" width="22.85546875" style="874" customWidth="1"/>
    <col min="15375" max="15616" width="12.5703125" style="874"/>
    <col min="15617" max="15617" width="5" style="874" customWidth="1"/>
    <col min="15618" max="15618" width="2" style="874" customWidth="1"/>
    <col min="15619" max="15619" width="57.140625" style="874" customWidth="1"/>
    <col min="15620" max="15620" width="20.140625" style="874" customWidth="1"/>
    <col min="15621" max="15624" width="21.42578125" style="874" customWidth="1"/>
    <col min="15625" max="15625" width="16.7109375" style="874" customWidth="1"/>
    <col min="15626" max="15626" width="12.5703125" style="874"/>
    <col min="15627" max="15627" width="16.7109375" style="874" customWidth="1"/>
    <col min="15628" max="15628" width="12.5703125" style="874"/>
    <col min="15629" max="15629" width="16.7109375" style="874" customWidth="1"/>
    <col min="15630" max="15630" width="22.85546875" style="874" customWidth="1"/>
    <col min="15631" max="15872" width="12.5703125" style="874"/>
    <col min="15873" max="15873" width="5" style="874" customWidth="1"/>
    <col min="15874" max="15874" width="2" style="874" customWidth="1"/>
    <col min="15875" max="15875" width="57.140625" style="874" customWidth="1"/>
    <col min="15876" max="15876" width="20.140625" style="874" customWidth="1"/>
    <col min="15877" max="15880" width="21.42578125" style="874" customWidth="1"/>
    <col min="15881" max="15881" width="16.7109375" style="874" customWidth="1"/>
    <col min="15882" max="15882" width="12.5703125" style="874"/>
    <col min="15883" max="15883" width="16.7109375" style="874" customWidth="1"/>
    <col min="15884" max="15884" width="12.5703125" style="874"/>
    <col min="15885" max="15885" width="16.7109375" style="874" customWidth="1"/>
    <col min="15886" max="15886" width="22.85546875" style="874" customWidth="1"/>
    <col min="15887" max="16128" width="12.5703125" style="874"/>
    <col min="16129" max="16129" width="5" style="874" customWidth="1"/>
    <col min="16130" max="16130" width="2" style="874" customWidth="1"/>
    <col min="16131" max="16131" width="57.140625" style="874" customWidth="1"/>
    <col min="16132" max="16132" width="20.140625" style="874" customWidth="1"/>
    <col min="16133" max="16136" width="21.42578125" style="874" customWidth="1"/>
    <col min="16137" max="16137" width="16.7109375" style="874" customWidth="1"/>
    <col min="16138" max="16138" width="12.5703125" style="874"/>
    <col min="16139" max="16139" width="16.7109375" style="874" customWidth="1"/>
    <col min="16140" max="16140" width="12.5703125" style="874"/>
    <col min="16141" max="16141" width="16.7109375" style="874" customWidth="1"/>
    <col min="16142" max="16142" width="22.85546875" style="874" customWidth="1"/>
    <col min="16143" max="16384" width="12.5703125" style="874"/>
  </cols>
  <sheetData>
    <row r="1" spans="1:67" ht="16.5" customHeight="1">
      <c r="A1" s="1576" t="s">
        <v>708</v>
      </c>
      <c r="B1" s="1576"/>
      <c r="C1" s="1576"/>
      <c r="D1" s="872"/>
      <c r="E1" s="872"/>
      <c r="F1" s="872"/>
      <c r="G1" s="873"/>
      <c r="H1" s="873"/>
    </row>
    <row r="2" spans="1:67" ht="26.25" customHeight="1">
      <c r="A2" s="1577" t="s">
        <v>709</v>
      </c>
      <c r="B2" s="1577"/>
      <c r="C2" s="1577"/>
      <c r="D2" s="1577"/>
      <c r="E2" s="1577"/>
      <c r="F2" s="1577"/>
      <c r="G2" s="1577"/>
      <c r="H2" s="1577"/>
    </row>
    <row r="3" spans="1:67" ht="12" customHeight="1">
      <c r="A3" s="872"/>
      <c r="B3" s="872"/>
      <c r="C3" s="875"/>
      <c r="D3" s="876"/>
      <c r="E3" s="876"/>
      <c r="F3" s="876"/>
      <c r="G3" s="877"/>
      <c r="H3" s="877"/>
    </row>
    <row r="4" spans="1:67" ht="15" customHeight="1">
      <c r="A4" s="878"/>
      <c r="B4" s="878"/>
      <c r="C4" s="875"/>
      <c r="D4" s="876"/>
      <c r="E4" s="876"/>
      <c r="F4" s="876"/>
      <c r="G4" s="877"/>
      <c r="H4" s="879" t="s">
        <v>2</v>
      </c>
    </row>
    <row r="5" spans="1:67" ht="16.5" customHeight="1">
      <c r="A5" s="880"/>
      <c r="B5" s="873"/>
      <c r="C5" s="881"/>
      <c r="D5" s="1578" t="s">
        <v>662</v>
      </c>
      <c r="E5" s="1579"/>
      <c r="F5" s="1580"/>
      <c r="G5" s="1581" t="s">
        <v>663</v>
      </c>
      <c r="H5" s="1582"/>
    </row>
    <row r="6" spans="1:67" ht="15" customHeight="1">
      <c r="A6" s="882"/>
      <c r="B6" s="873"/>
      <c r="C6" s="883"/>
      <c r="D6" s="1583" t="s">
        <v>664</v>
      </c>
      <c r="E6" s="1584"/>
      <c r="F6" s="1585"/>
      <c r="G6" s="1562" t="s">
        <v>664</v>
      </c>
      <c r="H6" s="1564"/>
    </row>
    <row r="7" spans="1:67" ht="15.75">
      <c r="A7" s="882"/>
      <c r="B7" s="873"/>
      <c r="C7" s="884" t="s">
        <v>3</v>
      </c>
      <c r="D7" s="885"/>
      <c r="E7" s="886" t="s">
        <v>665</v>
      </c>
      <c r="F7" s="887"/>
      <c r="G7" s="888" t="s">
        <v>4</v>
      </c>
      <c r="H7" s="889" t="s">
        <v>4</v>
      </c>
    </row>
    <row r="8" spans="1:67" ht="14.25" customHeight="1">
      <c r="A8" s="882"/>
      <c r="B8" s="873"/>
      <c r="C8" s="890"/>
      <c r="D8" s="891"/>
      <c r="E8" s="892"/>
      <c r="F8" s="893" t="s">
        <v>665</v>
      </c>
      <c r="G8" s="894" t="s">
        <v>666</v>
      </c>
      <c r="H8" s="889" t="s">
        <v>667</v>
      </c>
    </row>
    <row r="9" spans="1:67" ht="14.25" customHeight="1">
      <c r="A9" s="882"/>
      <c r="B9" s="873"/>
      <c r="C9" s="895"/>
      <c r="D9" s="896" t="s">
        <v>668</v>
      </c>
      <c r="E9" s="897" t="s">
        <v>669</v>
      </c>
      <c r="F9" s="898" t="s">
        <v>670</v>
      </c>
      <c r="G9" s="894" t="s">
        <v>671</v>
      </c>
      <c r="H9" s="889" t="s">
        <v>672</v>
      </c>
    </row>
    <row r="10" spans="1:67" ht="14.25" customHeight="1">
      <c r="A10" s="899"/>
      <c r="B10" s="878"/>
      <c r="C10" s="900"/>
      <c r="D10" s="901"/>
      <c r="E10" s="902"/>
      <c r="F10" s="898" t="s">
        <v>673</v>
      </c>
      <c r="G10" s="903" t="s">
        <v>674</v>
      </c>
      <c r="H10" s="904"/>
    </row>
    <row r="11" spans="1:67" ht="9.9499999999999993" customHeight="1">
      <c r="A11" s="905"/>
      <c r="B11" s="906"/>
      <c r="C11" s="907" t="s">
        <v>464</v>
      </c>
      <c r="D11" s="908">
        <v>2</v>
      </c>
      <c r="E11" s="909">
        <v>3</v>
      </c>
      <c r="F11" s="909">
        <v>4</v>
      </c>
      <c r="G11" s="910">
        <v>5</v>
      </c>
      <c r="H11" s="911">
        <v>6</v>
      </c>
    </row>
    <row r="12" spans="1:67" ht="15.75" customHeight="1">
      <c r="A12" s="880"/>
      <c r="B12" s="912"/>
      <c r="C12" s="913" t="s">
        <v>4</v>
      </c>
      <c r="D12" s="914" t="s">
        <v>4</v>
      </c>
      <c r="E12" s="915" t="s">
        <v>125</v>
      </c>
      <c r="F12" s="916"/>
      <c r="G12" s="917" t="s">
        <v>4</v>
      </c>
      <c r="H12" s="918" t="s">
        <v>125</v>
      </c>
    </row>
    <row r="13" spans="1:67" ht="15.75">
      <c r="A13" s="1572" t="s">
        <v>41</v>
      </c>
      <c r="B13" s="1573"/>
      <c r="C13" s="1574"/>
      <c r="D13" s="914">
        <v>84333.108570000011</v>
      </c>
      <c r="E13" s="919">
        <v>823.46245999999996</v>
      </c>
      <c r="F13" s="920">
        <v>0.127</v>
      </c>
      <c r="G13" s="917">
        <v>694.70002999999997</v>
      </c>
      <c r="H13" s="918">
        <v>128.76242999999999</v>
      </c>
    </row>
    <row r="14" spans="1:67" s="928" customFormat="1" ht="24" customHeight="1">
      <c r="A14" s="921" t="s">
        <v>367</v>
      </c>
      <c r="B14" s="922" t="s">
        <v>48</v>
      </c>
      <c r="C14" s="923" t="s">
        <v>368</v>
      </c>
      <c r="D14" s="924">
        <v>27166.252360000002</v>
      </c>
      <c r="E14" s="925">
        <v>0</v>
      </c>
      <c r="F14" s="925">
        <v>0</v>
      </c>
      <c r="G14" s="926">
        <v>0</v>
      </c>
      <c r="H14" s="927">
        <v>0</v>
      </c>
      <c r="I14" s="874"/>
      <c r="J14" s="874"/>
      <c r="K14" s="874"/>
      <c r="L14" s="874"/>
      <c r="M14" s="874"/>
      <c r="N14" s="874"/>
      <c r="O14" s="874"/>
      <c r="P14" s="874"/>
      <c r="Q14" s="874"/>
      <c r="R14" s="874"/>
      <c r="S14" s="874"/>
      <c r="T14" s="874"/>
      <c r="U14" s="874"/>
      <c r="V14" s="874"/>
      <c r="W14" s="874"/>
      <c r="X14" s="874"/>
      <c r="Y14" s="874"/>
      <c r="Z14" s="874"/>
      <c r="AA14" s="874"/>
      <c r="AB14" s="874"/>
      <c r="AC14" s="874"/>
      <c r="AD14" s="874"/>
      <c r="AE14" s="874"/>
      <c r="AF14" s="874"/>
      <c r="AG14" s="874"/>
      <c r="AH14" s="874"/>
      <c r="AI14" s="874"/>
      <c r="AJ14" s="874"/>
      <c r="AK14" s="874"/>
      <c r="AL14" s="874"/>
      <c r="AM14" s="874"/>
      <c r="AN14" s="874"/>
      <c r="AO14" s="874"/>
      <c r="AP14" s="874"/>
      <c r="AQ14" s="874"/>
      <c r="AR14" s="874"/>
      <c r="AS14" s="874"/>
      <c r="AT14" s="874"/>
      <c r="AU14" s="874"/>
      <c r="AV14" s="874"/>
      <c r="AW14" s="874"/>
      <c r="AX14" s="874"/>
      <c r="AY14" s="874"/>
      <c r="AZ14" s="874"/>
      <c r="BA14" s="874"/>
      <c r="BB14" s="874"/>
      <c r="BC14" s="874"/>
      <c r="BD14" s="874"/>
      <c r="BE14" s="874"/>
      <c r="BF14" s="874"/>
      <c r="BG14" s="874"/>
      <c r="BH14" s="874"/>
      <c r="BI14" s="874"/>
      <c r="BJ14" s="874"/>
      <c r="BK14" s="874"/>
      <c r="BL14" s="874"/>
      <c r="BM14" s="874"/>
      <c r="BN14" s="874"/>
      <c r="BO14" s="874"/>
    </row>
    <row r="15" spans="1:67" s="928" customFormat="1" ht="24" customHeight="1">
      <c r="A15" s="921" t="s">
        <v>369</v>
      </c>
      <c r="B15" s="922" t="s">
        <v>48</v>
      </c>
      <c r="C15" s="923" t="s">
        <v>370</v>
      </c>
      <c r="D15" s="924">
        <v>0</v>
      </c>
      <c r="E15" s="925">
        <v>0</v>
      </c>
      <c r="F15" s="929">
        <v>0</v>
      </c>
      <c r="G15" s="930">
        <v>0</v>
      </c>
      <c r="H15" s="927">
        <v>0</v>
      </c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4"/>
      <c r="AI15" s="874"/>
      <c r="AJ15" s="874"/>
      <c r="AK15" s="874"/>
      <c r="AL15" s="874"/>
      <c r="AM15" s="874"/>
      <c r="AN15" s="874"/>
      <c r="AO15" s="874"/>
      <c r="AP15" s="874"/>
      <c r="AQ15" s="874"/>
      <c r="AR15" s="874"/>
      <c r="AS15" s="874"/>
      <c r="AT15" s="874"/>
      <c r="AU15" s="874"/>
      <c r="AV15" s="874"/>
      <c r="AW15" s="874"/>
      <c r="AX15" s="874"/>
      <c r="AY15" s="874"/>
      <c r="AZ15" s="874"/>
      <c r="BA15" s="874"/>
      <c r="BB15" s="874"/>
      <c r="BC15" s="874"/>
      <c r="BD15" s="874"/>
      <c r="BE15" s="874"/>
      <c r="BF15" s="874"/>
      <c r="BG15" s="874"/>
      <c r="BH15" s="874"/>
      <c r="BI15" s="874"/>
      <c r="BJ15" s="874"/>
      <c r="BK15" s="874"/>
      <c r="BL15" s="874"/>
      <c r="BM15" s="874"/>
      <c r="BN15" s="874"/>
      <c r="BO15" s="874"/>
    </row>
    <row r="16" spans="1:67" s="928" customFormat="1" ht="24" customHeight="1">
      <c r="A16" s="921" t="s">
        <v>371</v>
      </c>
      <c r="B16" s="922" t="s">
        <v>48</v>
      </c>
      <c r="C16" s="923" t="s">
        <v>372</v>
      </c>
      <c r="D16" s="924">
        <v>404.95411000000007</v>
      </c>
      <c r="E16" s="925">
        <v>0</v>
      </c>
      <c r="F16" s="929">
        <v>0</v>
      </c>
      <c r="G16" s="930">
        <v>0</v>
      </c>
      <c r="H16" s="927">
        <v>0</v>
      </c>
      <c r="I16" s="874"/>
      <c r="J16" s="874"/>
      <c r="K16" s="874"/>
      <c r="L16" s="874"/>
      <c r="M16" s="874"/>
      <c r="N16" s="874"/>
      <c r="O16" s="874"/>
      <c r="P16" s="874"/>
      <c r="Q16" s="874"/>
      <c r="R16" s="874"/>
      <c r="S16" s="874"/>
      <c r="T16" s="874"/>
      <c r="U16" s="874"/>
      <c r="V16" s="874"/>
      <c r="W16" s="874"/>
      <c r="X16" s="874"/>
      <c r="Y16" s="874"/>
      <c r="Z16" s="874"/>
      <c r="AA16" s="874"/>
      <c r="AB16" s="874"/>
      <c r="AC16" s="874"/>
      <c r="AD16" s="874"/>
      <c r="AE16" s="874"/>
      <c r="AF16" s="874"/>
      <c r="AG16" s="874"/>
      <c r="AH16" s="874"/>
      <c r="AI16" s="874"/>
      <c r="AJ16" s="874"/>
      <c r="AK16" s="874"/>
      <c r="AL16" s="874"/>
      <c r="AM16" s="874"/>
      <c r="AN16" s="874"/>
      <c r="AO16" s="874"/>
      <c r="AP16" s="874"/>
      <c r="AQ16" s="874"/>
      <c r="AR16" s="874"/>
      <c r="AS16" s="874"/>
      <c r="AT16" s="874"/>
      <c r="AU16" s="874"/>
      <c r="AV16" s="874"/>
      <c r="AW16" s="874"/>
      <c r="AX16" s="874"/>
      <c r="AY16" s="874"/>
      <c r="AZ16" s="874"/>
      <c r="BA16" s="874"/>
      <c r="BB16" s="874"/>
      <c r="BC16" s="874"/>
      <c r="BD16" s="874"/>
      <c r="BE16" s="874"/>
      <c r="BF16" s="874"/>
      <c r="BG16" s="874"/>
      <c r="BH16" s="874"/>
      <c r="BI16" s="874"/>
      <c r="BJ16" s="874"/>
      <c r="BK16" s="874"/>
      <c r="BL16" s="874"/>
      <c r="BM16" s="874"/>
      <c r="BN16" s="874"/>
      <c r="BO16" s="874"/>
    </row>
    <row r="17" spans="1:67" s="928" customFormat="1" ht="24" customHeight="1">
      <c r="A17" s="921" t="s">
        <v>380</v>
      </c>
      <c r="B17" s="922" t="s">
        <v>48</v>
      </c>
      <c r="C17" s="923" t="s">
        <v>381</v>
      </c>
      <c r="D17" s="924">
        <v>707.4333700000002</v>
      </c>
      <c r="E17" s="925">
        <v>0</v>
      </c>
      <c r="F17" s="929">
        <v>0</v>
      </c>
      <c r="G17" s="930">
        <v>0</v>
      </c>
      <c r="H17" s="927">
        <v>0</v>
      </c>
      <c r="I17" s="874"/>
      <c r="J17" s="874"/>
      <c r="K17" s="874"/>
      <c r="L17" s="874"/>
      <c r="M17" s="874"/>
      <c r="N17" s="874"/>
      <c r="O17" s="874"/>
      <c r="P17" s="874"/>
      <c r="Q17" s="874"/>
      <c r="R17" s="874"/>
      <c r="S17" s="874"/>
      <c r="T17" s="874"/>
      <c r="U17" s="874"/>
      <c r="V17" s="874"/>
      <c r="W17" s="874"/>
      <c r="X17" s="874"/>
      <c r="Y17" s="874"/>
      <c r="Z17" s="874"/>
      <c r="AA17" s="874"/>
      <c r="AB17" s="874"/>
      <c r="AC17" s="874"/>
      <c r="AD17" s="874"/>
      <c r="AE17" s="874"/>
      <c r="AF17" s="874"/>
      <c r="AG17" s="874"/>
      <c r="AH17" s="874"/>
      <c r="AI17" s="874"/>
      <c r="AJ17" s="874"/>
      <c r="AK17" s="874"/>
      <c r="AL17" s="874"/>
      <c r="AM17" s="874"/>
      <c r="AN17" s="874"/>
      <c r="AO17" s="874"/>
      <c r="AP17" s="874"/>
      <c r="AQ17" s="874"/>
      <c r="AR17" s="874"/>
      <c r="AS17" s="874"/>
      <c r="AT17" s="874"/>
      <c r="AU17" s="874"/>
      <c r="AV17" s="874"/>
      <c r="AW17" s="874"/>
      <c r="AX17" s="874"/>
      <c r="AY17" s="874"/>
      <c r="AZ17" s="874"/>
      <c r="BA17" s="874"/>
      <c r="BB17" s="874"/>
      <c r="BC17" s="874"/>
      <c r="BD17" s="874"/>
      <c r="BE17" s="874"/>
      <c r="BF17" s="874"/>
      <c r="BG17" s="874"/>
      <c r="BH17" s="874"/>
      <c r="BI17" s="874"/>
      <c r="BJ17" s="874"/>
      <c r="BK17" s="874"/>
      <c r="BL17" s="874"/>
      <c r="BM17" s="874"/>
      <c r="BN17" s="874"/>
      <c r="BO17" s="874"/>
    </row>
    <row r="18" spans="1:67" s="928" customFormat="1" ht="24" customHeight="1">
      <c r="A18" s="921" t="s">
        <v>384</v>
      </c>
      <c r="B18" s="922" t="s">
        <v>48</v>
      </c>
      <c r="C18" s="923" t="s">
        <v>385</v>
      </c>
      <c r="D18" s="924">
        <v>3185.7215399999986</v>
      </c>
      <c r="E18" s="925">
        <v>0</v>
      </c>
      <c r="F18" s="929">
        <v>0</v>
      </c>
      <c r="G18" s="930">
        <v>0</v>
      </c>
      <c r="H18" s="927">
        <v>0</v>
      </c>
      <c r="I18" s="874"/>
      <c r="J18" s="874"/>
      <c r="K18" s="874"/>
      <c r="L18" s="874"/>
      <c r="M18" s="874"/>
      <c r="N18" s="874"/>
      <c r="O18" s="874"/>
      <c r="P18" s="874"/>
      <c r="Q18" s="874"/>
      <c r="R18" s="874"/>
      <c r="S18" s="874"/>
      <c r="T18" s="874"/>
      <c r="U18" s="874"/>
      <c r="V18" s="874"/>
      <c r="W18" s="874"/>
      <c r="X18" s="874"/>
      <c r="Y18" s="874"/>
      <c r="Z18" s="874"/>
      <c r="AA18" s="874"/>
      <c r="AB18" s="874"/>
      <c r="AC18" s="874"/>
      <c r="AD18" s="874"/>
      <c r="AE18" s="874"/>
      <c r="AF18" s="874"/>
      <c r="AG18" s="874"/>
      <c r="AH18" s="874"/>
      <c r="AI18" s="874"/>
      <c r="AJ18" s="874"/>
      <c r="AK18" s="874"/>
      <c r="AL18" s="874"/>
      <c r="AM18" s="874"/>
      <c r="AN18" s="874"/>
      <c r="AO18" s="874"/>
      <c r="AP18" s="874"/>
      <c r="AQ18" s="874"/>
      <c r="AR18" s="874"/>
      <c r="AS18" s="874"/>
      <c r="AT18" s="874"/>
      <c r="AU18" s="874"/>
      <c r="AV18" s="874"/>
      <c r="AW18" s="874"/>
      <c r="AX18" s="874"/>
      <c r="AY18" s="874"/>
      <c r="AZ18" s="874"/>
      <c r="BA18" s="874"/>
      <c r="BB18" s="874"/>
      <c r="BC18" s="874"/>
      <c r="BD18" s="874"/>
      <c r="BE18" s="874"/>
      <c r="BF18" s="874"/>
      <c r="BG18" s="874"/>
      <c r="BH18" s="874"/>
      <c r="BI18" s="874"/>
      <c r="BJ18" s="874"/>
      <c r="BK18" s="874"/>
      <c r="BL18" s="874"/>
      <c r="BM18" s="874"/>
      <c r="BN18" s="874"/>
      <c r="BO18" s="874"/>
    </row>
    <row r="19" spans="1:67" s="936" customFormat="1" ht="24" customHeight="1">
      <c r="A19" s="931" t="s">
        <v>386</v>
      </c>
      <c r="B19" s="932" t="s">
        <v>48</v>
      </c>
      <c r="C19" s="933" t="s">
        <v>135</v>
      </c>
      <c r="D19" s="924">
        <v>0</v>
      </c>
      <c r="E19" s="925">
        <v>0</v>
      </c>
      <c r="F19" s="929">
        <v>0</v>
      </c>
      <c r="G19" s="934">
        <v>0</v>
      </c>
      <c r="H19" s="927">
        <v>0</v>
      </c>
      <c r="I19" s="935"/>
      <c r="J19" s="935"/>
      <c r="K19" s="935"/>
      <c r="L19" s="935"/>
      <c r="M19" s="935"/>
      <c r="N19" s="935"/>
      <c r="O19" s="935"/>
      <c r="P19" s="935"/>
      <c r="Q19" s="935"/>
      <c r="R19" s="935"/>
      <c r="S19" s="935"/>
      <c r="T19" s="935"/>
      <c r="U19" s="935"/>
      <c r="V19" s="935"/>
      <c r="W19" s="935"/>
      <c r="X19" s="935"/>
      <c r="Y19" s="935"/>
      <c r="Z19" s="935"/>
      <c r="AA19" s="935"/>
      <c r="AB19" s="935"/>
      <c r="AC19" s="935"/>
      <c r="AD19" s="935"/>
      <c r="AE19" s="935"/>
      <c r="AF19" s="935"/>
      <c r="AG19" s="935"/>
      <c r="AH19" s="935"/>
      <c r="AI19" s="935"/>
      <c r="AJ19" s="935"/>
      <c r="AK19" s="935"/>
      <c r="AL19" s="935"/>
      <c r="AM19" s="935"/>
      <c r="AN19" s="935"/>
      <c r="AO19" s="935"/>
      <c r="AP19" s="935"/>
      <c r="AQ19" s="935"/>
      <c r="AR19" s="935"/>
      <c r="AS19" s="935"/>
      <c r="AT19" s="935"/>
      <c r="AU19" s="935"/>
      <c r="AV19" s="935"/>
      <c r="AW19" s="935"/>
      <c r="AX19" s="935"/>
      <c r="AY19" s="935"/>
      <c r="AZ19" s="935"/>
      <c r="BA19" s="935"/>
      <c r="BB19" s="935"/>
      <c r="BC19" s="935"/>
      <c r="BD19" s="935"/>
      <c r="BE19" s="935"/>
      <c r="BF19" s="935"/>
      <c r="BG19" s="935"/>
      <c r="BH19" s="935"/>
      <c r="BI19" s="935"/>
      <c r="BJ19" s="935"/>
      <c r="BK19" s="935"/>
      <c r="BL19" s="935"/>
      <c r="BM19" s="935"/>
      <c r="BN19" s="935"/>
      <c r="BO19" s="935"/>
    </row>
    <row r="20" spans="1:67" s="936" customFormat="1" ht="24" customHeight="1">
      <c r="A20" s="931" t="s">
        <v>387</v>
      </c>
      <c r="B20" s="937" t="s">
        <v>48</v>
      </c>
      <c r="C20" s="933" t="s">
        <v>388</v>
      </c>
      <c r="D20" s="924">
        <v>3737.0994199999991</v>
      </c>
      <c r="E20" s="925">
        <v>806.95734000000004</v>
      </c>
      <c r="F20" s="929">
        <v>0</v>
      </c>
      <c r="G20" s="938">
        <v>678.19491000000005</v>
      </c>
      <c r="H20" s="736">
        <v>128.76242999999999</v>
      </c>
      <c r="I20" s="935"/>
      <c r="J20" s="935"/>
      <c r="K20" s="935"/>
      <c r="L20" s="935"/>
      <c r="M20" s="935"/>
      <c r="N20" s="935"/>
      <c r="O20" s="935"/>
      <c r="P20" s="935"/>
      <c r="Q20" s="935"/>
      <c r="R20" s="935"/>
      <c r="S20" s="935"/>
      <c r="T20" s="935"/>
      <c r="U20" s="935"/>
      <c r="V20" s="935"/>
      <c r="W20" s="935"/>
      <c r="X20" s="935"/>
      <c r="Y20" s="935"/>
      <c r="Z20" s="935"/>
      <c r="AA20" s="935"/>
      <c r="AB20" s="935"/>
      <c r="AC20" s="935"/>
      <c r="AD20" s="935"/>
      <c r="AE20" s="935"/>
      <c r="AF20" s="935"/>
      <c r="AG20" s="935"/>
      <c r="AH20" s="935"/>
      <c r="AI20" s="935"/>
      <c r="AJ20" s="935"/>
      <c r="AK20" s="935"/>
      <c r="AL20" s="935"/>
      <c r="AM20" s="935"/>
      <c r="AN20" s="935"/>
      <c r="AO20" s="935"/>
      <c r="AP20" s="935"/>
      <c r="AQ20" s="935"/>
      <c r="AR20" s="935"/>
      <c r="AS20" s="935"/>
      <c r="AT20" s="935"/>
      <c r="AU20" s="935"/>
      <c r="AV20" s="935"/>
      <c r="AW20" s="935"/>
      <c r="AX20" s="935"/>
      <c r="AY20" s="935"/>
      <c r="AZ20" s="935"/>
      <c r="BA20" s="935"/>
      <c r="BB20" s="935"/>
      <c r="BC20" s="935"/>
      <c r="BD20" s="935"/>
      <c r="BE20" s="935"/>
      <c r="BF20" s="935"/>
      <c r="BG20" s="935"/>
      <c r="BH20" s="935"/>
      <c r="BI20" s="935"/>
      <c r="BJ20" s="935"/>
      <c r="BK20" s="935"/>
      <c r="BL20" s="935"/>
      <c r="BM20" s="935"/>
      <c r="BN20" s="935"/>
      <c r="BO20" s="935"/>
    </row>
    <row r="21" spans="1:67" s="936" customFormat="1" ht="24" customHeight="1">
      <c r="A21" s="931" t="s">
        <v>389</v>
      </c>
      <c r="B21" s="937" t="s">
        <v>48</v>
      </c>
      <c r="C21" s="933" t="s">
        <v>390</v>
      </c>
      <c r="D21" s="924">
        <v>610.78580999999997</v>
      </c>
      <c r="E21" s="925">
        <v>2.2469999999999999</v>
      </c>
      <c r="F21" s="929">
        <v>0</v>
      </c>
      <c r="G21" s="934">
        <v>2.2469999999999999</v>
      </c>
      <c r="H21" s="736">
        <v>0</v>
      </c>
      <c r="I21" s="935"/>
      <c r="J21" s="935"/>
      <c r="K21" s="935"/>
      <c r="L21" s="935"/>
      <c r="M21" s="935"/>
      <c r="N21" s="935"/>
      <c r="O21" s="935"/>
      <c r="P21" s="935"/>
      <c r="Q21" s="935"/>
      <c r="R21" s="935"/>
      <c r="S21" s="935"/>
      <c r="T21" s="935"/>
      <c r="U21" s="935"/>
      <c r="V21" s="935"/>
      <c r="W21" s="935"/>
      <c r="X21" s="935"/>
      <c r="Y21" s="935"/>
      <c r="Z21" s="935"/>
      <c r="AA21" s="935"/>
      <c r="AB21" s="935"/>
      <c r="AC21" s="935"/>
      <c r="AD21" s="935"/>
      <c r="AE21" s="935"/>
      <c r="AF21" s="935"/>
      <c r="AG21" s="935"/>
      <c r="AH21" s="935"/>
      <c r="AI21" s="935"/>
      <c r="AJ21" s="935"/>
      <c r="AK21" s="935"/>
      <c r="AL21" s="935"/>
      <c r="AM21" s="935"/>
      <c r="AN21" s="935"/>
      <c r="AO21" s="935"/>
      <c r="AP21" s="935"/>
      <c r="AQ21" s="935"/>
      <c r="AR21" s="935"/>
      <c r="AS21" s="935"/>
      <c r="AT21" s="935"/>
      <c r="AU21" s="935"/>
      <c r="AV21" s="935"/>
      <c r="AW21" s="935"/>
      <c r="AX21" s="935"/>
      <c r="AY21" s="935"/>
      <c r="AZ21" s="935"/>
      <c r="BA21" s="935"/>
      <c r="BB21" s="935"/>
      <c r="BC21" s="935"/>
      <c r="BD21" s="935"/>
      <c r="BE21" s="935"/>
      <c r="BF21" s="935"/>
      <c r="BG21" s="935"/>
      <c r="BH21" s="935"/>
      <c r="BI21" s="935"/>
      <c r="BJ21" s="935"/>
      <c r="BK21" s="935"/>
      <c r="BL21" s="935"/>
      <c r="BM21" s="935"/>
      <c r="BN21" s="935"/>
      <c r="BO21" s="935"/>
    </row>
    <row r="22" spans="1:67" s="935" customFormat="1" ht="24" customHeight="1">
      <c r="A22" s="931" t="s">
        <v>391</v>
      </c>
      <c r="B22" s="937" t="s">
        <v>48</v>
      </c>
      <c r="C22" s="933" t="s">
        <v>392</v>
      </c>
      <c r="D22" s="924">
        <v>0</v>
      </c>
      <c r="E22" s="929">
        <v>0</v>
      </c>
      <c r="F22" s="929">
        <v>0</v>
      </c>
      <c r="G22" s="934">
        <v>0</v>
      </c>
      <c r="H22" s="736">
        <v>0</v>
      </c>
    </row>
    <row r="23" spans="1:67" s="936" customFormat="1" ht="24" customHeight="1">
      <c r="A23" s="931" t="s">
        <v>394</v>
      </c>
      <c r="B23" s="937" t="s">
        <v>48</v>
      </c>
      <c r="C23" s="933" t="s">
        <v>84</v>
      </c>
      <c r="D23" s="924">
        <v>17018.458150000002</v>
      </c>
      <c r="E23" s="929">
        <v>8.6340000000000003</v>
      </c>
      <c r="F23" s="939">
        <v>0.127</v>
      </c>
      <c r="G23" s="934">
        <v>8.6340000000000003</v>
      </c>
      <c r="H23" s="736">
        <v>0</v>
      </c>
      <c r="I23" s="935"/>
      <c r="J23" s="935"/>
      <c r="K23" s="935"/>
      <c r="L23" s="935"/>
      <c r="M23" s="935"/>
      <c r="N23" s="935"/>
      <c r="O23" s="935"/>
      <c r="P23" s="935"/>
      <c r="Q23" s="935"/>
      <c r="R23" s="935"/>
      <c r="S23" s="935"/>
      <c r="T23" s="935"/>
      <c r="U23" s="935"/>
      <c r="V23" s="935"/>
      <c r="W23" s="935"/>
      <c r="X23" s="935"/>
      <c r="Y23" s="935"/>
      <c r="Z23" s="935"/>
      <c r="AA23" s="935"/>
      <c r="AB23" s="935"/>
      <c r="AC23" s="935"/>
      <c r="AD23" s="935"/>
      <c r="AE23" s="935"/>
      <c r="AF23" s="935"/>
      <c r="AG23" s="935"/>
      <c r="AH23" s="935"/>
      <c r="AI23" s="935"/>
      <c r="AJ23" s="935"/>
      <c r="AK23" s="935"/>
      <c r="AL23" s="935"/>
      <c r="AM23" s="935"/>
      <c r="AN23" s="935"/>
      <c r="AO23" s="935"/>
      <c r="AP23" s="935"/>
      <c r="AQ23" s="935"/>
      <c r="AR23" s="935"/>
      <c r="AS23" s="935"/>
      <c r="AT23" s="935"/>
      <c r="AU23" s="935"/>
      <c r="AV23" s="935"/>
      <c r="AW23" s="935"/>
      <c r="AX23" s="935"/>
      <c r="AY23" s="935"/>
      <c r="AZ23" s="935"/>
      <c r="BA23" s="935"/>
      <c r="BB23" s="935"/>
      <c r="BC23" s="935"/>
      <c r="BD23" s="935"/>
      <c r="BE23" s="935"/>
      <c r="BF23" s="935"/>
      <c r="BG23" s="935"/>
      <c r="BH23" s="935"/>
      <c r="BI23" s="935"/>
      <c r="BJ23" s="935"/>
      <c r="BK23" s="935"/>
      <c r="BL23" s="935"/>
      <c r="BM23" s="935"/>
      <c r="BN23" s="935"/>
      <c r="BO23" s="935"/>
    </row>
    <row r="24" spans="1:67" s="940" customFormat="1" ht="24" customHeight="1">
      <c r="A24" s="931" t="s">
        <v>400</v>
      </c>
      <c r="B24" s="937" t="s">
        <v>48</v>
      </c>
      <c r="C24" s="933" t="s">
        <v>114</v>
      </c>
      <c r="D24" s="924">
        <v>67.269670000000005</v>
      </c>
      <c r="E24" s="929">
        <v>0</v>
      </c>
      <c r="F24" s="929">
        <v>0</v>
      </c>
      <c r="G24" s="934">
        <v>0</v>
      </c>
      <c r="H24" s="736">
        <v>0</v>
      </c>
      <c r="I24" s="935"/>
      <c r="J24" s="935"/>
      <c r="K24" s="935"/>
      <c r="L24" s="935"/>
      <c r="M24" s="935"/>
      <c r="N24" s="935"/>
      <c r="O24" s="935"/>
      <c r="P24" s="935"/>
      <c r="Q24" s="935"/>
      <c r="R24" s="935"/>
      <c r="S24" s="935"/>
      <c r="T24" s="935"/>
      <c r="U24" s="935"/>
      <c r="V24" s="935"/>
      <c r="W24" s="935"/>
      <c r="X24" s="935"/>
      <c r="Y24" s="935"/>
      <c r="Z24" s="935"/>
      <c r="AA24" s="935"/>
      <c r="AB24" s="935"/>
      <c r="AC24" s="935"/>
      <c r="AD24" s="935"/>
      <c r="AE24" s="935"/>
      <c r="AF24" s="935"/>
      <c r="AG24" s="935"/>
      <c r="AH24" s="935"/>
      <c r="AI24" s="935"/>
      <c r="AJ24" s="935"/>
      <c r="AK24" s="935"/>
      <c r="AL24" s="935"/>
      <c r="AM24" s="935"/>
      <c r="AN24" s="935"/>
      <c r="AO24" s="935"/>
      <c r="AP24" s="935"/>
      <c r="AQ24" s="935"/>
      <c r="AR24" s="935"/>
      <c r="AS24" s="935"/>
      <c r="AT24" s="935"/>
      <c r="AU24" s="935"/>
      <c r="AV24" s="935"/>
      <c r="AW24" s="935"/>
      <c r="AX24" s="935"/>
      <c r="AY24" s="935"/>
      <c r="AZ24" s="935"/>
      <c r="BA24" s="935"/>
      <c r="BB24" s="935"/>
      <c r="BC24" s="935"/>
      <c r="BD24" s="935"/>
      <c r="BE24" s="935"/>
      <c r="BF24" s="935"/>
      <c r="BG24" s="935"/>
      <c r="BH24" s="935"/>
      <c r="BI24" s="935"/>
      <c r="BJ24" s="935"/>
      <c r="BK24" s="935"/>
      <c r="BL24" s="935"/>
      <c r="BM24" s="935"/>
      <c r="BN24" s="935"/>
      <c r="BO24" s="935"/>
    </row>
    <row r="25" spans="1:67" s="941" customFormat="1" ht="24" customHeight="1">
      <c r="A25" s="931" t="s">
        <v>404</v>
      </c>
      <c r="B25" s="937" t="s">
        <v>48</v>
      </c>
      <c r="C25" s="933" t="s">
        <v>680</v>
      </c>
      <c r="D25" s="924">
        <v>12577.581890000003</v>
      </c>
      <c r="E25" s="929">
        <v>0</v>
      </c>
      <c r="F25" s="929">
        <v>0</v>
      </c>
      <c r="G25" s="934">
        <v>0</v>
      </c>
      <c r="H25" s="736">
        <v>0</v>
      </c>
      <c r="I25" s="935"/>
      <c r="J25" s="935"/>
      <c r="K25" s="935"/>
      <c r="L25" s="935"/>
      <c r="M25" s="935"/>
      <c r="N25" s="935"/>
      <c r="O25" s="935"/>
      <c r="P25" s="935"/>
      <c r="Q25" s="935"/>
      <c r="R25" s="935"/>
      <c r="S25" s="935"/>
      <c r="T25" s="935"/>
      <c r="U25" s="935"/>
      <c r="V25" s="935"/>
      <c r="W25" s="935"/>
      <c r="X25" s="935"/>
      <c r="Y25" s="935"/>
      <c r="Z25" s="935"/>
      <c r="AA25" s="935"/>
      <c r="AB25" s="935"/>
      <c r="AC25" s="935"/>
      <c r="AD25" s="935"/>
      <c r="AE25" s="935"/>
      <c r="AF25" s="935"/>
      <c r="AG25" s="935"/>
      <c r="AH25" s="935"/>
      <c r="AI25" s="935"/>
      <c r="AJ25" s="935"/>
      <c r="AK25" s="935"/>
      <c r="AL25" s="935"/>
      <c r="AM25" s="935"/>
      <c r="AN25" s="935"/>
      <c r="AO25" s="935"/>
      <c r="AP25" s="935"/>
      <c r="AQ25" s="935"/>
      <c r="AR25" s="935"/>
      <c r="AS25" s="935"/>
      <c r="AT25" s="935"/>
      <c r="AU25" s="935"/>
      <c r="AV25" s="935"/>
      <c r="AW25" s="935"/>
      <c r="AX25" s="935"/>
      <c r="AY25" s="935"/>
      <c r="AZ25" s="935"/>
      <c r="BA25" s="935"/>
      <c r="BB25" s="935"/>
      <c r="BC25" s="935"/>
      <c r="BD25" s="935"/>
      <c r="BE25" s="935"/>
      <c r="BF25" s="935"/>
      <c r="BG25" s="935"/>
      <c r="BH25" s="935"/>
      <c r="BI25" s="935"/>
      <c r="BJ25" s="935"/>
      <c r="BK25" s="935"/>
      <c r="BL25" s="935"/>
      <c r="BM25" s="935"/>
      <c r="BN25" s="935"/>
      <c r="BO25" s="935"/>
    </row>
    <row r="26" spans="1:67" s="942" customFormat="1" ht="24" customHeight="1">
      <c r="A26" s="921" t="s">
        <v>417</v>
      </c>
      <c r="B26" s="922" t="s">
        <v>48</v>
      </c>
      <c r="C26" s="923" t="s">
        <v>418</v>
      </c>
      <c r="D26" s="924">
        <v>0</v>
      </c>
      <c r="E26" s="929">
        <v>0</v>
      </c>
      <c r="F26" s="929">
        <v>0</v>
      </c>
      <c r="G26" s="930">
        <v>0</v>
      </c>
      <c r="H26" s="736">
        <v>0</v>
      </c>
      <c r="I26" s="874"/>
      <c r="J26" s="874"/>
      <c r="K26" s="874"/>
      <c r="L26" s="874"/>
      <c r="M26" s="874"/>
      <c r="N26" s="874"/>
      <c r="O26" s="874"/>
      <c r="P26" s="874"/>
      <c r="Q26" s="874"/>
      <c r="R26" s="874"/>
      <c r="S26" s="874"/>
      <c r="T26" s="874"/>
      <c r="U26" s="874"/>
      <c r="V26" s="874"/>
      <c r="W26" s="874"/>
      <c r="X26" s="874"/>
      <c r="Y26" s="874"/>
      <c r="Z26" s="874"/>
      <c r="AA26" s="874"/>
      <c r="AB26" s="874"/>
      <c r="AC26" s="874"/>
      <c r="AD26" s="874"/>
      <c r="AE26" s="874"/>
      <c r="AF26" s="874"/>
      <c r="AG26" s="874"/>
      <c r="AH26" s="874"/>
      <c r="AI26" s="874"/>
      <c r="AJ26" s="874"/>
      <c r="AK26" s="874"/>
      <c r="AL26" s="874"/>
      <c r="AM26" s="874"/>
      <c r="AN26" s="874"/>
      <c r="AO26" s="874"/>
      <c r="AP26" s="874"/>
      <c r="AQ26" s="874"/>
      <c r="AR26" s="874"/>
      <c r="AS26" s="874"/>
      <c r="AT26" s="874"/>
      <c r="AU26" s="874"/>
      <c r="AV26" s="874"/>
      <c r="AW26" s="874"/>
      <c r="AX26" s="874"/>
      <c r="AY26" s="874"/>
      <c r="AZ26" s="874"/>
      <c r="BA26" s="874"/>
      <c r="BB26" s="874"/>
      <c r="BC26" s="874"/>
      <c r="BD26" s="874"/>
      <c r="BE26" s="874"/>
      <c r="BF26" s="874"/>
      <c r="BG26" s="874"/>
      <c r="BH26" s="874"/>
      <c r="BI26" s="874"/>
      <c r="BJ26" s="874"/>
      <c r="BK26" s="874"/>
      <c r="BL26" s="874"/>
      <c r="BM26" s="874"/>
      <c r="BN26" s="874"/>
      <c r="BO26" s="874"/>
    </row>
    <row r="27" spans="1:67" s="942" customFormat="1" ht="24" customHeight="1">
      <c r="A27" s="921" t="s">
        <v>419</v>
      </c>
      <c r="B27" s="922" t="s">
        <v>48</v>
      </c>
      <c r="C27" s="923" t="s">
        <v>116</v>
      </c>
      <c r="D27" s="924">
        <v>2262.8844400000007</v>
      </c>
      <c r="E27" s="929">
        <v>0</v>
      </c>
      <c r="F27" s="929">
        <v>0</v>
      </c>
      <c r="G27" s="930">
        <v>0</v>
      </c>
      <c r="H27" s="736">
        <v>0</v>
      </c>
      <c r="I27" s="874"/>
      <c r="J27" s="874"/>
      <c r="K27" s="874"/>
      <c r="L27" s="874"/>
      <c r="M27" s="874"/>
      <c r="N27" s="874"/>
      <c r="O27" s="874"/>
      <c r="P27" s="874"/>
      <c r="Q27" s="874"/>
      <c r="R27" s="874"/>
      <c r="S27" s="874"/>
      <c r="T27" s="874"/>
      <c r="U27" s="874"/>
      <c r="V27" s="874"/>
      <c r="W27" s="874"/>
      <c r="X27" s="874"/>
      <c r="Y27" s="874"/>
      <c r="Z27" s="874"/>
      <c r="AA27" s="874"/>
      <c r="AB27" s="874"/>
      <c r="AC27" s="874"/>
      <c r="AD27" s="874"/>
      <c r="AE27" s="874"/>
      <c r="AF27" s="874"/>
      <c r="AG27" s="874"/>
      <c r="AH27" s="874"/>
      <c r="AI27" s="874"/>
      <c r="AJ27" s="874"/>
      <c r="AK27" s="874"/>
      <c r="AL27" s="874"/>
      <c r="AM27" s="874"/>
      <c r="AN27" s="874"/>
      <c r="AO27" s="874"/>
      <c r="AP27" s="874"/>
      <c r="AQ27" s="874"/>
      <c r="AR27" s="874"/>
      <c r="AS27" s="874"/>
      <c r="AT27" s="874"/>
      <c r="AU27" s="874"/>
      <c r="AV27" s="874"/>
      <c r="AW27" s="874"/>
      <c r="AX27" s="874"/>
      <c r="AY27" s="874"/>
      <c r="AZ27" s="874"/>
      <c r="BA27" s="874"/>
      <c r="BB27" s="874"/>
      <c r="BC27" s="874"/>
      <c r="BD27" s="874"/>
      <c r="BE27" s="874"/>
      <c r="BF27" s="874"/>
      <c r="BG27" s="874"/>
      <c r="BH27" s="874"/>
      <c r="BI27" s="874"/>
      <c r="BJ27" s="874"/>
      <c r="BK27" s="874"/>
      <c r="BL27" s="874"/>
      <c r="BM27" s="874"/>
      <c r="BN27" s="874"/>
      <c r="BO27" s="874"/>
    </row>
    <row r="28" spans="1:67" s="943" customFormat="1" ht="24" customHeight="1">
      <c r="A28" s="921" t="s">
        <v>421</v>
      </c>
      <c r="B28" s="922" t="s">
        <v>48</v>
      </c>
      <c r="C28" s="923" t="s">
        <v>422</v>
      </c>
      <c r="D28" s="924">
        <v>11701.627449999994</v>
      </c>
      <c r="E28" s="939">
        <v>5.4441200000000007</v>
      </c>
      <c r="F28" s="929">
        <v>0</v>
      </c>
      <c r="G28" s="930">
        <v>5.4441200000000007</v>
      </c>
      <c r="H28" s="736">
        <v>0</v>
      </c>
      <c r="I28" s="874"/>
      <c r="J28" s="874"/>
      <c r="K28" s="874"/>
      <c r="L28" s="874"/>
      <c r="M28" s="874"/>
      <c r="N28" s="874"/>
      <c r="O28" s="874"/>
      <c r="P28" s="874"/>
      <c r="Q28" s="874"/>
      <c r="R28" s="874"/>
      <c r="S28" s="874"/>
      <c r="T28" s="874"/>
      <c r="U28" s="874"/>
      <c r="V28" s="874"/>
      <c r="W28" s="874"/>
      <c r="X28" s="874"/>
      <c r="Y28" s="874"/>
      <c r="Z28" s="874"/>
      <c r="AA28" s="874"/>
      <c r="AB28" s="874"/>
      <c r="AC28" s="874"/>
      <c r="AD28" s="874"/>
      <c r="AE28" s="874"/>
      <c r="AF28" s="874"/>
      <c r="AG28" s="874"/>
      <c r="AH28" s="874"/>
      <c r="AI28" s="874"/>
      <c r="AJ28" s="874"/>
      <c r="AK28" s="874"/>
      <c r="AL28" s="874"/>
      <c r="AM28" s="874"/>
      <c r="AN28" s="874"/>
      <c r="AO28" s="874"/>
      <c r="AP28" s="874"/>
      <c r="AQ28" s="874"/>
      <c r="AR28" s="874"/>
      <c r="AS28" s="874"/>
      <c r="AT28" s="874"/>
      <c r="AU28" s="874"/>
      <c r="AV28" s="874"/>
      <c r="AW28" s="874"/>
      <c r="AX28" s="874"/>
      <c r="AY28" s="874"/>
      <c r="AZ28" s="874"/>
      <c r="BA28" s="874"/>
      <c r="BB28" s="874"/>
      <c r="BC28" s="874"/>
      <c r="BD28" s="874"/>
      <c r="BE28" s="874"/>
      <c r="BF28" s="874"/>
      <c r="BG28" s="874"/>
      <c r="BH28" s="874"/>
      <c r="BI28" s="874"/>
      <c r="BJ28" s="874"/>
      <c r="BK28" s="874"/>
      <c r="BL28" s="874"/>
      <c r="BM28" s="874"/>
      <c r="BN28" s="874"/>
      <c r="BO28" s="874"/>
    </row>
    <row r="29" spans="1:67" s="942" customFormat="1" ht="24" customHeight="1">
      <c r="A29" s="921" t="s">
        <v>423</v>
      </c>
      <c r="B29" s="922" t="s">
        <v>48</v>
      </c>
      <c r="C29" s="923" t="s">
        <v>424</v>
      </c>
      <c r="D29" s="924">
        <v>3.7524300000000004</v>
      </c>
      <c r="E29" s="929">
        <v>0</v>
      </c>
      <c r="F29" s="929">
        <v>0</v>
      </c>
      <c r="G29" s="930">
        <v>0</v>
      </c>
      <c r="H29" s="736">
        <v>0</v>
      </c>
      <c r="I29" s="874"/>
      <c r="J29" s="874"/>
      <c r="K29" s="874"/>
      <c r="L29" s="874"/>
      <c r="M29" s="874"/>
      <c r="N29" s="874"/>
      <c r="O29" s="874"/>
      <c r="P29" s="874"/>
      <c r="Q29" s="874"/>
      <c r="R29" s="874"/>
      <c r="S29" s="874"/>
      <c r="T29" s="874"/>
      <c r="U29" s="874"/>
      <c r="V29" s="874"/>
      <c r="W29" s="874"/>
      <c r="X29" s="874"/>
      <c r="Y29" s="874"/>
      <c r="Z29" s="874"/>
      <c r="AA29" s="874"/>
      <c r="AB29" s="874"/>
      <c r="AC29" s="874"/>
      <c r="AD29" s="874"/>
      <c r="AE29" s="874"/>
      <c r="AF29" s="874"/>
      <c r="AG29" s="874"/>
      <c r="AH29" s="874"/>
      <c r="AI29" s="874"/>
      <c r="AJ29" s="874"/>
      <c r="AK29" s="874"/>
      <c r="AL29" s="874"/>
      <c r="AM29" s="874"/>
      <c r="AN29" s="874"/>
      <c r="AO29" s="874"/>
      <c r="AP29" s="874"/>
      <c r="AQ29" s="874"/>
      <c r="AR29" s="874"/>
      <c r="AS29" s="874"/>
      <c r="AT29" s="874"/>
      <c r="AU29" s="874"/>
      <c r="AV29" s="874"/>
      <c r="AW29" s="874"/>
      <c r="AX29" s="874"/>
      <c r="AY29" s="874"/>
      <c r="AZ29" s="874"/>
      <c r="BA29" s="874"/>
      <c r="BB29" s="874"/>
      <c r="BC29" s="874"/>
      <c r="BD29" s="874"/>
      <c r="BE29" s="874"/>
      <c r="BF29" s="874"/>
      <c r="BG29" s="874"/>
      <c r="BH29" s="874"/>
      <c r="BI29" s="874"/>
      <c r="BJ29" s="874"/>
      <c r="BK29" s="874"/>
      <c r="BL29" s="874"/>
      <c r="BM29" s="874"/>
      <c r="BN29" s="874"/>
      <c r="BO29" s="874"/>
    </row>
    <row r="30" spans="1:67" s="942" customFormat="1" ht="24" customHeight="1">
      <c r="A30" s="921" t="s">
        <v>425</v>
      </c>
      <c r="B30" s="922" t="s">
        <v>48</v>
      </c>
      <c r="C30" s="923" t="s">
        <v>683</v>
      </c>
      <c r="D30" s="924">
        <v>147.35534000000004</v>
      </c>
      <c r="E30" s="944">
        <v>0.18</v>
      </c>
      <c r="F30" s="929">
        <v>0</v>
      </c>
      <c r="G30" s="930">
        <v>0.18</v>
      </c>
      <c r="H30" s="736">
        <v>0</v>
      </c>
      <c r="J30" s="874"/>
    </row>
    <row r="31" spans="1:67" s="928" customFormat="1" ht="24" customHeight="1">
      <c r="A31" s="921" t="s">
        <v>428</v>
      </c>
      <c r="B31" s="922" t="s">
        <v>48</v>
      </c>
      <c r="C31" s="923" t="s">
        <v>684</v>
      </c>
      <c r="D31" s="924">
        <v>304.29689999999999</v>
      </c>
      <c r="E31" s="929">
        <v>0</v>
      </c>
      <c r="F31" s="929">
        <v>0</v>
      </c>
      <c r="G31" s="930">
        <v>0</v>
      </c>
      <c r="H31" s="736">
        <v>0</v>
      </c>
      <c r="J31" s="874"/>
    </row>
    <row r="32" spans="1:67" s="928" customFormat="1" ht="24" customHeight="1">
      <c r="A32" s="921" t="s">
        <v>447</v>
      </c>
      <c r="B32" s="922" t="s">
        <v>48</v>
      </c>
      <c r="C32" s="923" t="s">
        <v>181</v>
      </c>
      <c r="D32" s="945">
        <v>520.02595999999994</v>
      </c>
      <c r="E32" s="929">
        <v>0</v>
      </c>
      <c r="F32" s="929">
        <v>0</v>
      </c>
      <c r="G32" s="930">
        <v>0</v>
      </c>
      <c r="H32" s="736">
        <v>0</v>
      </c>
      <c r="J32" s="874"/>
    </row>
    <row r="33" spans="1:11" s="928" customFormat="1" ht="24" customHeight="1">
      <c r="A33" s="921" t="s">
        <v>431</v>
      </c>
      <c r="B33" s="922" t="s">
        <v>48</v>
      </c>
      <c r="C33" s="923" t="s">
        <v>686</v>
      </c>
      <c r="D33" s="924">
        <v>3181.4693700000003</v>
      </c>
      <c r="E33" s="929">
        <v>0</v>
      </c>
      <c r="F33" s="929">
        <v>0</v>
      </c>
      <c r="G33" s="930">
        <v>0</v>
      </c>
      <c r="H33" s="736">
        <v>0</v>
      </c>
      <c r="J33" s="874"/>
    </row>
    <row r="34" spans="1:11" s="928" customFormat="1" ht="24" customHeight="1">
      <c r="A34" s="921" t="s">
        <v>434</v>
      </c>
      <c r="B34" s="946" t="s">
        <v>48</v>
      </c>
      <c r="C34" s="923" t="s">
        <v>687</v>
      </c>
      <c r="D34" s="924">
        <v>736.14035999999999</v>
      </c>
      <c r="E34" s="929">
        <v>0</v>
      </c>
      <c r="F34" s="929">
        <v>0</v>
      </c>
      <c r="G34" s="930">
        <v>0</v>
      </c>
      <c r="H34" s="736">
        <v>0</v>
      </c>
      <c r="J34" s="874"/>
      <c r="K34" s="928" t="s">
        <v>632</v>
      </c>
    </row>
    <row r="35" spans="1:11" s="928" customFormat="1" ht="36.75" customHeight="1">
      <c r="A35" s="947" t="s">
        <v>437</v>
      </c>
      <c r="B35" s="948" t="s">
        <v>48</v>
      </c>
      <c r="C35" s="949" t="s">
        <v>688</v>
      </c>
      <c r="D35" s="950">
        <v>0</v>
      </c>
      <c r="E35" s="951">
        <v>0</v>
      </c>
      <c r="F35" s="951">
        <v>0</v>
      </c>
      <c r="G35" s="952">
        <v>0</v>
      </c>
      <c r="H35" s="953">
        <v>0</v>
      </c>
      <c r="J35" s="874"/>
    </row>
    <row r="36" spans="1:11" s="928" customFormat="1" ht="19.5" customHeight="1">
      <c r="A36" s="954" t="s">
        <v>4</v>
      </c>
      <c r="B36" s="955"/>
      <c r="C36" s="954"/>
      <c r="D36" s="956" t="s">
        <v>4</v>
      </c>
      <c r="E36" s="956" t="s">
        <v>4</v>
      </c>
      <c r="F36" s="956" t="s">
        <v>4</v>
      </c>
      <c r="G36" s="957" t="s">
        <v>4</v>
      </c>
      <c r="H36" s="956" t="s">
        <v>4</v>
      </c>
      <c r="J36" s="874"/>
    </row>
    <row r="37" spans="1:11" s="928" customFormat="1" ht="16.5" customHeight="1">
      <c r="A37" s="958"/>
      <c r="B37" s="946"/>
      <c r="C37" s="959"/>
      <c r="D37" s="960"/>
      <c r="E37" s="961"/>
      <c r="F37" s="961"/>
      <c r="G37" s="962"/>
      <c r="H37" s="963"/>
      <c r="J37" s="874"/>
    </row>
    <row r="38" spans="1:11" s="928" customFormat="1" ht="18.75" customHeight="1">
      <c r="J38" s="874"/>
    </row>
    <row r="39" spans="1:11" ht="16.5" customHeight="1">
      <c r="A39" s="964" t="s">
        <v>4</v>
      </c>
      <c r="B39" s="965"/>
      <c r="C39" s="964"/>
      <c r="D39" s="874" t="s">
        <v>4</v>
      </c>
    </row>
    <row r="40" spans="1:11" ht="22.5" hidden="1" customHeight="1">
      <c r="B40" s="1575" t="s">
        <v>710</v>
      </c>
      <c r="C40" s="1575"/>
      <c r="D40" s="874">
        <v>0</v>
      </c>
    </row>
    <row r="41" spans="1:11">
      <c r="D41" s="874" t="s">
        <v>4</v>
      </c>
    </row>
    <row r="42" spans="1:11">
      <c r="D42" s="874" t="s">
        <v>4</v>
      </c>
    </row>
    <row r="43" spans="1:11">
      <c r="D43" s="874" t="s">
        <v>4</v>
      </c>
    </row>
    <row r="44" spans="1:11">
      <c r="D44" s="874" t="s">
        <v>4</v>
      </c>
    </row>
    <row r="45" spans="1:11">
      <c r="D45" s="874" t="s">
        <v>4</v>
      </c>
    </row>
    <row r="46" spans="1:11">
      <c r="D46" s="966" t="s">
        <v>4</v>
      </c>
    </row>
    <row r="47" spans="1:11">
      <c r="D47" s="874" t="s">
        <v>4</v>
      </c>
    </row>
    <row r="48" spans="1:11">
      <c r="D48" s="874" t="s">
        <v>4</v>
      </c>
    </row>
    <row r="49" spans="4:4">
      <c r="D49" s="874" t="s">
        <v>4</v>
      </c>
    </row>
    <row r="50" spans="4:4">
      <c r="D50" s="874" t="s">
        <v>4</v>
      </c>
    </row>
    <row r="51" spans="4:4">
      <c r="D51" s="874" t="s">
        <v>4</v>
      </c>
    </row>
    <row r="52" spans="4:4">
      <c r="D52" s="874" t="s">
        <v>4</v>
      </c>
    </row>
    <row r="53" spans="4:4">
      <c r="D53" s="874" t="s">
        <v>4</v>
      </c>
    </row>
    <row r="54" spans="4:4">
      <c r="D54" s="967" t="s">
        <v>4</v>
      </c>
    </row>
    <row r="55" spans="4:4">
      <c r="D55" s="967" t="s">
        <v>4</v>
      </c>
    </row>
    <row r="56" spans="4:4">
      <c r="D56" s="967" t="s">
        <v>4</v>
      </c>
    </row>
    <row r="57" spans="4:4">
      <c r="D57" s="967" t="s">
        <v>4</v>
      </c>
    </row>
    <row r="58" spans="4:4">
      <c r="D58" s="967" t="s">
        <v>4</v>
      </c>
    </row>
    <row r="59" spans="4:4">
      <c r="D59" s="967" t="s">
        <v>4</v>
      </c>
    </row>
    <row r="60" spans="4:4">
      <c r="D60" s="967" t="s">
        <v>4</v>
      </c>
    </row>
    <row r="61" spans="4:4">
      <c r="D61" s="967" t="s">
        <v>4</v>
      </c>
    </row>
    <row r="62" spans="4:4">
      <c r="D62" s="967" t="s">
        <v>4</v>
      </c>
    </row>
    <row r="63" spans="4:4">
      <c r="D63" s="967" t="s">
        <v>4</v>
      </c>
    </row>
    <row r="64" spans="4:4">
      <c r="D64" s="967" t="s">
        <v>4</v>
      </c>
    </row>
    <row r="65" spans="4:4">
      <c r="D65" s="967" t="s">
        <v>4</v>
      </c>
    </row>
    <row r="66" spans="4:4">
      <c r="D66" s="967" t="s">
        <v>4</v>
      </c>
    </row>
    <row r="67" spans="4:4">
      <c r="D67" s="967" t="s">
        <v>4</v>
      </c>
    </row>
    <row r="68" spans="4:4">
      <c r="D68" s="967" t="s">
        <v>4</v>
      </c>
    </row>
    <row r="69" spans="4:4">
      <c r="D69" s="967" t="s">
        <v>4</v>
      </c>
    </row>
    <row r="70" spans="4:4">
      <c r="D70" s="967" t="s">
        <v>4</v>
      </c>
    </row>
    <row r="71" spans="4:4">
      <c r="D71" s="967" t="s">
        <v>4</v>
      </c>
    </row>
    <row r="72" spans="4:4">
      <c r="D72" s="967" t="s">
        <v>4</v>
      </c>
    </row>
    <row r="73" spans="4:4">
      <c r="D73" s="967" t="s">
        <v>4</v>
      </c>
    </row>
    <row r="74" spans="4:4">
      <c r="D74" s="967" t="s">
        <v>4</v>
      </c>
    </row>
    <row r="75" spans="4:4">
      <c r="D75" s="967" t="s">
        <v>4</v>
      </c>
    </row>
    <row r="76" spans="4:4">
      <c r="D76" s="967" t="s">
        <v>4</v>
      </c>
    </row>
    <row r="77" spans="4:4">
      <c r="D77" s="967" t="s">
        <v>4</v>
      </c>
    </row>
    <row r="78" spans="4:4">
      <c r="D78" s="967" t="s">
        <v>4</v>
      </c>
    </row>
    <row r="79" spans="4:4">
      <c r="D79" s="967" t="s">
        <v>4</v>
      </c>
    </row>
    <row r="80" spans="4:4">
      <c r="D80" s="967" t="s">
        <v>4</v>
      </c>
    </row>
    <row r="81" spans="4:4">
      <c r="D81" s="967" t="s">
        <v>4</v>
      </c>
    </row>
    <row r="82" spans="4:4">
      <c r="D82" s="967" t="s">
        <v>4</v>
      </c>
    </row>
    <row r="83" spans="4:4">
      <c r="D83" s="967" t="s">
        <v>4</v>
      </c>
    </row>
    <row r="84" spans="4:4">
      <c r="D84" s="967" t="s">
        <v>4</v>
      </c>
    </row>
    <row r="85" spans="4:4">
      <c r="D85" s="967" t="s">
        <v>4</v>
      </c>
    </row>
    <row r="86" spans="4:4">
      <c r="D86" s="967" t="s">
        <v>4</v>
      </c>
    </row>
    <row r="87" spans="4:4">
      <c r="D87" s="967" t="s">
        <v>4</v>
      </c>
    </row>
    <row r="88" spans="4:4">
      <c r="D88" s="967" t="s">
        <v>4</v>
      </c>
    </row>
    <row r="89" spans="4:4">
      <c r="D89" s="967" t="s">
        <v>4</v>
      </c>
    </row>
    <row r="90" spans="4:4">
      <c r="D90" s="967" t="s">
        <v>4</v>
      </c>
    </row>
    <row r="91" spans="4:4">
      <c r="D91" s="967" t="s">
        <v>4</v>
      </c>
    </row>
    <row r="92" spans="4:4">
      <c r="D92" s="967" t="s">
        <v>4</v>
      </c>
    </row>
    <row r="93" spans="4:4">
      <c r="D93" s="967" t="s">
        <v>4</v>
      </c>
    </row>
    <row r="94" spans="4:4">
      <c r="D94" s="967" t="s">
        <v>4</v>
      </c>
    </row>
    <row r="95" spans="4:4">
      <c r="D95" s="967" t="s">
        <v>4</v>
      </c>
    </row>
    <row r="96" spans="4:4">
      <c r="D96" s="967" t="s">
        <v>4</v>
      </c>
    </row>
    <row r="97" spans="4:4">
      <c r="D97" s="967" t="s">
        <v>4</v>
      </c>
    </row>
    <row r="98" spans="4:4">
      <c r="D98" s="967" t="s">
        <v>4</v>
      </c>
    </row>
    <row r="99" spans="4:4">
      <c r="D99" s="967" t="s">
        <v>4</v>
      </c>
    </row>
    <row r="100" spans="4:4">
      <c r="D100" s="967" t="s">
        <v>4</v>
      </c>
    </row>
    <row r="101" spans="4:4">
      <c r="D101" s="967" t="s">
        <v>4</v>
      </c>
    </row>
    <row r="102" spans="4:4">
      <c r="D102" s="967" t="s">
        <v>4</v>
      </c>
    </row>
    <row r="103" spans="4:4">
      <c r="D103" s="967" t="s">
        <v>4</v>
      </c>
    </row>
    <row r="104" spans="4:4">
      <c r="D104" s="967" t="s">
        <v>4</v>
      </c>
    </row>
    <row r="105" spans="4:4">
      <c r="D105" s="967" t="s">
        <v>4</v>
      </c>
    </row>
    <row r="106" spans="4:4">
      <c r="D106" s="967" t="s">
        <v>4</v>
      </c>
    </row>
    <row r="107" spans="4:4">
      <c r="D107" s="967" t="s">
        <v>4</v>
      </c>
    </row>
    <row r="108" spans="4:4">
      <c r="D108" s="967" t="s">
        <v>4</v>
      </c>
    </row>
    <row r="109" spans="4:4">
      <c r="D109" s="967" t="s">
        <v>4</v>
      </c>
    </row>
    <row r="110" spans="4:4">
      <c r="D110" s="967" t="s">
        <v>4</v>
      </c>
    </row>
    <row r="111" spans="4:4">
      <c r="D111" s="967" t="s">
        <v>4</v>
      </c>
    </row>
    <row r="112" spans="4:4">
      <c r="D112" s="967" t="s">
        <v>4</v>
      </c>
    </row>
    <row r="113" spans="4:4">
      <c r="D113" s="967" t="s">
        <v>4</v>
      </c>
    </row>
    <row r="114" spans="4:4">
      <c r="D114" s="967" t="s">
        <v>4</v>
      </c>
    </row>
    <row r="115" spans="4:4">
      <c r="D115" s="967" t="s">
        <v>4</v>
      </c>
    </row>
    <row r="116" spans="4:4">
      <c r="D116" s="967" t="s">
        <v>4</v>
      </c>
    </row>
    <row r="117" spans="4:4">
      <c r="D117" s="967" t="s">
        <v>4</v>
      </c>
    </row>
    <row r="118" spans="4:4">
      <c r="D118" s="967" t="s">
        <v>4</v>
      </c>
    </row>
    <row r="119" spans="4:4">
      <c r="D119" s="967" t="s">
        <v>4</v>
      </c>
    </row>
    <row r="120" spans="4:4">
      <c r="D120" s="967" t="s">
        <v>4</v>
      </c>
    </row>
    <row r="121" spans="4:4">
      <c r="D121" s="967" t="s">
        <v>4</v>
      </c>
    </row>
    <row r="122" spans="4:4">
      <c r="D122" s="967" t="s">
        <v>4</v>
      </c>
    </row>
    <row r="123" spans="4:4">
      <c r="D123" s="967" t="s">
        <v>4</v>
      </c>
    </row>
    <row r="124" spans="4:4">
      <c r="D124" s="967" t="s">
        <v>4</v>
      </c>
    </row>
    <row r="125" spans="4:4">
      <c r="D125" s="967" t="s">
        <v>4</v>
      </c>
    </row>
    <row r="126" spans="4:4">
      <c r="D126" s="967" t="s">
        <v>4</v>
      </c>
    </row>
    <row r="127" spans="4:4">
      <c r="D127" s="967" t="s">
        <v>4</v>
      </c>
    </row>
    <row r="128" spans="4:4">
      <c r="D128" s="967" t="s">
        <v>4</v>
      </c>
    </row>
    <row r="129" spans="4:4">
      <c r="D129" s="967" t="s">
        <v>4</v>
      </c>
    </row>
    <row r="130" spans="4:4">
      <c r="D130" s="967" t="s">
        <v>4</v>
      </c>
    </row>
    <row r="131" spans="4:4">
      <c r="D131" s="967" t="s">
        <v>4</v>
      </c>
    </row>
    <row r="132" spans="4:4">
      <c r="D132" s="967" t="s">
        <v>4</v>
      </c>
    </row>
    <row r="133" spans="4:4">
      <c r="D133" s="967" t="s">
        <v>4</v>
      </c>
    </row>
    <row r="134" spans="4:4">
      <c r="D134" s="967" t="s">
        <v>4</v>
      </c>
    </row>
    <row r="135" spans="4:4">
      <c r="D135" s="967" t="s">
        <v>4</v>
      </c>
    </row>
    <row r="136" spans="4:4">
      <c r="D136" s="967" t="s">
        <v>4</v>
      </c>
    </row>
    <row r="137" spans="4:4">
      <c r="D137" s="967" t="s">
        <v>4</v>
      </c>
    </row>
    <row r="138" spans="4:4">
      <c r="D138" s="967" t="s">
        <v>4</v>
      </c>
    </row>
    <row r="139" spans="4:4">
      <c r="D139" s="967" t="s">
        <v>4</v>
      </c>
    </row>
    <row r="140" spans="4:4">
      <c r="D140" s="967" t="s">
        <v>4</v>
      </c>
    </row>
    <row r="141" spans="4:4">
      <c r="D141" s="967" t="s">
        <v>4</v>
      </c>
    </row>
    <row r="142" spans="4:4">
      <c r="D142" s="967" t="s">
        <v>4</v>
      </c>
    </row>
    <row r="143" spans="4:4">
      <c r="D143" s="967" t="s">
        <v>4</v>
      </c>
    </row>
    <row r="144" spans="4:4">
      <c r="D144" s="967" t="s">
        <v>4</v>
      </c>
    </row>
    <row r="145" spans="4:4">
      <c r="D145" s="967" t="s">
        <v>4</v>
      </c>
    </row>
    <row r="146" spans="4:4">
      <c r="D146" s="967" t="s">
        <v>4</v>
      </c>
    </row>
    <row r="147" spans="4:4">
      <c r="D147" s="967" t="s">
        <v>4</v>
      </c>
    </row>
    <row r="148" spans="4:4">
      <c r="D148" s="967" t="s">
        <v>4</v>
      </c>
    </row>
    <row r="149" spans="4:4">
      <c r="D149" s="967" t="s">
        <v>4</v>
      </c>
    </row>
    <row r="150" spans="4:4">
      <c r="D150" s="967" t="s">
        <v>4</v>
      </c>
    </row>
    <row r="151" spans="4:4">
      <c r="D151" s="967" t="s">
        <v>4</v>
      </c>
    </row>
    <row r="152" spans="4:4">
      <c r="D152" s="967" t="s">
        <v>4</v>
      </c>
    </row>
    <row r="153" spans="4:4">
      <c r="D153" s="967" t="s">
        <v>4</v>
      </c>
    </row>
    <row r="154" spans="4:4">
      <c r="D154" s="967" t="s">
        <v>4</v>
      </c>
    </row>
    <row r="155" spans="4:4">
      <c r="D155" s="967" t="s">
        <v>4</v>
      </c>
    </row>
    <row r="156" spans="4:4">
      <c r="D156" s="967" t="s">
        <v>4</v>
      </c>
    </row>
    <row r="157" spans="4:4">
      <c r="D157" s="967" t="s">
        <v>4</v>
      </c>
    </row>
    <row r="158" spans="4:4">
      <c r="D158" s="967" t="s">
        <v>4</v>
      </c>
    </row>
    <row r="159" spans="4:4">
      <c r="D159" s="967" t="s">
        <v>4</v>
      </c>
    </row>
    <row r="160" spans="4:4">
      <c r="D160" s="967" t="s">
        <v>4</v>
      </c>
    </row>
    <row r="161" spans="4:4">
      <c r="D161" s="967" t="s">
        <v>4</v>
      </c>
    </row>
    <row r="162" spans="4:4">
      <c r="D162" s="967" t="s">
        <v>4</v>
      </c>
    </row>
    <row r="163" spans="4:4">
      <c r="D163" s="967" t="s">
        <v>4</v>
      </c>
    </row>
    <row r="164" spans="4:4">
      <c r="D164" s="967" t="s">
        <v>4</v>
      </c>
    </row>
    <row r="165" spans="4:4">
      <c r="D165" s="967" t="s">
        <v>4</v>
      </c>
    </row>
    <row r="166" spans="4:4">
      <c r="D166" s="967" t="s">
        <v>4</v>
      </c>
    </row>
    <row r="167" spans="4:4">
      <c r="D167" s="967" t="s">
        <v>4</v>
      </c>
    </row>
    <row r="168" spans="4:4">
      <c r="D168" s="967" t="s">
        <v>4</v>
      </c>
    </row>
    <row r="169" spans="4:4">
      <c r="D169" s="967" t="s">
        <v>4</v>
      </c>
    </row>
    <row r="170" spans="4:4">
      <c r="D170" s="967" t="s">
        <v>4</v>
      </c>
    </row>
    <row r="171" spans="4:4">
      <c r="D171" s="967" t="s">
        <v>4</v>
      </c>
    </row>
    <row r="172" spans="4:4">
      <c r="D172" s="967" t="s">
        <v>4</v>
      </c>
    </row>
    <row r="173" spans="4:4">
      <c r="D173" s="967" t="s">
        <v>4</v>
      </c>
    </row>
    <row r="174" spans="4:4">
      <c r="D174" s="967" t="s">
        <v>4</v>
      </c>
    </row>
    <row r="175" spans="4:4">
      <c r="D175" s="967" t="s">
        <v>4</v>
      </c>
    </row>
    <row r="176" spans="4:4">
      <c r="D176" s="967" t="s">
        <v>4</v>
      </c>
    </row>
    <row r="177" spans="4:4">
      <c r="D177" s="967" t="s">
        <v>4</v>
      </c>
    </row>
    <row r="178" spans="4:4">
      <c r="D178" s="967" t="s">
        <v>4</v>
      </c>
    </row>
    <row r="179" spans="4:4">
      <c r="D179" s="967" t="s">
        <v>4</v>
      </c>
    </row>
    <row r="180" spans="4:4">
      <c r="D180" s="967" t="s">
        <v>4</v>
      </c>
    </row>
    <row r="181" spans="4:4">
      <c r="D181" s="967" t="s">
        <v>4</v>
      </c>
    </row>
    <row r="182" spans="4:4">
      <c r="D182" s="967" t="s">
        <v>4</v>
      </c>
    </row>
    <row r="183" spans="4:4">
      <c r="D183" s="967" t="s">
        <v>4</v>
      </c>
    </row>
    <row r="184" spans="4:4">
      <c r="D184" s="967" t="s">
        <v>4</v>
      </c>
    </row>
    <row r="185" spans="4:4">
      <c r="D185" s="967" t="s">
        <v>4</v>
      </c>
    </row>
    <row r="186" spans="4:4">
      <c r="D186" s="967" t="s">
        <v>4</v>
      </c>
    </row>
    <row r="187" spans="4:4">
      <c r="D187" s="967" t="s">
        <v>4</v>
      </c>
    </row>
    <row r="188" spans="4:4">
      <c r="D188" s="967" t="s">
        <v>4</v>
      </c>
    </row>
    <row r="189" spans="4:4">
      <c r="D189" s="967" t="s">
        <v>4</v>
      </c>
    </row>
    <row r="190" spans="4:4">
      <c r="D190" s="967" t="s">
        <v>4</v>
      </c>
    </row>
    <row r="191" spans="4:4">
      <c r="D191" s="967" t="s">
        <v>4</v>
      </c>
    </row>
    <row r="192" spans="4:4">
      <c r="D192" s="967" t="s">
        <v>4</v>
      </c>
    </row>
    <row r="193" spans="4:4">
      <c r="D193" s="967" t="s">
        <v>4</v>
      </c>
    </row>
    <row r="194" spans="4:4">
      <c r="D194" s="967" t="s">
        <v>4</v>
      </c>
    </row>
    <row r="195" spans="4:4">
      <c r="D195" s="967" t="s">
        <v>4</v>
      </c>
    </row>
    <row r="196" spans="4:4">
      <c r="D196" s="967" t="s">
        <v>4</v>
      </c>
    </row>
    <row r="197" spans="4:4">
      <c r="D197" s="967" t="s">
        <v>4</v>
      </c>
    </row>
    <row r="198" spans="4:4">
      <c r="D198" s="967" t="s">
        <v>4</v>
      </c>
    </row>
    <row r="199" spans="4:4">
      <c r="D199" s="967" t="s">
        <v>4</v>
      </c>
    </row>
    <row r="200" spans="4:4">
      <c r="D200" s="967" t="s">
        <v>4</v>
      </c>
    </row>
    <row r="201" spans="4:4">
      <c r="D201" s="967" t="s">
        <v>4</v>
      </c>
    </row>
    <row r="202" spans="4:4">
      <c r="D202" s="967" t="s">
        <v>4</v>
      </c>
    </row>
    <row r="203" spans="4:4">
      <c r="D203" s="967" t="s">
        <v>4</v>
      </c>
    </row>
    <row r="204" spans="4:4">
      <c r="D204" s="967" t="s">
        <v>4</v>
      </c>
    </row>
    <row r="205" spans="4:4">
      <c r="D205" s="967" t="s">
        <v>4</v>
      </c>
    </row>
    <row r="206" spans="4:4">
      <c r="D206" s="967" t="s">
        <v>4</v>
      </c>
    </row>
    <row r="207" spans="4:4">
      <c r="D207" s="967" t="s">
        <v>4</v>
      </c>
    </row>
    <row r="208" spans="4:4">
      <c r="D208" s="967" t="s">
        <v>4</v>
      </c>
    </row>
    <row r="209" spans="4:4">
      <c r="D209" s="967" t="s">
        <v>4</v>
      </c>
    </row>
    <row r="210" spans="4:4">
      <c r="D210" s="967" t="s">
        <v>4</v>
      </c>
    </row>
    <row r="211" spans="4:4">
      <c r="D211" s="967" t="s">
        <v>4</v>
      </c>
    </row>
    <row r="212" spans="4:4">
      <c r="D212" s="967" t="s">
        <v>4</v>
      </c>
    </row>
    <row r="213" spans="4:4">
      <c r="D213" s="967" t="s">
        <v>4</v>
      </c>
    </row>
    <row r="214" spans="4:4">
      <c r="D214" s="967" t="s">
        <v>4</v>
      </c>
    </row>
    <row r="215" spans="4:4">
      <c r="D215" s="967" t="s">
        <v>4</v>
      </c>
    </row>
    <row r="216" spans="4:4">
      <c r="D216" s="967" t="s">
        <v>4</v>
      </c>
    </row>
    <row r="217" spans="4:4">
      <c r="D217" s="967" t="s">
        <v>4</v>
      </c>
    </row>
    <row r="218" spans="4:4">
      <c r="D218" s="967" t="s">
        <v>4</v>
      </c>
    </row>
    <row r="219" spans="4:4">
      <c r="D219" s="967" t="s">
        <v>4</v>
      </c>
    </row>
    <row r="220" spans="4:4">
      <c r="D220" s="967" t="s">
        <v>4</v>
      </c>
    </row>
    <row r="221" spans="4:4">
      <c r="D221" s="967" t="s">
        <v>4</v>
      </c>
    </row>
    <row r="222" spans="4:4">
      <c r="D222" s="967" t="s">
        <v>4</v>
      </c>
    </row>
    <row r="223" spans="4:4">
      <c r="D223" s="967" t="s">
        <v>4</v>
      </c>
    </row>
    <row r="224" spans="4:4">
      <c r="D224" s="967" t="s">
        <v>4</v>
      </c>
    </row>
    <row r="225" spans="4:4">
      <c r="D225" s="967" t="s">
        <v>4</v>
      </c>
    </row>
    <row r="226" spans="4:4">
      <c r="D226" s="967" t="s">
        <v>4</v>
      </c>
    </row>
    <row r="227" spans="4:4">
      <c r="D227" s="967" t="s">
        <v>4</v>
      </c>
    </row>
    <row r="228" spans="4:4">
      <c r="D228" s="967" t="s">
        <v>4</v>
      </c>
    </row>
    <row r="229" spans="4:4">
      <c r="D229" s="967" t="s">
        <v>4</v>
      </c>
    </row>
    <row r="230" spans="4:4">
      <c r="D230" s="967" t="s">
        <v>4</v>
      </c>
    </row>
    <row r="231" spans="4:4">
      <c r="D231" s="967" t="s">
        <v>4</v>
      </c>
    </row>
    <row r="232" spans="4:4">
      <c r="D232" s="967" t="s">
        <v>4</v>
      </c>
    </row>
    <row r="233" spans="4:4">
      <c r="D233" s="967" t="s">
        <v>4</v>
      </c>
    </row>
    <row r="234" spans="4:4">
      <c r="D234" s="967" t="s">
        <v>4</v>
      </c>
    </row>
    <row r="235" spans="4:4">
      <c r="D235" s="967" t="s">
        <v>4</v>
      </c>
    </row>
    <row r="236" spans="4:4">
      <c r="D236" s="967" t="s">
        <v>4</v>
      </c>
    </row>
    <row r="237" spans="4:4">
      <c r="D237" s="967" t="s">
        <v>4</v>
      </c>
    </row>
    <row r="238" spans="4:4">
      <c r="D238" s="967" t="s">
        <v>4</v>
      </c>
    </row>
    <row r="239" spans="4:4">
      <c r="D239" s="967" t="s">
        <v>4</v>
      </c>
    </row>
    <row r="240" spans="4:4">
      <c r="D240" s="967" t="s">
        <v>4</v>
      </c>
    </row>
    <row r="241" spans="4:4">
      <c r="D241" s="967" t="s">
        <v>4</v>
      </c>
    </row>
    <row r="242" spans="4:4">
      <c r="D242" s="967" t="s">
        <v>4</v>
      </c>
    </row>
    <row r="243" spans="4:4">
      <c r="D243" s="967" t="s">
        <v>4</v>
      </c>
    </row>
    <row r="244" spans="4:4">
      <c r="D244" s="967" t="s">
        <v>4</v>
      </c>
    </row>
    <row r="245" spans="4:4">
      <c r="D245" s="967" t="s">
        <v>4</v>
      </c>
    </row>
    <row r="246" spans="4:4">
      <c r="D246" s="967" t="s">
        <v>4</v>
      </c>
    </row>
    <row r="247" spans="4:4">
      <c r="D247" s="967" t="s">
        <v>4</v>
      </c>
    </row>
    <row r="248" spans="4:4">
      <c r="D248" s="967" t="s">
        <v>4</v>
      </c>
    </row>
    <row r="249" spans="4:4">
      <c r="D249" s="967" t="s">
        <v>4</v>
      </c>
    </row>
    <row r="250" spans="4:4">
      <c r="D250" s="967" t="s">
        <v>4</v>
      </c>
    </row>
    <row r="251" spans="4:4">
      <c r="D251" s="967" t="s">
        <v>4</v>
      </c>
    </row>
    <row r="252" spans="4:4">
      <c r="D252" s="967" t="s">
        <v>4</v>
      </c>
    </row>
    <row r="253" spans="4:4">
      <c r="D253" s="967" t="s">
        <v>4</v>
      </c>
    </row>
    <row r="254" spans="4:4">
      <c r="D254" s="967" t="s">
        <v>4</v>
      </c>
    </row>
    <row r="255" spans="4:4">
      <c r="D255" s="967" t="s">
        <v>4</v>
      </c>
    </row>
    <row r="256" spans="4:4">
      <c r="D256" s="967" t="s">
        <v>4</v>
      </c>
    </row>
    <row r="257" spans="4:4">
      <c r="D257" s="967" t="s">
        <v>4</v>
      </c>
    </row>
    <row r="258" spans="4:4">
      <c r="D258" s="967" t="s">
        <v>4</v>
      </c>
    </row>
    <row r="259" spans="4:4">
      <c r="D259" s="967" t="s">
        <v>4</v>
      </c>
    </row>
    <row r="260" spans="4:4">
      <c r="D260" s="967" t="s">
        <v>4</v>
      </c>
    </row>
    <row r="261" spans="4:4">
      <c r="D261" s="967" t="s">
        <v>4</v>
      </c>
    </row>
    <row r="262" spans="4:4">
      <c r="D262" s="967" t="s">
        <v>4</v>
      </c>
    </row>
    <row r="263" spans="4:4">
      <c r="D263" s="967" t="s">
        <v>4</v>
      </c>
    </row>
    <row r="264" spans="4:4">
      <c r="D264" s="967" t="s">
        <v>4</v>
      </c>
    </row>
    <row r="265" spans="4:4">
      <c r="D265" s="967" t="s">
        <v>4</v>
      </c>
    </row>
    <row r="266" spans="4:4">
      <c r="D266" s="967" t="s">
        <v>4</v>
      </c>
    </row>
    <row r="267" spans="4:4">
      <c r="D267" s="967" t="s">
        <v>4</v>
      </c>
    </row>
    <row r="268" spans="4:4">
      <c r="D268" s="967" t="s">
        <v>4</v>
      </c>
    </row>
    <row r="269" spans="4:4">
      <c r="D269" s="967" t="s">
        <v>4</v>
      </c>
    </row>
    <row r="270" spans="4:4">
      <c r="D270" s="967" t="s">
        <v>4</v>
      </c>
    </row>
    <row r="271" spans="4:4">
      <c r="D271" s="967" t="s">
        <v>4</v>
      </c>
    </row>
    <row r="272" spans="4:4">
      <c r="D272" s="967" t="s">
        <v>4</v>
      </c>
    </row>
    <row r="273" spans="4:4">
      <c r="D273" s="967" t="s">
        <v>4</v>
      </c>
    </row>
    <row r="274" spans="4:4">
      <c r="D274" s="967" t="s">
        <v>4</v>
      </c>
    </row>
    <row r="275" spans="4:4">
      <c r="D275" s="967" t="s">
        <v>4</v>
      </c>
    </row>
    <row r="276" spans="4:4">
      <c r="D276" s="967" t="s">
        <v>4</v>
      </c>
    </row>
    <row r="277" spans="4:4">
      <c r="D277" s="967" t="s">
        <v>4</v>
      </c>
    </row>
    <row r="278" spans="4:4">
      <c r="D278" s="967" t="s">
        <v>4</v>
      </c>
    </row>
    <row r="279" spans="4:4">
      <c r="D279" s="967" t="s">
        <v>4</v>
      </c>
    </row>
    <row r="280" spans="4:4">
      <c r="D280" s="967" t="s">
        <v>4</v>
      </c>
    </row>
    <row r="281" spans="4:4">
      <c r="D281" s="967" t="s">
        <v>4</v>
      </c>
    </row>
    <row r="282" spans="4:4">
      <c r="D282" s="967" t="s">
        <v>4</v>
      </c>
    </row>
    <row r="283" spans="4:4">
      <c r="D283" s="967" t="s">
        <v>4</v>
      </c>
    </row>
    <row r="284" spans="4:4">
      <c r="D284" s="967" t="s">
        <v>4</v>
      </c>
    </row>
    <row r="285" spans="4:4">
      <c r="D285" s="967" t="s">
        <v>4</v>
      </c>
    </row>
    <row r="286" spans="4:4">
      <c r="D286" s="967" t="s">
        <v>4</v>
      </c>
    </row>
    <row r="287" spans="4:4">
      <c r="D287" s="967" t="s">
        <v>4</v>
      </c>
    </row>
    <row r="288" spans="4:4">
      <c r="D288" s="967" t="s">
        <v>4</v>
      </c>
    </row>
    <row r="289" spans="4:4">
      <c r="D289" s="967" t="s">
        <v>4</v>
      </c>
    </row>
    <row r="290" spans="4:4">
      <c r="D290" s="967" t="s">
        <v>4</v>
      </c>
    </row>
    <row r="291" spans="4:4">
      <c r="D291" s="967" t="s">
        <v>4</v>
      </c>
    </row>
    <row r="292" spans="4:4">
      <c r="D292" s="967" t="s">
        <v>4</v>
      </c>
    </row>
    <row r="293" spans="4:4">
      <c r="D293" s="967" t="s">
        <v>4</v>
      </c>
    </row>
    <row r="294" spans="4:4">
      <c r="D294" s="967" t="s">
        <v>4</v>
      </c>
    </row>
    <row r="295" spans="4:4">
      <c r="D295" s="967" t="s">
        <v>4</v>
      </c>
    </row>
    <row r="296" spans="4:4">
      <c r="D296" s="967" t="s">
        <v>4</v>
      </c>
    </row>
    <row r="297" spans="4:4">
      <c r="D297" s="967" t="s">
        <v>4</v>
      </c>
    </row>
    <row r="298" spans="4:4">
      <c r="D298" s="967" t="s">
        <v>4</v>
      </c>
    </row>
    <row r="299" spans="4:4">
      <c r="D299" s="967" t="s">
        <v>4</v>
      </c>
    </row>
    <row r="300" spans="4:4">
      <c r="D300" s="967" t="s">
        <v>4</v>
      </c>
    </row>
    <row r="301" spans="4:4">
      <c r="D301" s="967" t="s">
        <v>4</v>
      </c>
    </row>
    <row r="302" spans="4:4">
      <c r="D302" s="967" t="s">
        <v>4</v>
      </c>
    </row>
    <row r="303" spans="4:4">
      <c r="D303" s="967" t="s">
        <v>4</v>
      </c>
    </row>
    <row r="304" spans="4:4">
      <c r="D304" s="967" t="s">
        <v>4</v>
      </c>
    </row>
    <row r="305" spans="4:4">
      <c r="D305" s="967" t="s">
        <v>4</v>
      </c>
    </row>
    <row r="306" spans="4:4">
      <c r="D306" s="967" t="s">
        <v>4</v>
      </c>
    </row>
    <row r="307" spans="4:4">
      <c r="D307" s="967" t="s">
        <v>4</v>
      </c>
    </row>
    <row r="308" spans="4:4">
      <c r="D308" s="967" t="s">
        <v>4</v>
      </c>
    </row>
    <row r="309" spans="4:4">
      <c r="D309" s="967" t="s">
        <v>4</v>
      </c>
    </row>
    <row r="310" spans="4:4">
      <c r="D310" s="967" t="s">
        <v>4</v>
      </c>
    </row>
    <row r="311" spans="4:4">
      <c r="D311" s="967" t="s">
        <v>4</v>
      </c>
    </row>
    <row r="312" spans="4:4">
      <c r="D312" s="967" t="s">
        <v>4</v>
      </c>
    </row>
    <row r="313" spans="4:4">
      <c r="D313" s="967" t="s">
        <v>4</v>
      </c>
    </row>
    <row r="314" spans="4:4">
      <c r="D314" s="967" t="s">
        <v>4</v>
      </c>
    </row>
    <row r="315" spans="4:4">
      <c r="D315" s="967" t="s">
        <v>4</v>
      </c>
    </row>
    <row r="316" spans="4:4">
      <c r="D316" s="967" t="s">
        <v>4</v>
      </c>
    </row>
    <row r="317" spans="4:4">
      <c r="D317" s="967" t="s">
        <v>4</v>
      </c>
    </row>
    <row r="318" spans="4:4">
      <c r="D318" s="967" t="s">
        <v>4</v>
      </c>
    </row>
    <row r="319" spans="4:4">
      <c r="D319" s="967" t="s">
        <v>4</v>
      </c>
    </row>
    <row r="320" spans="4:4">
      <c r="D320" s="967" t="s">
        <v>4</v>
      </c>
    </row>
    <row r="321" spans="4:4">
      <c r="D321" s="967" t="s">
        <v>4</v>
      </c>
    </row>
    <row r="322" spans="4:4">
      <c r="D322" s="967" t="s">
        <v>4</v>
      </c>
    </row>
    <row r="323" spans="4:4">
      <c r="D323" s="967" t="s">
        <v>4</v>
      </c>
    </row>
    <row r="324" spans="4:4">
      <c r="D324" s="967" t="s">
        <v>4</v>
      </c>
    </row>
    <row r="325" spans="4:4">
      <c r="D325" s="967" t="s">
        <v>4</v>
      </c>
    </row>
    <row r="326" spans="4:4">
      <c r="D326" s="967" t="s">
        <v>4</v>
      </c>
    </row>
    <row r="327" spans="4:4">
      <c r="D327" s="967" t="s">
        <v>4</v>
      </c>
    </row>
    <row r="328" spans="4:4">
      <c r="D328" s="967" t="s">
        <v>4</v>
      </c>
    </row>
    <row r="329" spans="4:4">
      <c r="D329" s="967" t="s">
        <v>4</v>
      </c>
    </row>
    <row r="330" spans="4:4">
      <c r="D330" s="967" t="s">
        <v>4</v>
      </c>
    </row>
    <row r="331" spans="4:4">
      <c r="D331" s="967" t="s">
        <v>4</v>
      </c>
    </row>
    <row r="332" spans="4:4">
      <c r="D332" s="967" t="s">
        <v>4</v>
      </c>
    </row>
    <row r="333" spans="4:4">
      <c r="D333" s="967" t="s">
        <v>4</v>
      </c>
    </row>
    <row r="334" spans="4:4">
      <c r="D334" s="967" t="s">
        <v>4</v>
      </c>
    </row>
    <row r="335" spans="4:4">
      <c r="D335" s="967" t="s">
        <v>4</v>
      </c>
    </row>
    <row r="336" spans="4:4">
      <c r="D336" s="967" t="s">
        <v>4</v>
      </c>
    </row>
    <row r="337" spans="4:4">
      <c r="D337" s="967" t="s">
        <v>4</v>
      </c>
    </row>
    <row r="338" spans="4:4">
      <c r="D338" s="967" t="s">
        <v>4</v>
      </c>
    </row>
    <row r="339" spans="4:4">
      <c r="D339" s="967" t="s">
        <v>4</v>
      </c>
    </row>
    <row r="340" spans="4:4">
      <c r="D340" s="967" t="s">
        <v>4</v>
      </c>
    </row>
    <row r="341" spans="4:4">
      <c r="D341" s="967" t="s">
        <v>4</v>
      </c>
    </row>
    <row r="342" spans="4:4">
      <c r="D342" s="967" t="s">
        <v>4</v>
      </c>
    </row>
    <row r="343" spans="4:4">
      <c r="D343" s="967" t="s">
        <v>4</v>
      </c>
    </row>
    <row r="344" spans="4:4">
      <c r="D344" s="967" t="s">
        <v>4</v>
      </c>
    </row>
    <row r="345" spans="4:4">
      <c r="D345" s="967" t="s">
        <v>4</v>
      </c>
    </row>
    <row r="346" spans="4:4">
      <c r="D346" s="967" t="s">
        <v>4</v>
      </c>
    </row>
    <row r="347" spans="4:4">
      <c r="D347" s="967" t="s">
        <v>4</v>
      </c>
    </row>
    <row r="348" spans="4:4">
      <c r="D348" s="967" t="s">
        <v>4</v>
      </c>
    </row>
    <row r="349" spans="4:4">
      <c r="D349" s="967" t="s">
        <v>4</v>
      </c>
    </row>
    <row r="350" spans="4:4">
      <c r="D350" s="967" t="s">
        <v>4</v>
      </c>
    </row>
    <row r="351" spans="4:4">
      <c r="D351" s="967" t="s">
        <v>4</v>
      </c>
    </row>
    <row r="352" spans="4:4">
      <c r="D352" s="967" t="s">
        <v>4</v>
      </c>
    </row>
    <row r="353" spans="4:4">
      <c r="D353" s="967" t="s">
        <v>4</v>
      </c>
    </row>
    <row r="354" spans="4:4">
      <c r="D354" s="967" t="s">
        <v>4</v>
      </c>
    </row>
    <row r="355" spans="4:4">
      <c r="D355" s="967" t="s">
        <v>4</v>
      </c>
    </row>
    <row r="356" spans="4:4">
      <c r="D356" s="967" t="s">
        <v>4</v>
      </c>
    </row>
    <row r="357" spans="4:4">
      <c r="D357" s="967" t="s">
        <v>4</v>
      </c>
    </row>
    <row r="358" spans="4:4">
      <c r="D358" s="967" t="s">
        <v>4</v>
      </c>
    </row>
    <row r="359" spans="4:4">
      <c r="D359" s="967" t="s">
        <v>4</v>
      </c>
    </row>
    <row r="360" spans="4:4">
      <c r="D360" s="967" t="s">
        <v>4</v>
      </c>
    </row>
    <row r="361" spans="4:4">
      <c r="D361" s="967" t="s">
        <v>4</v>
      </c>
    </row>
    <row r="362" spans="4:4">
      <c r="D362" s="967" t="s">
        <v>4</v>
      </c>
    </row>
    <row r="363" spans="4:4">
      <c r="D363" s="967" t="s">
        <v>4</v>
      </c>
    </row>
    <row r="364" spans="4:4">
      <c r="D364" s="967" t="s">
        <v>4</v>
      </c>
    </row>
    <row r="365" spans="4:4">
      <c r="D365" s="967" t="s">
        <v>4</v>
      </c>
    </row>
    <row r="366" spans="4:4">
      <c r="D366" s="967" t="s">
        <v>4</v>
      </c>
    </row>
    <row r="367" spans="4:4">
      <c r="D367" s="967" t="s">
        <v>4</v>
      </c>
    </row>
    <row r="368" spans="4:4">
      <c r="D368" s="967" t="s">
        <v>4</v>
      </c>
    </row>
    <row r="369" spans="4:4">
      <c r="D369" s="967" t="s">
        <v>4</v>
      </c>
    </row>
    <row r="370" spans="4:4">
      <c r="D370" s="967" t="s">
        <v>4</v>
      </c>
    </row>
    <row r="371" spans="4:4">
      <c r="D371" s="967" t="s">
        <v>4</v>
      </c>
    </row>
    <row r="372" spans="4:4">
      <c r="D372" s="967" t="s">
        <v>4</v>
      </c>
    </row>
    <row r="373" spans="4:4">
      <c r="D373" s="967" t="s">
        <v>4</v>
      </c>
    </row>
    <row r="374" spans="4:4">
      <c r="D374" s="967" t="s">
        <v>4</v>
      </c>
    </row>
    <row r="375" spans="4:4">
      <c r="D375" s="967" t="s">
        <v>4</v>
      </c>
    </row>
    <row r="376" spans="4:4">
      <c r="D376" s="967" t="s">
        <v>4</v>
      </c>
    </row>
    <row r="377" spans="4:4">
      <c r="D377" s="967" t="s">
        <v>4</v>
      </c>
    </row>
    <row r="378" spans="4:4">
      <c r="D378" s="967" t="s">
        <v>4</v>
      </c>
    </row>
    <row r="379" spans="4:4">
      <c r="D379" s="967" t="s">
        <v>4</v>
      </c>
    </row>
    <row r="380" spans="4:4">
      <c r="D380" s="967" t="s">
        <v>4</v>
      </c>
    </row>
    <row r="381" spans="4:4">
      <c r="D381" s="967" t="s">
        <v>4</v>
      </c>
    </row>
    <row r="382" spans="4:4">
      <c r="D382" s="967" t="s">
        <v>4</v>
      </c>
    </row>
    <row r="383" spans="4:4">
      <c r="D383" s="967" t="s">
        <v>4</v>
      </c>
    </row>
    <row r="384" spans="4:4">
      <c r="D384" s="967" t="s">
        <v>4</v>
      </c>
    </row>
    <row r="385" spans="4:4">
      <c r="D385" s="967" t="s">
        <v>4</v>
      </c>
    </row>
    <row r="386" spans="4:4">
      <c r="D386" s="967" t="s">
        <v>4</v>
      </c>
    </row>
    <row r="387" spans="4:4">
      <c r="D387" s="967" t="s">
        <v>4</v>
      </c>
    </row>
    <row r="388" spans="4:4">
      <c r="D388" s="967" t="s">
        <v>4</v>
      </c>
    </row>
    <row r="389" spans="4:4">
      <c r="D389" s="967" t="s">
        <v>4</v>
      </c>
    </row>
    <row r="390" spans="4:4">
      <c r="D390" s="967" t="s">
        <v>4</v>
      </c>
    </row>
    <row r="391" spans="4:4">
      <c r="D391" s="967" t="s">
        <v>4</v>
      </c>
    </row>
    <row r="392" spans="4:4">
      <c r="D392" s="967" t="s">
        <v>4</v>
      </c>
    </row>
    <row r="393" spans="4:4">
      <c r="D393" s="967" t="s">
        <v>4</v>
      </c>
    </row>
    <row r="394" spans="4:4">
      <c r="D394" s="967" t="s">
        <v>4</v>
      </c>
    </row>
    <row r="395" spans="4:4">
      <c r="D395" s="967" t="s">
        <v>4</v>
      </c>
    </row>
    <row r="396" spans="4:4">
      <c r="D396" s="967" t="s">
        <v>4</v>
      </c>
    </row>
    <row r="397" spans="4:4">
      <c r="D397" s="967" t="s">
        <v>4</v>
      </c>
    </row>
    <row r="398" spans="4:4">
      <c r="D398" s="967" t="s">
        <v>4</v>
      </c>
    </row>
    <row r="399" spans="4:4">
      <c r="D399" s="967" t="s">
        <v>4</v>
      </c>
    </row>
    <row r="400" spans="4:4">
      <c r="D400" s="967" t="s">
        <v>4</v>
      </c>
    </row>
    <row r="401" spans="4:4">
      <c r="D401" s="967" t="s">
        <v>4</v>
      </c>
    </row>
    <row r="402" spans="4:4">
      <c r="D402" s="967" t="s">
        <v>4</v>
      </c>
    </row>
    <row r="403" spans="4:4">
      <c r="D403" s="967" t="s">
        <v>4</v>
      </c>
    </row>
    <row r="404" spans="4:4">
      <c r="D404" s="967" t="s">
        <v>4</v>
      </c>
    </row>
    <row r="405" spans="4:4">
      <c r="D405" s="967" t="s">
        <v>4</v>
      </c>
    </row>
    <row r="406" spans="4:4">
      <c r="D406" s="967" t="s">
        <v>4</v>
      </c>
    </row>
    <row r="407" spans="4:4">
      <c r="D407" s="967" t="s">
        <v>4</v>
      </c>
    </row>
    <row r="408" spans="4:4">
      <c r="D408" s="967" t="s">
        <v>4</v>
      </c>
    </row>
    <row r="409" spans="4:4">
      <c r="D409" s="967" t="s">
        <v>4</v>
      </c>
    </row>
    <row r="410" spans="4:4">
      <c r="D410" s="967" t="s">
        <v>4</v>
      </c>
    </row>
    <row r="411" spans="4:4">
      <c r="D411" s="967" t="s">
        <v>4</v>
      </c>
    </row>
    <row r="412" spans="4:4">
      <c r="D412" s="967" t="s">
        <v>4</v>
      </c>
    </row>
    <row r="413" spans="4:4">
      <c r="D413" s="967" t="s">
        <v>4</v>
      </c>
    </row>
    <row r="414" spans="4:4">
      <c r="D414" s="967" t="s">
        <v>4</v>
      </c>
    </row>
    <row r="415" spans="4:4">
      <c r="D415" s="967" t="s">
        <v>4</v>
      </c>
    </row>
    <row r="416" spans="4:4">
      <c r="D416" s="967" t="s">
        <v>4</v>
      </c>
    </row>
    <row r="417" spans="4:4">
      <c r="D417" s="967" t="s">
        <v>4</v>
      </c>
    </row>
    <row r="418" spans="4:4">
      <c r="D418" s="967" t="s">
        <v>4</v>
      </c>
    </row>
    <row r="419" spans="4:4">
      <c r="D419" s="967" t="s">
        <v>4</v>
      </c>
    </row>
    <row r="420" spans="4:4">
      <c r="D420" s="967" t="s">
        <v>4</v>
      </c>
    </row>
    <row r="421" spans="4:4">
      <c r="D421" s="967" t="s">
        <v>4</v>
      </c>
    </row>
    <row r="422" spans="4:4">
      <c r="D422" s="967" t="s">
        <v>4</v>
      </c>
    </row>
    <row r="423" spans="4:4">
      <c r="D423" s="967" t="s">
        <v>4</v>
      </c>
    </row>
    <row r="424" spans="4:4">
      <c r="D424" s="967" t="s">
        <v>4</v>
      </c>
    </row>
    <row r="425" spans="4:4">
      <c r="D425" s="967" t="s">
        <v>4</v>
      </c>
    </row>
    <row r="426" spans="4:4">
      <c r="D426" s="967" t="s">
        <v>4</v>
      </c>
    </row>
    <row r="427" spans="4:4">
      <c r="D427" s="967" t="s">
        <v>4</v>
      </c>
    </row>
    <row r="428" spans="4:4">
      <c r="D428" s="967" t="s">
        <v>4</v>
      </c>
    </row>
    <row r="429" spans="4:4">
      <c r="D429" s="967" t="s">
        <v>4</v>
      </c>
    </row>
    <row r="430" spans="4:4">
      <c r="D430" s="967" t="s">
        <v>4</v>
      </c>
    </row>
    <row r="431" spans="4:4">
      <c r="D431" s="967" t="s">
        <v>4</v>
      </c>
    </row>
    <row r="432" spans="4:4">
      <c r="D432" s="967" t="s">
        <v>4</v>
      </c>
    </row>
    <row r="433" spans="4:4">
      <c r="D433" s="967" t="s">
        <v>4</v>
      </c>
    </row>
    <row r="434" spans="4:4">
      <c r="D434" s="967" t="s">
        <v>4</v>
      </c>
    </row>
    <row r="435" spans="4:4">
      <c r="D435" s="967" t="s">
        <v>4</v>
      </c>
    </row>
    <row r="436" spans="4:4">
      <c r="D436" s="967" t="s">
        <v>4</v>
      </c>
    </row>
    <row r="437" spans="4:4">
      <c r="D437" s="967" t="s">
        <v>4</v>
      </c>
    </row>
    <row r="438" spans="4:4">
      <c r="D438" s="967" t="s">
        <v>4</v>
      </c>
    </row>
    <row r="439" spans="4:4">
      <c r="D439" s="967" t="s">
        <v>4</v>
      </c>
    </row>
    <row r="440" spans="4:4">
      <c r="D440" s="967" t="s">
        <v>4</v>
      </c>
    </row>
    <row r="441" spans="4:4">
      <c r="D441" s="967" t="s">
        <v>4</v>
      </c>
    </row>
    <row r="442" spans="4:4">
      <c r="D442" s="967" t="s">
        <v>4</v>
      </c>
    </row>
    <row r="443" spans="4:4">
      <c r="D443" s="967" t="s">
        <v>4</v>
      </c>
    </row>
    <row r="444" spans="4:4">
      <c r="D444" s="967" t="s">
        <v>4</v>
      </c>
    </row>
    <row r="445" spans="4:4">
      <c r="D445" s="967" t="s">
        <v>4</v>
      </c>
    </row>
    <row r="446" spans="4:4">
      <c r="D446" s="967" t="s">
        <v>4</v>
      </c>
    </row>
    <row r="447" spans="4:4">
      <c r="D447" s="967" t="s">
        <v>4</v>
      </c>
    </row>
    <row r="448" spans="4:4">
      <c r="D448" s="967" t="s">
        <v>4</v>
      </c>
    </row>
    <row r="449" spans="4:4">
      <c r="D449" s="967" t="s">
        <v>4</v>
      </c>
    </row>
    <row r="450" spans="4:4">
      <c r="D450" s="967" t="s">
        <v>4</v>
      </c>
    </row>
    <row r="451" spans="4:4">
      <c r="D451" s="967" t="s">
        <v>4</v>
      </c>
    </row>
    <row r="452" spans="4:4">
      <c r="D452" s="967" t="s">
        <v>4</v>
      </c>
    </row>
    <row r="453" spans="4:4">
      <c r="D453" s="967" t="s">
        <v>4</v>
      </c>
    </row>
    <row r="454" spans="4:4">
      <c r="D454" s="967" t="s">
        <v>4</v>
      </c>
    </row>
    <row r="455" spans="4:4">
      <c r="D455" s="967" t="s">
        <v>4</v>
      </c>
    </row>
    <row r="456" spans="4:4">
      <c r="D456" s="967" t="s">
        <v>4</v>
      </c>
    </row>
    <row r="457" spans="4:4">
      <c r="D457" s="967" t="s">
        <v>4</v>
      </c>
    </row>
    <row r="458" spans="4:4">
      <c r="D458" s="967" t="s">
        <v>4</v>
      </c>
    </row>
    <row r="459" spans="4:4">
      <c r="D459" s="967" t="s">
        <v>4</v>
      </c>
    </row>
    <row r="460" spans="4:4">
      <c r="D460" s="967" t="s">
        <v>4</v>
      </c>
    </row>
    <row r="461" spans="4:4">
      <c r="D461" s="967" t="s">
        <v>4</v>
      </c>
    </row>
    <row r="462" spans="4:4">
      <c r="D462" s="967" t="s">
        <v>4</v>
      </c>
    </row>
    <row r="463" spans="4:4">
      <c r="D463" s="967" t="s">
        <v>4</v>
      </c>
    </row>
    <row r="464" spans="4:4">
      <c r="D464" s="967" t="s">
        <v>4</v>
      </c>
    </row>
    <row r="465" spans="4:4">
      <c r="D465" s="967" t="s">
        <v>4</v>
      </c>
    </row>
    <row r="466" spans="4:4">
      <c r="D466" s="967" t="s">
        <v>4</v>
      </c>
    </row>
    <row r="467" spans="4:4">
      <c r="D467" s="967" t="s">
        <v>4</v>
      </c>
    </row>
    <row r="468" spans="4:4">
      <c r="D468" s="967" t="s">
        <v>4</v>
      </c>
    </row>
    <row r="469" spans="4:4">
      <c r="D469" s="967" t="s">
        <v>4</v>
      </c>
    </row>
    <row r="470" spans="4:4">
      <c r="D470" s="967" t="s">
        <v>4</v>
      </c>
    </row>
    <row r="471" spans="4:4">
      <c r="D471" s="967" t="s">
        <v>4</v>
      </c>
    </row>
    <row r="472" spans="4:4">
      <c r="D472" s="967" t="s">
        <v>4</v>
      </c>
    </row>
    <row r="473" spans="4:4">
      <c r="D473" s="967" t="s">
        <v>4</v>
      </c>
    </row>
    <row r="474" spans="4:4">
      <c r="D474" s="967" t="s">
        <v>4</v>
      </c>
    </row>
    <row r="475" spans="4:4">
      <c r="D475" s="967" t="s">
        <v>4</v>
      </c>
    </row>
    <row r="476" spans="4:4">
      <c r="D476" s="967" t="s">
        <v>4</v>
      </c>
    </row>
    <row r="477" spans="4:4">
      <c r="D477" s="967" t="s">
        <v>4</v>
      </c>
    </row>
    <row r="478" spans="4:4">
      <c r="D478" s="967" t="s">
        <v>4</v>
      </c>
    </row>
    <row r="479" spans="4:4">
      <c r="D479" s="967" t="s">
        <v>4</v>
      </c>
    </row>
    <row r="480" spans="4:4">
      <c r="D480" s="967" t="s">
        <v>4</v>
      </c>
    </row>
    <row r="481" spans="4:4">
      <c r="D481" s="967" t="s">
        <v>4</v>
      </c>
    </row>
    <row r="482" spans="4:4">
      <c r="D482" s="967" t="s">
        <v>4</v>
      </c>
    </row>
    <row r="483" spans="4:4">
      <c r="D483" s="967" t="s">
        <v>4</v>
      </c>
    </row>
    <row r="484" spans="4:4">
      <c r="D484" s="967" t="s">
        <v>4</v>
      </c>
    </row>
    <row r="485" spans="4:4">
      <c r="D485" s="967" t="s">
        <v>4</v>
      </c>
    </row>
    <row r="486" spans="4:4">
      <c r="D486" s="967" t="s">
        <v>4</v>
      </c>
    </row>
    <row r="487" spans="4:4">
      <c r="D487" s="967" t="s">
        <v>4</v>
      </c>
    </row>
    <row r="488" spans="4:4">
      <c r="D488" s="967" t="s">
        <v>4</v>
      </c>
    </row>
    <row r="489" spans="4:4">
      <c r="D489" s="967" t="s">
        <v>4</v>
      </c>
    </row>
    <row r="490" spans="4:4">
      <c r="D490" s="967" t="s">
        <v>4</v>
      </c>
    </row>
    <row r="491" spans="4:4">
      <c r="D491" s="967" t="s">
        <v>4</v>
      </c>
    </row>
    <row r="492" spans="4:4">
      <c r="D492" s="967" t="s">
        <v>4</v>
      </c>
    </row>
    <row r="493" spans="4:4">
      <c r="D493" s="967" t="s">
        <v>4</v>
      </c>
    </row>
    <row r="494" spans="4:4">
      <c r="D494" s="967" t="s">
        <v>4</v>
      </c>
    </row>
    <row r="495" spans="4:4">
      <c r="D495" s="967" t="s">
        <v>4</v>
      </c>
    </row>
    <row r="496" spans="4:4">
      <c r="D496" s="967" t="s">
        <v>4</v>
      </c>
    </row>
    <row r="497" spans="4:4">
      <c r="D497" s="967" t="s">
        <v>4</v>
      </c>
    </row>
    <row r="498" spans="4:4">
      <c r="D498" s="967" t="s">
        <v>4</v>
      </c>
    </row>
    <row r="499" spans="4:4">
      <c r="D499" s="967" t="s">
        <v>4</v>
      </c>
    </row>
    <row r="500" spans="4:4">
      <c r="D500" s="967" t="s">
        <v>4</v>
      </c>
    </row>
    <row r="501" spans="4:4">
      <c r="D501" s="967" t="s">
        <v>4</v>
      </c>
    </row>
    <row r="502" spans="4:4">
      <c r="D502" s="967" t="s">
        <v>4</v>
      </c>
    </row>
    <row r="503" spans="4:4">
      <c r="D503" s="967" t="s">
        <v>4</v>
      </c>
    </row>
    <row r="504" spans="4:4">
      <c r="D504" s="967" t="s">
        <v>4</v>
      </c>
    </row>
    <row r="505" spans="4:4">
      <c r="D505" s="967" t="s">
        <v>4</v>
      </c>
    </row>
    <row r="506" spans="4:4">
      <c r="D506" s="967" t="s">
        <v>4</v>
      </c>
    </row>
    <row r="507" spans="4:4">
      <c r="D507" s="967" t="s">
        <v>4</v>
      </c>
    </row>
    <row r="508" spans="4:4">
      <c r="D508" s="967" t="s">
        <v>4</v>
      </c>
    </row>
    <row r="509" spans="4:4">
      <c r="D509" s="967" t="s">
        <v>4</v>
      </c>
    </row>
    <row r="510" spans="4:4">
      <c r="D510" s="967" t="s">
        <v>4</v>
      </c>
    </row>
    <row r="511" spans="4:4">
      <c r="D511" s="967" t="s">
        <v>4</v>
      </c>
    </row>
    <row r="512" spans="4:4">
      <c r="D512" s="967" t="s">
        <v>4</v>
      </c>
    </row>
    <row r="513" spans="4:4">
      <c r="D513" s="967" t="s">
        <v>4</v>
      </c>
    </row>
    <row r="514" spans="4:4">
      <c r="D514" s="967" t="s">
        <v>4</v>
      </c>
    </row>
    <row r="515" spans="4:4">
      <c r="D515" s="967" t="s">
        <v>4</v>
      </c>
    </row>
    <row r="516" spans="4:4">
      <c r="D516" s="967" t="s">
        <v>4</v>
      </c>
    </row>
    <row r="517" spans="4:4">
      <c r="D517" s="967" t="s">
        <v>4</v>
      </c>
    </row>
    <row r="518" spans="4:4">
      <c r="D518" s="967" t="s">
        <v>4</v>
      </c>
    </row>
    <row r="519" spans="4:4">
      <c r="D519" s="967" t="s">
        <v>4</v>
      </c>
    </row>
    <row r="520" spans="4:4">
      <c r="D520" s="967" t="s">
        <v>4</v>
      </c>
    </row>
    <row r="521" spans="4:4">
      <c r="D521" s="967" t="s">
        <v>4</v>
      </c>
    </row>
    <row r="522" spans="4:4">
      <c r="D522" s="967" t="s">
        <v>4</v>
      </c>
    </row>
    <row r="523" spans="4:4">
      <c r="D523" s="967" t="s">
        <v>4</v>
      </c>
    </row>
    <row r="524" spans="4:4">
      <c r="D524" s="967" t="s">
        <v>4</v>
      </c>
    </row>
    <row r="525" spans="4:4">
      <c r="D525" s="967" t="s">
        <v>4</v>
      </c>
    </row>
    <row r="526" spans="4:4">
      <c r="D526" s="967" t="s">
        <v>4</v>
      </c>
    </row>
    <row r="527" spans="4:4">
      <c r="D527" s="967" t="s">
        <v>4</v>
      </c>
    </row>
    <row r="528" spans="4:4">
      <c r="D528" s="967" t="s">
        <v>4</v>
      </c>
    </row>
    <row r="529" spans="4:4">
      <c r="D529" s="967" t="s">
        <v>4</v>
      </c>
    </row>
    <row r="530" spans="4:4">
      <c r="D530" s="967" t="s">
        <v>4</v>
      </c>
    </row>
    <row r="531" spans="4:4">
      <c r="D531" s="967" t="s">
        <v>4</v>
      </c>
    </row>
    <row r="532" spans="4:4">
      <c r="D532" s="967" t="s">
        <v>4</v>
      </c>
    </row>
    <row r="533" spans="4:4">
      <c r="D533" s="967" t="s">
        <v>4</v>
      </c>
    </row>
    <row r="534" spans="4:4">
      <c r="D534" s="967" t="s">
        <v>4</v>
      </c>
    </row>
    <row r="535" spans="4:4">
      <c r="D535" s="967" t="s">
        <v>4</v>
      </c>
    </row>
    <row r="536" spans="4:4">
      <c r="D536" s="967" t="s">
        <v>4</v>
      </c>
    </row>
    <row r="537" spans="4:4">
      <c r="D537" s="967" t="s">
        <v>4</v>
      </c>
    </row>
    <row r="538" spans="4:4">
      <c r="D538" s="967" t="s">
        <v>4</v>
      </c>
    </row>
    <row r="539" spans="4:4">
      <c r="D539" s="967" t="s">
        <v>4</v>
      </c>
    </row>
    <row r="540" spans="4:4">
      <c r="D540" s="967" t="s">
        <v>4</v>
      </c>
    </row>
    <row r="541" spans="4:4">
      <c r="D541" s="967" t="s">
        <v>4</v>
      </c>
    </row>
    <row r="542" spans="4:4">
      <c r="D542" s="967" t="s">
        <v>4</v>
      </c>
    </row>
    <row r="543" spans="4:4">
      <c r="D543" s="967" t="s">
        <v>4</v>
      </c>
    </row>
    <row r="544" spans="4:4">
      <c r="D544" s="967" t="s">
        <v>4</v>
      </c>
    </row>
    <row r="545" spans="4:4">
      <c r="D545" s="967" t="s">
        <v>4</v>
      </c>
    </row>
    <row r="546" spans="4:4">
      <c r="D546" s="967" t="s">
        <v>4</v>
      </c>
    </row>
    <row r="547" spans="4:4">
      <c r="D547" s="967" t="s">
        <v>4</v>
      </c>
    </row>
    <row r="548" spans="4:4">
      <c r="D548" s="967" t="s">
        <v>4</v>
      </c>
    </row>
    <row r="549" spans="4:4">
      <c r="D549" s="967" t="s">
        <v>4</v>
      </c>
    </row>
    <row r="550" spans="4:4">
      <c r="D550" s="967" t="s">
        <v>4</v>
      </c>
    </row>
    <row r="551" spans="4:4">
      <c r="D551" s="967" t="s">
        <v>4</v>
      </c>
    </row>
    <row r="552" spans="4:4">
      <c r="D552" s="967" t="s">
        <v>4</v>
      </c>
    </row>
    <row r="553" spans="4:4">
      <c r="D553" s="967" t="s">
        <v>4</v>
      </c>
    </row>
    <row r="554" spans="4:4">
      <c r="D554" s="967" t="s">
        <v>4</v>
      </c>
    </row>
    <row r="555" spans="4:4">
      <c r="D555" s="967" t="s">
        <v>4</v>
      </c>
    </row>
    <row r="556" spans="4:4">
      <c r="D556" s="967" t="s">
        <v>4</v>
      </c>
    </row>
    <row r="557" spans="4:4">
      <c r="D557" s="967" t="s">
        <v>4</v>
      </c>
    </row>
    <row r="558" spans="4:4">
      <c r="D558" s="967" t="s">
        <v>4</v>
      </c>
    </row>
    <row r="559" spans="4:4">
      <c r="D559" s="967" t="s">
        <v>4</v>
      </c>
    </row>
    <row r="560" spans="4:4">
      <c r="D560" s="967" t="s">
        <v>4</v>
      </c>
    </row>
    <row r="561" spans="4:4">
      <c r="D561" s="967" t="s">
        <v>4</v>
      </c>
    </row>
    <row r="562" spans="4:4">
      <c r="D562" s="967" t="s">
        <v>4</v>
      </c>
    </row>
    <row r="563" spans="4:4">
      <c r="D563" s="967" t="s">
        <v>4</v>
      </c>
    </row>
    <row r="564" spans="4:4">
      <c r="D564" s="967" t="s">
        <v>4</v>
      </c>
    </row>
    <row r="565" spans="4:4">
      <c r="D565" s="967" t="s">
        <v>4</v>
      </c>
    </row>
    <row r="566" spans="4:4">
      <c r="D566" s="967" t="s">
        <v>4</v>
      </c>
    </row>
    <row r="567" spans="4:4">
      <c r="D567" s="967" t="s">
        <v>4</v>
      </c>
    </row>
    <row r="568" spans="4:4">
      <c r="D568" s="967" t="s">
        <v>4</v>
      </c>
    </row>
    <row r="569" spans="4:4">
      <c r="D569" s="967" t="s">
        <v>4</v>
      </c>
    </row>
    <row r="570" spans="4:4">
      <c r="D570" s="967" t="s">
        <v>4</v>
      </c>
    </row>
    <row r="571" spans="4:4">
      <c r="D571" s="967" t="s">
        <v>4</v>
      </c>
    </row>
    <row r="572" spans="4:4">
      <c r="D572" s="967" t="s">
        <v>4</v>
      </c>
    </row>
    <row r="573" spans="4:4">
      <c r="D573" s="967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3" firstPageNumber="55" orientation="landscape" useFirstPageNumber="1" r:id="rId1"/>
  <headerFooter alignWithMargins="0">
    <oddHeader>&amp;C&amp;"Arial,Normalny"-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E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970" customWidth="1"/>
    <col min="2" max="2" width="1.7109375" style="970" customWidth="1"/>
    <col min="3" max="3" width="55" style="970" customWidth="1"/>
    <col min="4" max="4" width="20.140625" style="970" customWidth="1"/>
    <col min="5" max="8" width="21.42578125" style="970" customWidth="1"/>
    <col min="9" max="256" width="12.5703125" style="970"/>
    <col min="257" max="257" width="4.85546875" style="970" customWidth="1"/>
    <col min="258" max="258" width="1.7109375" style="970" customWidth="1"/>
    <col min="259" max="259" width="55" style="970" customWidth="1"/>
    <col min="260" max="260" width="20.140625" style="970" customWidth="1"/>
    <col min="261" max="264" width="21.42578125" style="970" customWidth="1"/>
    <col min="265" max="512" width="12.5703125" style="970"/>
    <col min="513" max="513" width="4.85546875" style="970" customWidth="1"/>
    <col min="514" max="514" width="1.7109375" style="970" customWidth="1"/>
    <col min="515" max="515" width="55" style="970" customWidth="1"/>
    <col min="516" max="516" width="20.140625" style="970" customWidth="1"/>
    <col min="517" max="520" width="21.42578125" style="970" customWidth="1"/>
    <col min="521" max="768" width="12.5703125" style="970"/>
    <col min="769" max="769" width="4.85546875" style="970" customWidth="1"/>
    <col min="770" max="770" width="1.7109375" style="970" customWidth="1"/>
    <col min="771" max="771" width="55" style="970" customWidth="1"/>
    <col min="772" max="772" width="20.140625" style="970" customWidth="1"/>
    <col min="773" max="776" width="21.42578125" style="970" customWidth="1"/>
    <col min="777" max="1024" width="12.5703125" style="970"/>
    <col min="1025" max="1025" width="4.85546875" style="970" customWidth="1"/>
    <col min="1026" max="1026" width="1.7109375" style="970" customWidth="1"/>
    <col min="1027" max="1027" width="55" style="970" customWidth="1"/>
    <col min="1028" max="1028" width="20.140625" style="970" customWidth="1"/>
    <col min="1029" max="1032" width="21.42578125" style="970" customWidth="1"/>
    <col min="1033" max="1280" width="12.5703125" style="970"/>
    <col min="1281" max="1281" width="4.85546875" style="970" customWidth="1"/>
    <col min="1282" max="1282" width="1.7109375" style="970" customWidth="1"/>
    <col min="1283" max="1283" width="55" style="970" customWidth="1"/>
    <col min="1284" max="1284" width="20.140625" style="970" customWidth="1"/>
    <col min="1285" max="1288" width="21.42578125" style="970" customWidth="1"/>
    <col min="1289" max="1536" width="12.5703125" style="970"/>
    <col min="1537" max="1537" width="4.85546875" style="970" customWidth="1"/>
    <col min="1538" max="1538" width="1.7109375" style="970" customWidth="1"/>
    <col min="1539" max="1539" width="55" style="970" customWidth="1"/>
    <col min="1540" max="1540" width="20.140625" style="970" customWidth="1"/>
    <col min="1541" max="1544" width="21.42578125" style="970" customWidth="1"/>
    <col min="1545" max="1792" width="12.5703125" style="970"/>
    <col min="1793" max="1793" width="4.85546875" style="970" customWidth="1"/>
    <col min="1794" max="1794" width="1.7109375" style="970" customWidth="1"/>
    <col min="1795" max="1795" width="55" style="970" customWidth="1"/>
    <col min="1796" max="1796" width="20.140625" style="970" customWidth="1"/>
    <col min="1797" max="1800" width="21.42578125" style="970" customWidth="1"/>
    <col min="1801" max="2048" width="12.5703125" style="970"/>
    <col min="2049" max="2049" width="4.85546875" style="970" customWidth="1"/>
    <col min="2050" max="2050" width="1.7109375" style="970" customWidth="1"/>
    <col min="2051" max="2051" width="55" style="970" customWidth="1"/>
    <col min="2052" max="2052" width="20.140625" style="970" customWidth="1"/>
    <col min="2053" max="2056" width="21.42578125" style="970" customWidth="1"/>
    <col min="2057" max="2304" width="12.5703125" style="970"/>
    <col min="2305" max="2305" width="4.85546875" style="970" customWidth="1"/>
    <col min="2306" max="2306" width="1.7109375" style="970" customWidth="1"/>
    <col min="2307" max="2307" width="55" style="970" customWidth="1"/>
    <col min="2308" max="2308" width="20.140625" style="970" customWidth="1"/>
    <col min="2309" max="2312" width="21.42578125" style="970" customWidth="1"/>
    <col min="2313" max="2560" width="12.5703125" style="970"/>
    <col min="2561" max="2561" width="4.85546875" style="970" customWidth="1"/>
    <col min="2562" max="2562" width="1.7109375" style="970" customWidth="1"/>
    <col min="2563" max="2563" width="55" style="970" customWidth="1"/>
    <col min="2564" max="2564" width="20.140625" style="970" customWidth="1"/>
    <col min="2565" max="2568" width="21.42578125" style="970" customWidth="1"/>
    <col min="2569" max="2816" width="12.5703125" style="970"/>
    <col min="2817" max="2817" width="4.85546875" style="970" customWidth="1"/>
    <col min="2818" max="2818" width="1.7109375" style="970" customWidth="1"/>
    <col min="2819" max="2819" width="55" style="970" customWidth="1"/>
    <col min="2820" max="2820" width="20.140625" style="970" customWidth="1"/>
    <col min="2821" max="2824" width="21.42578125" style="970" customWidth="1"/>
    <col min="2825" max="3072" width="12.5703125" style="970"/>
    <col min="3073" max="3073" width="4.85546875" style="970" customWidth="1"/>
    <col min="3074" max="3074" width="1.7109375" style="970" customWidth="1"/>
    <col min="3075" max="3075" width="55" style="970" customWidth="1"/>
    <col min="3076" max="3076" width="20.140625" style="970" customWidth="1"/>
    <col min="3077" max="3080" width="21.42578125" style="970" customWidth="1"/>
    <col min="3081" max="3328" width="12.5703125" style="970"/>
    <col min="3329" max="3329" width="4.85546875" style="970" customWidth="1"/>
    <col min="3330" max="3330" width="1.7109375" style="970" customWidth="1"/>
    <col min="3331" max="3331" width="55" style="970" customWidth="1"/>
    <col min="3332" max="3332" width="20.140625" style="970" customWidth="1"/>
    <col min="3333" max="3336" width="21.42578125" style="970" customWidth="1"/>
    <col min="3337" max="3584" width="12.5703125" style="970"/>
    <col min="3585" max="3585" width="4.85546875" style="970" customWidth="1"/>
    <col min="3586" max="3586" width="1.7109375" style="970" customWidth="1"/>
    <col min="3587" max="3587" width="55" style="970" customWidth="1"/>
    <col min="3588" max="3588" width="20.140625" style="970" customWidth="1"/>
    <col min="3589" max="3592" width="21.42578125" style="970" customWidth="1"/>
    <col min="3593" max="3840" width="12.5703125" style="970"/>
    <col min="3841" max="3841" width="4.85546875" style="970" customWidth="1"/>
    <col min="3842" max="3842" width="1.7109375" style="970" customWidth="1"/>
    <col min="3843" max="3843" width="55" style="970" customWidth="1"/>
    <col min="3844" max="3844" width="20.140625" style="970" customWidth="1"/>
    <col min="3845" max="3848" width="21.42578125" style="970" customWidth="1"/>
    <col min="3849" max="4096" width="12.5703125" style="970"/>
    <col min="4097" max="4097" width="4.85546875" style="970" customWidth="1"/>
    <col min="4098" max="4098" width="1.7109375" style="970" customWidth="1"/>
    <col min="4099" max="4099" width="55" style="970" customWidth="1"/>
    <col min="4100" max="4100" width="20.140625" style="970" customWidth="1"/>
    <col min="4101" max="4104" width="21.42578125" style="970" customWidth="1"/>
    <col min="4105" max="4352" width="12.5703125" style="970"/>
    <col min="4353" max="4353" width="4.85546875" style="970" customWidth="1"/>
    <col min="4354" max="4354" width="1.7109375" style="970" customWidth="1"/>
    <col min="4355" max="4355" width="55" style="970" customWidth="1"/>
    <col min="4356" max="4356" width="20.140625" style="970" customWidth="1"/>
    <col min="4357" max="4360" width="21.42578125" style="970" customWidth="1"/>
    <col min="4361" max="4608" width="12.5703125" style="970"/>
    <col min="4609" max="4609" width="4.85546875" style="970" customWidth="1"/>
    <col min="4610" max="4610" width="1.7109375" style="970" customWidth="1"/>
    <col min="4611" max="4611" width="55" style="970" customWidth="1"/>
    <col min="4612" max="4612" width="20.140625" style="970" customWidth="1"/>
    <col min="4613" max="4616" width="21.42578125" style="970" customWidth="1"/>
    <col min="4617" max="4864" width="12.5703125" style="970"/>
    <col min="4865" max="4865" width="4.85546875" style="970" customWidth="1"/>
    <col min="4866" max="4866" width="1.7109375" style="970" customWidth="1"/>
    <col min="4867" max="4867" width="55" style="970" customWidth="1"/>
    <col min="4868" max="4868" width="20.140625" style="970" customWidth="1"/>
    <col min="4869" max="4872" width="21.42578125" style="970" customWidth="1"/>
    <col min="4873" max="5120" width="12.5703125" style="970"/>
    <col min="5121" max="5121" width="4.85546875" style="970" customWidth="1"/>
    <col min="5122" max="5122" width="1.7109375" style="970" customWidth="1"/>
    <col min="5123" max="5123" width="55" style="970" customWidth="1"/>
    <col min="5124" max="5124" width="20.140625" style="970" customWidth="1"/>
    <col min="5125" max="5128" width="21.42578125" style="970" customWidth="1"/>
    <col min="5129" max="5376" width="12.5703125" style="970"/>
    <col min="5377" max="5377" width="4.85546875" style="970" customWidth="1"/>
    <col min="5378" max="5378" width="1.7109375" style="970" customWidth="1"/>
    <col min="5379" max="5379" width="55" style="970" customWidth="1"/>
    <col min="5380" max="5380" width="20.140625" style="970" customWidth="1"/>
    <col min="5381" max="5384" width="21.42578125" style="970" customWidth="1"/>
    <col min="5385" max="5632" width="12.5703125" style="970"/>
    <col min="5633" max="5633" width="4.85546875" style="970" customWidth="1"/>
    <col min="5634" max="5634" width="1.7109375" style="970" customWidth="1"/>
    <col min="5635" max="5635" width="55" style="970" customWidth="1"/>
    <col min="5636" max="5636" width="20.140625" style="970" customWidth="1"/>
    <col min="5637" max="5640" width="21.42578125" style="970" customWidth="1"/>
    <col min="5641" max="5888" width="12.5703125" style="970"/>
    <col min="5889" max="5889" width="4.85546875" style="970" customWidth="1"/>
    <col min="5890" max="5890" width="1.7109375" style="970" customWidth="1"/>
    <col min="5891" max="5891" width="55" style="970" customWidth="1"/>
    <col min="5892" max="5892" width="20.140625" style="970" customWidth="1"/>
    <col min="5893" max="5896" width="21.42578125" style="970" customWidth="1"/>
    <col min="5897" max="6144" width="12.5703125" style="970"/>
    <col min="6145" max="6145" width="4.85546875" style="970" customWidth="1"/>
    <col min="6146" max="6146" width="1.7109375" style="970" customWidth="1"/>
    <col min="6147" max="6147" width="55" style="970" customWidth="1"/>
    <col min="6148" max="6148" width="20.140625" style="970" customWidth="1"/>
    <col min="6149" max="6152" width="21.42578125" style="970" customWidth="1"/>
    <col min="6153" max="6400" width="12.5703125" style="970"/>
    <col min="6401" max="6401" width="4.85546875" style="970" customWidth="1"/>
    <col min="6402" max="6402" width="1.7109375" style="970" customWidth="1"/>
    <col min="6403" max="6403" width="55" style="970" customWidth="1"/>
    <col min="6404" max="6404" width="20.140625" style="970" customWidth="1"/>
    <col min="6405" max="6408" width="21.42578125" style="970" customWidth="1"/>
    <col min="6409" max="6656" width="12.5703125" style="970"/>
    <col min="6657" max="6657" width="4.85546875" style="970" customWidth="1"/>
    <col min="6658" max="6658" width="1.7109375" style="970" customWidth="1"/>
    <col min="6659" max="6659" width="55" style="970" customWidth="1"/>
    <col min="6660" max="6660" width="20.140625" style="970" customWidth="1"/>
    <col min="6661" max="6664" width="21.42578125" style="970" customWidth="1"/>
    <col min="6665" max="6912" width="12.5703125" style="970"/>
    <col min="6913" max="6913" width="4.85546875" style="970" customWidth="1"/>
    <col min="6914" max="6914" width="1.7109375" style="970" customWidth="1"/>
    <col min="6915" max="6915" width="55" style="970" customWidth="1"/>
    <col min="6916" max="6916" width="20.140625" style="970" customWidth="1"/>
    <col min="6917" max="6920" width="21.42578125" style="970" customWidth="1"/>
    <col min="6921" max="7168" width="12.5703125" style="970"/>
    <col min="7169" max="7169" width="4.85546875" style="970" customWidth="1"/>
    <col min="7170" max="7170" width="1.7109375" style="970" customWidth="1"/>
    <col min="7171" max="7171" width="55" style="970" customWidth="1"/>
    <col min="7172" max="7172" width="20.140625" style="970" customWidth="1"/>
    <col min="7173" max="7176" width="21.42578125" style="970" customWidth="1"/>
    <col min="7177" max="7424" width="12.5703125" style="970"/>
    <col min="7425" max="7425" width="4.85546875" style="970" customWidth="1"/>
    <col min="7426" max="7426" width="1.7109375" style="970" customWidth="1"/>
    <col min="7427" max="7427" width="55" style="970" customWidth="1"/>
    <col min="7428" max="7428" width="20.140625" style="970" customWidth="1"/>
    <col min="7429" max="7432" width="21.42578125" style="970" customWidth="1"/>
    <col min="7433" max="7680" width="12.5703125" style="970"/>
    <col min="7681" max="7681" width="4.85546875" style="970" customWidth="1"/>
    <col min="7682" max="7682" width="1.7109375" style="970" customWidth="1"/>
    <col min="7683" max="7683" width="55" style="970" customWidth="1"/>
    <col min="7684" max="7684" width="20.140625" style="970" customWidth="1"/>
    <col min="7685" max="7688" width="21.42578125" style="970" customWidth="1"/>
    <col min="7689" max="7936" width="12.5703125" style="970"/>
    <col min="7937" max="7937" width="4.85546875" style="970" customWidth="1"/>
    <col min="7938" max="7938" width="1.7109375" style="970" customWidth="1"/>
    <col min="7939" max="7939" width="55" style="970" customWidth="1"/>
    <col min="7940" max="7940" width="20.140625" style="970" customWidth="1"/>
    <col min="7941" max="7944" width="21.42578125" style="970" customWidth="1"/>
    <col min="7945" max="8192" width="12.5703125" style="970"/>
    <col min="8193" max="8193" width="4.85546875" style="970" customWidth="1"/>
    <col min="8194" max="8194" width="1.7109375" style="970" customWidth="1"/>
    <col min="8195" max="8195" width="55" style="970" customWidth="1"/>
    <col min="8196" max="8196" width="20.140625" style="970" customWidth="1"/>
    <col min="8197" max="8200" width="21.42578125" style="970" customWidth="1"/>
    <col min="8201" max="8448" width="12.5703125" style="970"/>
    <col min="8449" max="8449" width="4.85546875" style="970" customWidth="1"/>
    <col min="8450" max="8450" width="1.7109375" style="970" customWidth="1"/>
    <col min="8451" max="8451" width="55" style="970" customWidth="1"/>
    <col min="8452" max="8452" width="20.140625" style="970" customWidth="1"/>
    <col min="8453" max="8456" width="21.42578125" style="970" customWidth="1"/>
    <col min="8457" max="8704" width="12.5703125" style="970"/>
    <col min="8705" max="8705" width="4.85546875" style="970" customWidth="1"/>
    <col min="8706" max="8706" width="1.7109375" style="970" customWidth="1"/>
    <col min="8707" max="8707" width="55" style="970" customWidth="1"/>
    <col min="8708" max="8708" width="20.140625" style="970" customWidth="1"/>
    <col min="8709" max="8712" width="21.42578125" style="970" customWidth="1"/>
    <col min="8713" max="8960" width="12.5703125" style="970"/>
    <col min="8961" max="8961" width="4.85546875" style="970" customWidth="1"/>
    <col min="8962" max="8962" width="1.7109375" style="970" customWidth="1"/>
    <col min="8963" max="8963" width="55" style="970" customWidth="1"/>
    <col min="8964" max="8964" width="20.140625" style="970" customWidth="1"/>
    <col min="8965" max="8968" width="21.42578125" style="970" customWidth="1"/>
    <col min="8969" max="9216" width="12.5703125" style="970"/>
    <col min="9217" max="9217" width="4.85546875" style="970" customWidth="1"/>
    <col min="9218" max="9218" width="1.7109375" style="970" customWidth="1"/>
    <col min="9219" max="9219" width="55" style="970" customWidth="1"/>
    <col min="9220" max="9220" width="20.140625" style="970" customWidth="1"/>
    <col min="9221" max="9224" width="21.42578125" style="970" customWidth="1"/>
    <col min="9225" max="9472" width="12.5703125" style="970"/>
    <col min="9473" max="9473" width="4.85546875" style="970" customWidth="1"/>
    <col min="9474" max="9474" width="1.7109375" style="970" customWidth="1"/>
    <col min="9475" max="9475" width="55" style="970" customWidth="1"/>
    <col min="9476" max="9476" width="20.140625" style="970" customWidth="1"/>
    <col min="9477" max="9480" width="21.42578125" style="970" customWidth="1"/>
    <col min="9481" max="9728" width="12.5703125" style="970"/>
    <col min="9729" max="9729" width="4.85546875" style="970" customWidth="1"/>
    <col min="9730" max="9730" width="1.7109375" style="970" customWidth="1"/>
    <col min="9731" max="9731" width="55" style="970" customWidth="1"/>
    <col min="9732" max="9732" width="20.140625" style="970" customWidth="1"/>
    <col min="9733" max="9736" width="21.42578125" style="970" customWidth="1"/>
    <col min="9737" max="9984" width="12.5703125" style="970"/>
    <col min="9985" max="9985" width="4.85546875" style="970" customWidth="1"/>
    <col min="9986" max="9986" width="1.7109375" style="970" customWidth="1"/>
    <col min="9987" max="9987" width="55" style="970" customWidth="1"/>
    <col min="9988" max="9988" width="20.140625" style="970" customWidth="1"/>
    <col min="9989" max="9992" width="21.42578125" style="970" customWidth="1"/>
    <col min="9993" max="10240" width="12.5703125" style="970"/>
    <col min="10241" max="10241" width="4.85546875" style="970" customWidth="1"/>
    <col min="10242" max="10242" width="1.7109375" style="970" customWidth="1"/>
    <col min="10243" max="10243" width="55" style="970" customWidth="1"/>
    <col min="10244" max="10244" width="20.140625" style="970" customWidth="1"/>
    <col min="10245" max="10248" width="21.42578125" style="970" customWidth="1"/>
    <col min="10249" max="10496" width="12.5703125" style="970"/>
    <col min="10497" max="10497" width="4.85546875" style="970" customWidth="1"/>
    <col min="10498" max="10498" width="1.7109375" style="970" customWidth="1"/>
    <col min="10499" max="10499" width="55" style="970" customWidth="1"/>
    <col min="10500" max="10500" width="20.140625" style="970" customWidth="1"/>
    <col min="10501" max="10504" width="21.42578125" style="970" customWidth="1"/>
    <col min="10505" max="10752" width="12.5703125" style="970"/>
    <col min="10753" max="10753" width="4.85546875" style="970" customWidth="1"/>
    <col min="10754" max="10754" width="1.7109375" style="970" customWidth="1"/>
    <col min="10755" max="10755" width="55" style="970" customWidth="1"/>
    <col min="10756" max="10756" width="20.140625" style="970" customWidth="1"/>
    <col min="10757" max="10760" width="21.42578125" style="970" customWidth="1"/>
    <col min="10761" max="11008" width="12.5703125" style="970"/>
    <col min="11009" max="11009" width="4.85546875" style="970" customWidth="1"/>
    <col min="11010" max="11010" width="1.7109375" style="970" customWidth="1"/>
    <col min="11011" max="11011" width="55" style="970" customWidth="1"/>
    <col min="11012" max="11012" width="20.140625" style="970" customWidth="1"/>
    <col min="11013" max="11016" width="21.42578125" style="970" customWidth="1"/>
    <col min="11017" max="11264" width="12.5703125" style="970"/>
    <col min="11265" max="11265" width="4.85546875" style="970" customWidth="1"/>
    <col min="11266" max="11266" width="1.7109375" style="970" customWidth="1"/>
    <col min="11267" max="11267" width="55" style="970" customWidth="1"/>
    <col min="11268" max="11268" width="20.140625" style="970" customWidth="1"/>
    <col min="11269" max="11272" width="21.42578125" style="970" customWidth="1"/>
    <col min="11273" max="11520" width="12.5703125" style="970"/>
    <col min="11521" max="11521" width="4.85546875" style="970" customWidth="1"/>
    <col min="11522" max="11522" width="1.7109375" style="970" customWidth="1"/>
    <col min="11523" max="11523" width="55" style="970" customWidth="1"/>
    <col min="11524" max="11524" width="20.140625" style="970" customWidth="1"/>
    <col min="11525" max="11528" width="21.42578125" style="970" customWidth="1"/>
    <col min="11529" max="11776" width="12.5703125" style="970"/>
    <col min="11777" max="11777" width="4.85546875" style="970" customWidth="1"/>
    <col min="11778" max="11778" width="1.7109375" style="970" customWidth="1"/>
    <col min="11779" max="11779" width="55" style="970" customWidth="1"/>
    <col min="11780" max="11780" width="20.140625" style="970" customWidth="1"/>
    <col min="11781" max="11784" width="21.42578125" style="970" customWidth="1"/>
    <col min="11785" max="12032" width="12.5703125" style="970"/>
    <col min="12033" max="12033" width="4.85546875" style="970" customWidth="1"/>
    <col min="12034" max="12034" width="1.7109375" style="970" customWidth="1"/>
    <col min="12035" max="12035" width="55" style="970" customWidth="1"/>
    <col min="12036" max="12036" width="20.140625" style="970" customWidth="1"/>
    <col min="12037" max="12040" width="21.42578125" style="970" customWidth="1"/>
    <col min="12041" max="12288" width="12.5703125" style="970"/>
    <col min="12289" max="12289" width="4.85546875" style="970" customWidth="1"/>
    <col min="12290" max="12290" width="1.7109375" style="970" customWidth="1"/>
    <col min="12291" max="12291" width="55" style="970" customWidth="1"/>
    <col min="12292" max="12292" width="20.140625" style="970" customWidth="1"/>
    <col min="12293" max="12296" width="21.42578125" style="970" customWidth="1"/>
    <col min="12297" max="12544" width="12.5703125" style="970"/>
    <col min="12545" max="12545" width="4.85546875" style="970" customWidth="1"/>
    <col min="12546" max="12546" width="1.7109375" style="970" customWidth="1"/>
    <col min="12547" max="12547" width="55" style="970" customWidth="1"/>
    <col min="12548" max="12548" width="20.140625" style="970" customWidth="1"/>
    <col min="12549" max="12552" width="21.42578125" style="970" customWidth="1"/>
    <col min="12553" max="12800" width="12.5703125" style="970"/>
    <col min="12801" max="12801" width="4.85546875" style="970" customWidth="1"/>
    <col min="12802" max="12802" width="1.7109375" style="970" customWidth="1"/>
    <col min="12803" max="12803" width="55" style="970" customWidth="1"/>
    <col min="12804" max="12804" width="20.140625" style="970" customWidth="1"/>
    <col min="12805" max="12808" width="21.42578125" style="970" customWidth="1"/>
    <col min="12809" max="13056" width="12.5703125" style="970"/>
    <col min="13057" max="13057" width="4.85546875" style="970" customWidth="1"/>
    <col min="13058" max="13058" width="1.7109375" style="970" customWidth="1"/>
    <col min="13059" max="13059" width="55" style="970" customWidth="1"/>
    <col min="13060" max="13060" width="20.140625" style="970" customWidth="1"/>
    <col min="13061" max="13064" width="21.42578125" style="970" customWidth="1"/>
    <col min="13065" max="13312" width="12.5703125" style="970"/>
    <col min="13313" max="13313" width="4.85546875" style="970" customWidth="1"/>
    <col min="13314" max="13314" width="1.7109375" style="970" customWidth="1"/>
    <col min="13315" max="13315" width="55" style="970" customWidth="1"/>
    <col min="13316" max="13316" width="20.140625" style="970" customWidth="1"/>
    <col min="13317" max="13320" width="21.42578125" style="970" customWidth="1"/>
    <col min="13321" max="13568" width="12.5703125" style="970"/>
    <col min="13569" max="13569" width="4.85546875" style="970" customWidth="1"/>
    <col min="13570" max="13570" width="1.7109375" style="970" customWidth="1"/>
    <col min="13571" max="13571" width="55" style="970" customWidth="1"/>
    <col min="13572" max="13572" width="20.140625" style="970" customWidth="1"/>
    <col min="13573" max="13576" width="21.42578125" style="970" customWidth="1"/>
    <col min="13577" max="13824" width="12.5703125" style="970"/>
    <col min="13825" max="13825" width="4.85546875" style="970" customWidth="1"/>
    <col min="13826" max="13826" width="1.7109375" style="970" customWidth="1"/>
    <col min="13827" max="13827" width="55" style="970" customWidth="1"/>
    <col min="13828" max="13828" width="20.140625" style="970" customWidth="1"/>
    <col min="13829" max="13832" width="21.42578125" style="970" customWidth="1"/>
    <col min="13833" max="14080" width="12.5703125" style="970"/>
    <col min="14081" max="14081" width="4.85546875" style="970" customWidth="1"/>
    <col min="14082" max="14082" width="1.7109375" style="970" customWidth="1"/>
    <col min="14083" max="14083" width="55" style="970" customWidth="1"/>
    <col min="14084" max="14084" width="20.140625" style="970" customWidth="1"/>
    <col min="14085" max="14088" width="21.42578125" style="970" customWidth="1"/>
    <col min="14089" max="14336" width="12.5703125" style="970"/>
    <col min="14337" max="14337" width="4.85546875" style="970" customWidth="1"/>
    <col min="14338" max="14338" width="1.7109375" style="970" customWidth="1"/>
    <col min="14339" max="14339" width="55" style="970" customWidth="1"/>
    <col min="14340" max="14340" width="20.140625" style="970" customWidth="1"/>
    <col min="14341" max="14344" width="21.42578125" style="970" customWidth="1"/>
    <col min="14345" max="14592" width="12.5703125" style="970"/>
    <col min="14593" max="14593" width="4.85546875" style="970" customWidth="1"/>
    <col min="14594" max="14594" width="1.7109375" style="970" customWidth="1"/>
    <col min="14595" max="14595" width="55" style="970" customWidth="1"/>
    <col min="14596" max="14596" width="20.140625" style="970" customWidth="1"/>
    <col min="14597" max="14600" width="21.42578125" style="970" customWidth="1"/>
    <col min="14601" max="14848" width="12.5703125" style="970"/>
    <col min="14849" max="14849" width="4.85546875" style="970" customWidth="1"/>
    <col min="14850" max="14850" width="1.7109375" style="970" customWidth="1"/>
    <col min="14851" max="14851" width="55" style="970" customWidth="1"/>
    <col min="14852" max="14852" width="20.140625" style="970" customWidth="1"/>
    <col min="14853" max="14856" width="21.42578125" style="970" customWidth="1"/>
    <col min="14857" max="15104" width="12.5703125" style="970"/>
    <col min="15105" max="15105" width="4.85546875" style="970" customWidth="1"/>
    <col min="15106" max="15106" width="1.7109375" style="970" customWidth="1"/>
    <col min="15107" max="15107" width="55" style="970" customWidth="1"/>
    <col min="15108" max="15108" width="20.140625" style="970" customWidth="1"/>
    <col min="15109" max="15112" width="21.42578125" style="970" customWidth="1"/>
    <col min="15113" max="15360" width="12.5703125" style="970"/>
    <col min="15361" max="15361" width="4.85546875" style="970" customWidth="1"/>
    <col min="15362" max="15362" width="1.7109375" style="970" customWidth="1"/>
    <col min="15363" max="15363" width="55" style="970" customWidth="1"/>
    <col min="15364" max="15364" width="20.140625" style="970" customWidth="1"/>
    <col min="15365" max="15368" width="21.42578125" style="970" customWidth="1"/>
    <col min="15369" max="15616" width="12.5703125" style="970"/>
    <col min="15617" max="15617" width="4.85546875" style="970" customWidth="1"/>
    <col min="15618" max="15618" width="1.7109375" style="970" customWidth="1"/>
    <col min="15619" max="15619" width="55" style="970" customWidth="1"/>
    <col min="15620" max="15620" width="20.140625" style="970" customWidth="1"/>
    <col min="15621" max="15624" width="21.42578125" style="970" customWidth="1"/>
    <col min="15625" max="15872" width="12.5703125" style="970"/>
    <col min="15873" max="15873" width="4.85546875" style="970" customWidth="1"/>
    <col min="15874" max="15874" width="1.7109375" style="970" customWidth="1"/>
    <col min="15875" max="15875" width="55" style="970" customWidth="1"/>
    <col min="15876" max="15876" width="20.140625" style="970" customWidth="1"/>
    <col min="15877" max="15880" width="21.42578125" style="970" customWidth="1"/>
    <col min="15881" max="16128" width="12.5703125" style="970"/>
    <col min="16129" max="16129" width="4.85546875" style="970" customWidth="1"/>
    <col min="16130" max="16130" width="1.7109375" style="970" customWidth="1"/>
    <col min="16131" max="16131" width="55" style="970" customWidth="1"/>
    <col min="16132" max="16132" width="20.140625" style="970" customWidth="1"/>
    <col min="16133" max="16136" width="21.42578125" style="970" customWidth="1"/>
    <col min="16137" max="16384" width="12.5703125" style="970"/>
  </cols>
  <sheetData>
    <row r="1" spans="1:31" ht="16.5" customHeight="1">
      <c r="A1" s="1590" t="s">
        <v>711</v>
      </c>
      <c r="B1" s="1590"/>
      <c r="C1" s="1590"/>
      <c r="D1" s="968"/>
      <c r="E1" s="968"/>
      <c r="F1" s="968"/>
      <c r="G1" s="969"/>
      <c r="H1" s="969"/>
    </row>
    <row r="2" spans="1:31" ht="15.75" customHeight="1">
      <c r="A2" s="1591" t="s">
        <v>712</v>
      </c>
      <c r="B2" s="1591"/>
      <c r="C2" s="1591"/>
      <c r="D2" s="1591"/>
      <c r="E2" s="1591"/>
      <c r="F2" s="1591"/>
      <c r="G2" s="1591"/>
      <c r="H2" s="1591"/>
    </row>
    <row r="3" spans="1:31" ht="12" customHeight="1">
      <c r="A3" s="968"/>
      <c r="B3" s="968"/>
      <c r="C3" s="971"/>
      <c r="D3" s="972"/>
      <c r="E3" s="972"/>
      <c r="F3" s="972"/>
      <c r="G3" s="973"/>
      <c r="H3" s="973"/>
    </row>
    <row r="4" spans="1:31" ht="15" customHeight="1">
      <c r="A4" s="974"/>
      <c r="B4" s="974"/>
      <c r="C4" s="971"/>
      <c r="D4" s="972"/>
      <c r="E4" s="972"/>
      <c r="F4" s="972"/>
      <c r="G4" s="973"/>
      <c r="H4" s="975" t="s">
        <v>2</v>
      </c>
    </row>
    <row r="5" spans="1:31" ht="16.5" customHeight="1">
      <c r="A5" s="976"/>
      <c r="B5" s="969"/>
      <c r="C5" s="977"/>
      <c r="D5" s="1592" t="s">
        <v>662</v>
      </c>
      <c r="E5" s="1593"/>
      <c r="F5" s="1594"/>
      <c r="G5" s="1595" t="s">
        <v>663</v>
      </c>
      <c r="H5" s="1596"/>
    </row>
    <row r="6" spans="1:31" ht="15" customHeight="1">
      <c r="A6" s="978"/>
      <c r="B6" s="969"/>
      <c r="C6" s="979"/>
      <c r="D6" s="1583" t="s">
        <v>664</v>
      </c>
      <c r="E6" s="1584"/>
      <c r="F6" s="1585"/>
      <c r="G6" s="1562" t="s">
        <v>664</v>
      </c>
      <c r="H6" s="1564"/>
      <c r="L6" s="980" t="s">
        <v>4</v>
      </c>
      <c r="M6" s="980" t="s">
        <v>4</v>
      </c>
      <c r="N6" s="980" t="s">
        <v>4</v>
      </c>
      <c r="O6" s="980" t="s">
        <v>4</v>
      </c>
      <c r="X6" s="980" t="s">
        <v>4</v>
      </c>
      <c r="Y6" s="980" t="s">
        <v>4</v>
      </c>
      <c r="Z6" s="980" t="s">
        <v>4</v>
      </c>
      <c r="AA6" s="980" t="s">
        <v>4</v>
      </c>
    </row>
    <row r="7" spans="1:31" ht="15.75">
      <c r="A7" s="978"/>
      <c r="B7" s="969"/>
      <c r="C7" s="981" t="s">
        <v>3</v>
      </c>
      <c r="D7" s="982"/>
      <c r="E7" s="983" t="s">
        <v>665</v>
      </c>
      <c r="F7" s="984"/>
      <c r="G7" s="985" t="s">
        <v>4</v>
      </c>
      <c r="H7" s="986" t="s">
        <v>4</v>
      </c>
    </row>
    <row r="8" spans="1:31" ht="14.25" customHeight="1">
      <c r="A8" s="978"/>
      <c r="B8" s="969"/>
      <c r="C8" s="987"/>
      <c r="D8" s="988"/>
      <c r="E8" s="989"/>
      <c r="F8" s="990" t="s">
        <v>665</v>
      </c>
      <c r="G8" s="991" t="s">
        <v>666</v>
      </c>
      <c r="H8" s="986" t="s">
        <v>667</v>
      </c>
      <c r="L8" s="980" t="s">
        <v>4</v>
      </c>
      <c r="M8" s="980" t="s">
        <v>4</v>
      </c>
      <c r="N8" s="980" t="s">
        <v>4</v>
      </c>
      <c r="O8" s="980" t="s">
        <v>4</v>
      </c>
      <c r="X8" s="980" t="s">
        <v>4</v>
      </c>
      <c r="Y8" s="980" t="s">
        <v>4</v>
      </c>
      <c r="Z8" s="980" t="s">
        <v>4</v>
      </c>
      <c r="AA8" s="980" t="s">
        <v>4</v>
      </c>
    </row>
    <row r="9" spans="1:31" ht="14.25" customHeight="1">
      <c r="A9" s="978"/>
      <c r="B9" s="969"/>
      <c r="C9" s="992"/>
      <c r="D9" s="993" t="s">
        <v>668</v>
      </c>
      <c r="E9" s="994" t="s">
        <v>669</v>
      </c>
      <c r="F9" s="995" t="s">
        <v>670</v>
      </c>
      <c r="G9" s="991" t="s">
        <v>671</v>
      </c>
      <c r="H9" s="986" t="s">
        <v>672</v>
      </c>
    </row>
    <row r="10" spans="1:31" ht="14.25" customHeight="1">
      <c r="A10" s="996"/>
      <c r="B10" s="974"/>
      <c r="C10" s="997"/>
      <c r="D10" s="998"/>
      <c r="E10" s="999"/>
      <c r="F10" s="995" t="s">
        <v>673</v>
      </c>
      <c r="G10" s="1000" t="s">
        <v>674</v>
      </c>
      <c r="H10" s="1001"/>
      <c r="L10" s="980" t="s">
        <v>4</v>
      </c>
      <c r="M10" s="980" t="s">
        <v>4</v>
      </c>
      <c r="N10" s="980" t="s">
        <v>4</v>
      </c>
      <c r="O10" s="980" t="s">
        <v>4</v>
      </c>
      <c r="X10" s="980" t="s">
        <v>4</v>
      </c>
      <c r="Y10" s="980" t="s">
        <v>4</v>
      </c>
      <c r="Z10" s="980" t="s">
        <v>4</v>
      </c>
      <c r="AA10" s="980" t="s">
        <v>4</v>
      </c>
    </row>
    <row r="11" spans="1:31" ht="9.9499999999999993" customHeight="1">
      <c r="A11" s="1002"/>
      <c r="B11" s="1003"/>
      <c r="C11" s="1004" t="s">
        <v>464</v>
      </c>
      <c r="D11" s="1005">
        <v>2</v>
      </c>
      <c r="E11" s="1006">
        <v>3</v>
      </c>
      <c r="F11" s="1006">
        <v>4</v>
      </c>
      <c r="G11" s="1007">
        <v>5</v>
      </c>
      <c r="H11" s="1008">
        <v>6</v>
      </c>
    </row>
    <row r="12" spans="1:31" ht="15.75" customHeight="1">
      <c r="A12" s="976"/>
      <c r="B12" s="1009"/>
      <c r="C12" s="1010" t="s">
        <v>4</v>
      </c>
      <c r="D12" s="1011" t="s">
        <v>4</v>
      </c>
      <c r="E12" s="1012" t="s">
        <v>125</v>
      </c>
      <c r="F12" s="1013"/>
      <c r="G12" s="1014" t="s">
        <v>4</v>
      </c>
      <c r="H12" s="1015" t="s">
        <v>125</v>
      </c>
      <c r="L12" s="980" t="s">
        <v>4</v>
      </c>
      <c r="M12" s="980" t="s">
        <v>4</v>
      </c>
      <c r="N12" s="980" t="s">
        <v>4</v>
      </c>
      <c r="O12" s="980" t="s">
        <v>4</v>
      </c>
      <c r="X12" s="980" t="s">
        <v>4</v>
      </c>
      <c r="Y12" s="980" t="s">
        <v>4</v>
      </c>
      <c r="Z12" s="980" t="s">
        <v>4</v>
      </c>
      <c r="AA12" s="980" t="s">
        <v>4</v>
      </c>
    </row>
    <row r="13" spans="1:31" ht="15.75">
      <c r="A13" s="1586" t="s">
        <v>41</v>
      </c>
      <c r="B13" s="1587"/>
      <c r="C13" s="1588"/>
      <c r="D13" s="1016">
        <v>84333.108570000011</v>
      </c>
      <c r="E13" s="1017">
        <v>823.46246000000008</v>
      </c>
      <c r="F13" s="1018">
        <v>0.127</v>
      </c>
      <c r="G13" s="1014">
        <v>694.70003000000008</v>
      </c>
      <c r="H13" s="1019">
        <v>128.76242999999999</v>
      </c>
    </row>
    <row r="14" spans="1:31" s="1026" customFormat="1" ht="24" customHeight="1">
      <c r="A14" s="1020" t="s">
        <v>50</v>
      </c>
      <c r="B14" s="1021" t="s">
        <v>48</v>
      </c>
      <c r="C14" s="1022" t="s">
        <v>713</v>
      </c>
      <c r="D14" s="1023">
        <v>6339.3591399999959</v>
      </c>
      <c r="E14" s="1024">
        <v>2.4241199999999998</v>
      </c>
      <c r="F14" s="1024">
        <v>0</v>
      </c>
      <c r="G14" s="1025">
        <v>2.4241199999999998</v>
      </c>
      <c r="H14" s="927">
        <v>0</v>
      </c>
      <c r="I14" s="970"/>
      <c r="J14" s="970"/>
      <c r="K14" s="970"/>
      <c r="L14" s="980" t="s">
        <v>4</v>
      </c>
      <c r="M14" s="980" t="s">
        <v>4</v>
      </c>
      <c r="N14" s="980" t="s">
        <v>4</v>
      </c>
      <c r="O14" s="980" t="s">
        <v>4</v>
      </c>
      <c r="P14" s="970"/>
      <c r="Q14" s="970"/>
      <c r="R14" s="970"/>
      <c r="S14" s="970"/>
      <c r="T14" s="970"/>
      <c r="U14" s="970"/>
      <c r="V14" s="970"/>
      <c r="W14" s="970"/>
      <c r="X14" s="980" t="s">
        <v>4</v>
      </c>
      <c r="Y14" s="980" t="s">
        <v>4</v>
      </c>
      <c r="Z14" s="980" t="s">
        <v>4</v>
      </c>
      <c r="AA14" s="980" t="s">
        <v>4</v>
      </c>
      <c r="AB14" s="970"/>
      <c r="AC14" s="970"/>
      <c r="AD14" s="970"/>
      <c r="AE14" s="970"/>
    </row>
    <row r="15" spans="1:31" s="1026" customFormat="1" ht="24" customHeight="1">
      <c r="A15" s="1020" t="s">
        <v>714</v>
      </c>
      <c r="B15" s="1021" t="s">
        <v>48</v>
      </c>
      <c r="C15" s="1022" t="s">
        <v>715</v>
      </c>
      <c r="D15" s="1023">
        <v>7500.5783800000036</v>
      </c>
      <c r="E15" s="1024">
        <v>0</v>
      </c>
      <c r="F15" s="1024">
        <v>0</v>
      </c>
      <c r="G15" s="1025">
        <v>0</v>
      </c>
      <c r="H15" s="927">
        <v>0</v>
      </c>
      <c r="I15" s="970"/>
      <c r="J15" s="970"/>
      <c r="K15" s="970"/>
      <c r="L15" s="970"/>
      <c r="M15" s="970"/>
      <c r="N15" s="970"/>
      <c r="O15" s="970"/>
      <c r="P15" s="970"/>
      <c r="Q15" s="970"/>
      <c r="R15" s="970"/>
      <c r="S15" s="970"/>
      <c r="T15" s="970"/>
      <c r="U15" s="970"/>
      <c r="V15" s="970"/>
      <c r="W15" s="970"/>
      <c r="X15" s="970"/>
      <c r="Y15" s="970"/>
      <c r="Z15" s="970"/>
      <c r="AA15" s="970"/>
      <c r="AB15" s="970"/>
      <c r="AC15" s="970"/>
      <c r="AD15" s="970"/>
      <c r="AE15" s="970"/>
    </row>
    <row r="16" spans="1:31" s="1026" customFormat="1" ht="24" customHeight="1">
      <c r="A16" s="1020" t="s">
        <v>716</v>
      </c>
      <c r="B16" s="1021" t="s">
        <v>48</v>
      </c>
      <c r="C16" s="1022" t="s">
        <v>717</v>
      </c>
      <c r="D16" s="1023">
        <v>4406.57708</v>
      </c>
      <c r="E16" s="1024">
        <v>0</v>
      </c>
      <c r="F16" s="1024">
        <v>0</v>
      </c>
      <c r="G16" s="1027">
        <v>0</v>
      </c>
      <c r="H16" s="927">
        <v>0</v>
      </c>
      <c r="I16" s="970"/>
      <c r="J16" s="970"/>
      <c r="K16" s="970"/>
      <c r="L16" s="980" t="s">
        <v>4</v>
      </c>
      <c r="M16" s="980" t="s">
        <v>4</v>
      </c>
      <c r="N16" s="980" t="s">
        <v>4</v>
      </c>
      <c r="O16" s="980" t="s">
        <v>4</v>
      </c>
      <c r="P16" s="970"/>
      <c r="Q16" s="970"/>
      <c r="R16" s="970"/>
      <c r="S16" s="970"/>
      <c r="T16" s="970"/>
      <c r="U16" s="970"/>
      <c r="V16" s="970"/>
      <c r="W16" s="970"/>
      <c r="X16" s="980" t="s">
        <v>4</v>
      </c>
      <c r="Y16" s="980" t="s">
        <v>4</v>
      </c>
      <c r="Z16" s="980" t="s">
        <v>4</v>
      </c>
      <c r="AA16" s="980" t="s">
        <v>4</v>
      </c>
      <c r="AB16" s="970"/>
      <c r="AC16" s="970"/>
      <c r="AD16" s="970"/>
      <c r="AE16" s="970"/>
    </row>
    <row r="17" spans="1:31" s="1026" customFormat="1" ht="24" customHeight="1">
      <c r="A17" s="1020" t="s">
        <v>62</v>
      </c>
      <c r="B17" s="1021" t="s">
        <v>48</v>
      </c>
      <c r="C17" s="1022" t="s">
        <v>718</v>
      </c>
      <c r="D17" s="1023">
        <v>1290.1778099999999</v>
      </c>
      <c r="E17" s="1024">
        <v>0</v>
      </c>
      <c r="F17" s="1024">
        <v>0</v>
      </c>
      <c r="G17" s="1025">
        <v>0</v>
      </c>
      <c r="H17" s="927">
        <v>0</v>
      </c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70"/>
      <c r="T17" s="970"/>
      <c r="U17" s="970"/>
      <c r="V17" s="970"/>
      <c r="W17" s="970"/>
      <c r="X17" s="970"/>
      <c r="Y17" s="970"/>
      <c r="Z17" s="970"/>
      <c r="AA17" s="970"/>
      <c r="AB17" s="970"/>
      <c r="AC17" s="970"/>
      <c r="AD17" s="970"/>
      <c r="AE17" s="970"/>
    </row>
    <row r="18" spans="1:31" s="1026" customFormat="1" ht="24" customHeight="1">
      <c r="A18" s="1020" t="s">
        <v>67</v>
      </c>
      <c r="B18" s="1021" t="s">
        <v>48</v>
      </c>
      <c r="C18" s="1022" t="s">
        <v>719</v>
      </c>
      <c r="D18" s="1023">
        <v>4778.0309899999993</v>
      </c>
      <c r="E18" s="1028">
        <v>794.68434000000002</v>
      </c>
      <c r="F18" s="1028">
        <v>0.127</v>
      </c>
      <c r="G18" s="1027">
        <v>665.92191000000003</v>
      </c>
      <c r="H18" s="927">
        <v>128.76242999999999</v>
      </c>
      <c r="I18" s="970"/>
      <c r="J18" s="970"/>
      <c r="K18" s="970"/>
      <c r="L18" s="980" t="s">
        <v>4</v>
      </c>
      <c r="M18" s="980" t="s">
        <v>4</v>
      </c>
      <c r="N18" s="980" t="s">
        <v>4</v>
      </c>
      <c r="O18" s="980" t="s">
        <v>4</v>
      </c>
      <c r="P18" s="970"/>
      <c r="Q18" s="970"/>
      <c r="R18" s="970"/>
      <c r="S18" s="970"/>
      <c r="T18" s="970"/>
      <c r="U18" s="970"/>
      <c r="V18" s="970"/>
      <c r="W18" s="970"/>
      <c r="X18" s="980" t="s">
        <v>4</v>
      </c>
      <c r="Y18" s="980" t="s">
        <v>4</v>
      </c>
      <c r="Z18" s="980" t="s">
        <v>4</v>
      </c>
      <c r="AA18" s="980" t="s">
        <v>4</v>
      </c>
      <c r="AB18" s="970"/>
      <c r="AC18" s="970"/>
      <c r="AD18" s="970"/>
      <c r="AE18" s="970"/>
    </row>
    <row r="19" spans="1:31" s="1026" customFormat="1" ht="24" customHeight="1">
      <c r="A19" s="1020" t="s">
        <v>720</v>
      </c>
      <c r="B19" s="1021" t="s">
        <v>48</v>
      </c>
      <c r="C19" s="1022" t="s">
        <v>721</v>
      </c>
      <c r="D19" s="1023">
        <v>11237.691129999997</v>
      </c>
      <c r="E19" s="1024">
        <v>19.512999999999998</v>
      </c>
      <c r="F19" s="1024">
        <v>0</v>
      </c>
      <c r="G19" s="1025">
        <v>19.512999999999998</v>
      </c>
      <c r="H19" s="1029">
        <v>0</v>
      </c>
      <c r="I19" s="970"/>
      <c r="J19" s="970"/>
      <c r="K19" s="970"/>
      <c r="L19" s="970"/>
      <c r="M19" s="970"/>
      <c r="N19" s="970"/>
      <c r="O19" s="970"/>
      <c r="P19" s="970"/>
      <c r="Q19" s="970"/>
      <c r="R19" s="970"/>
      <c r="S19" s="970"/>
      <c r="T19" s="970"/>
      <c r="U19" s="970"/>
      <c r="V19" s="970"/>
      <c r="W19" s="970"/>
      <c r="X19" s="970"/>
      <c r="Y19" s="970"/>
      <c r="Z19" s="970"/>
      <c r="AA19" s="970"/>
      <c r="AB19" s="970"/>
      <c r="AC19" s="970"/>
      <c r="AD19" s="970"/>
      <c r="AE19" s="970"/>
    </row>
    <row r="20" spans="1:31" s="1026" customFormat="1" ht="24" customHeight="1">
      <c r="A20" s="1020" t="s">
        <v>76</v>
      </c>
      <c r="B20" s="1021" t="s">
        <v>48</v>
      </c>
      <c r="C20" s="1022" t="s">
        <v>722</v>
      </c>
      <c r="D20" s="1023">
        <v>10065.56916000001</v>
      </c>
      <c r="E20" s="1024">
        <v>0</v>
      </c>
      <c r="F20" s="1024">
        <v>0</v>
      </c>
      <c r="G20" s="1027">
        <v>0</v>
      </c>
      <c r="H20" s="1030">
        <v>0</v>
      </c>
      <c r="I20" s="970"/>
      <c r="J20" s="970"/>
      <c r="K20" s="970"/>
      <c r="L20" s="980" t="s">
        <v>4</v>
      </c>
      <c r="M20" s="980" t="s">
        <v>4</v>
      </c>
      <c r="N20" s="980" t="s">
        <v>4</v>
      </c>
      <c r="O20" s="980" t="s">
        <v>4</v>
      </c>
      <c r="P20" s="970"/>
      <c r="Q20" s="970"/>
      <c r="R20" s="970"/>
      <c r="S20" s="970"/>
      <c r="T20" s="970"/>
      <c r="U20" s="970"/>
      <c r="V20" s="970"/>
      <c r="W20" s="970"/>
      <c r="X20" s="980" t="s">
        <v>4</v>
      </c>
      <c r="Y20" s="980" t="s">
        <v>4</v>
      </c>
      <c r="Z20" s="980" t="s">
        <v>4</v>
      </c>
      <c r="AA20" s="980" t="s">
        <v>4</v>
      </c>
      <c r="AB20" s="970"/>
      <c r="AC20" s="970"/>
      <c r="AD20" s="970"/>
      <c r="AE20" s="970"/>
    </row>
    <row r="21" spans="1:31" s="1026" customFormat="1" ht="24" customHeight="1">
      <c r="A21" s="1020" t="s">
        <v>80</v>
      </c>
      <c r="B21" s="1021" t="s">
        <v>48</v>
      </c>
      <c r="C21" s="1022" t="s">
        <v>723</v>
      </c>
      <c r="D21" s="1023">
        <v>2942.7652900000021</v>
      </c>
      <c r="E21" s="1024">
        <v>0</v>
      </c>
      <c r="F21" s="1024">
        <v>0</v>
      </c>
      <c r="G21" s="1025">
        <v>0</v>
      </c>
      <c r="H21" s="1030">
        <v>0</v>
      </c>
      <c r="I21" s="970"/>
      <c r="J21" s="970"/>
      <c r="K21" s="970"/>
      <c r="L21" s="970"/>
      <c r="M21" s="970"/>
      <c r="N21" s="970"/>
      <c r="O21" s="970"/>
      <c r="P21" s="970"/>
      <c r="Q21" s="970"/>
      <c r="R21" s="970"/>
      <c r="S21" s="970"/>
      <c r="T21" s="970"/>
      <c r="U21" s="970"/>
      <c r="V21" s="970"/>
      <c r="W21" s="970"/>
      <c r="X21" s="970"/>
      <c r="Y21" s="970"/>
      <c r="Z21" s="970"/>
      <c r="AA21" s="970"/>
      <c r="AB21" s="970"/>
      <c r="AC21" s="970"/>
      <c r="AD21" s="970"/>
      <c r="AE21" s="970"/>
    </row>
    <row r="22" spans="1:31" s="1026" customFormat="1" ht="24" customHeight="1">
      <c r="A22" s="1020" t="s">
        <v>85</v>
      </c>
      <c r="B22" s="1021" t="s">
        <v>48</v>
      </c>
      <c r="C22" s="1022" t="s">
        <v>724</v>
      </c>
      <c r="D22" s="1023">
        <v>7110.2018900000012</v>
      </c>
      <c r="E22" s="1024">
        <v>0</v>
      </c>
      <c r="F22" s="1024">
        <v>0</v>
      </c>
      <c r="G22" s="1025">
        <v>0</v>
      </c>
      <c r="H22" s="1030">
        <v>0</v>
      </c>
      <c r="I22" s="970"/>
      <c r="J22" s="970"/>
      <c r="K22" s="970"/>
      <c r="L22" s="980" t="s">
        <v>4</v>
      </c>
      <c r="M22" s="980" t="s">
        <v>4</v>
      </c>
      <c r="N22" s="980" t="s">
        <v>4</v>
      </c>
      <c r="O22" s="980" t="s">
        <v>4</v>
      </c>
      <c r="P22" s="970"/>
      <c r="Q22" s="970"/>
      <c r="R22" s="970"/>
      <c r="S22" s="970"/>
      <c r="T22" s="970"/>
      <c r="U22" s="970"/>
      <c r="V22" s="970"/>
      <c r="W22" s="970"/>
      <c r="X22" s="980" t="s">
        <v>4</v>
      </c>
      <c r="Y22" s="980" t="s">
        <v>4</v>
      </c>
      <c r="Z22" s="980" t="s">
        <v>4</v>
      </c>
      <c r="AA22" s="980" t="s">
        <v>4</v>
      </c>
      <c r="AB22" s="970"/>
      <c r="AC22" s="970"/>
      <c r="AD22" s="970"/>
      <c r="AE22" s="970"/>
    </row>
    <row r="23" spans="1:31" s="1026" customFormat="1" ht="24" customHeight="1">
      <c r="A23" s="1020" t="s">
        <v>92</v>
      </c>
      <c r="B23" s="1021" t="s">
        <v>48</v>
      </c>
      <c r="C23" s="1022" t="s">
        <v>725</v>
      </c>
      <c r="D23" s="1023">
        <v>2589.3464500000014</v>
      </c>
      <c r="E23" s="1024">
        <v>0</v>
      </c>
      <c r="F23" s="1024">
        <v>0</v>
      </c>
      <c r="G23" s="1025">
        <v>0</v>
      </c>
      <c r="H23" s="1030">
        <v>0</v>
      </c>
      <c r="I23" s="970"/>
      <c r="J23" s="970"/>
      <c r="K23" s="970"/>
      <c r="L23" s="970"/>
      <c r="M23" s="970"/>
      <c r="N23" s="970"/>
      <c r="O23" s="970"/>
      <c r="P23" s="970"/>
      <c r="Q23" s="970"/>
      <c r="R23" s="970"/>
      <c r="S23" s="970"/>
      <c r="T23" s="970"/>
      <c r="U23" s="970"/>
      <c r="V23" s="970"/>
      <c r="W23" s="970"/>
      <c r="X23" s="970"/>
      <c r="Y23" s="970"/>
      <c r="Z23" s="970"/>
      <c r="AA23" s="970"/>
      <c r="AB23" s="970"/>
      <c r="AC23" s="970"/>
      <c r="AD23" s="970"/>
      <c r="AE23" s="970"/>
    </row>
    <row r="24" spans="1:31" ht="24" customHeight="1">
      <c r="A24" s="1020" t="s">
        <v>97</v>
      </c>
      <c r="B24" s="1021" t="s">
        <v>48</v>
      </c>
      <c r="C24" s="1022" t="s">
        <v>726</v>
      </c>
      <c r="D24" s="1023">
        <v>3948.0021199999956</v>
      </c>
      <c r="E24" s="1024">
        <v>0</v>
      </c>
      <c r="F24" s="1024">
        <v>0</v>
      </c>
      <c r="G24" s="1025">
        <v>0</v>
      </c>
      <c r="H24" s="1030">
        <v>0</v>
      </c>
      <c r="L24" s="980" t="s">
        <v>4</v>
      </c>
      <c r="M24" s="980" t="s">
        <v>4</v>
      </c>
      <c r="N24" s="980" t="s">
        <v>4</v>
      </c>
      <c r="O24" s="980" t="s">
        <v>4</v>
      </c>
      <c r="X24" s="980" t="s">
        <v>4</v>
      </c>
      <c r="Y24" s="980" t="s">
        <v>4</v>
      </c>
      <c r="Z24" s="980" t="s">
        <v>4</v>
      </c>
      <c r="AA24" s="980" t="s">
        <v>4</v>
      </c>
    </row>
    <row r="25" spans="1:31" s="1026" customFormat="1" ht="24" customHeight="1">
      <c r="A25" s="1020" t="s">
        <v>102</v>
      </c>
      <c r="B25" s="1021" t="s">
        <v>48</v>
      </c>
      <c r="C25" s="1022" t="s">
        <v>727</v>
      </c>
      <c r="D25" s="1023">
        <v>5052.9306499999993</v>
      </c>
      <c r="E25" s="1024">
        <v>6.8410000000000002</v>
      </c>
      <c r="F25" s="1024">
        <v>0</v>
      </c>
      <c r="G25" s="1025">
        <v>6.8410000000000002</v>
      </c>
      <c r="H25" s="1030">
        <v>0</v>
      </c>
      <c r="I25" s="970"/>
      <c r="J25" s="970"/>
      <c r="K25" s="970"/>
      <c r="L25" s="970"/>
      <c r="M25" s="970"/>
      <c r="N25" s="970"/>
      <c r="O25" s="970"/>
      <c r="P25" s="970"/>
      <c r="Q25" s="970"/>
      <c r="R25" s="970"/>
      <c r="S25" s="970"/>
      <c r="T25" s="970"/>
      <c r="U25" s="970"/>
      <c r="V25" s="970"/>
      <c r="W25" s="970"/>
      <c r="X25" s="970"/>
      <c r="Y25" s="970"/>
      <c r="Z25" s="970"/>
      <c r="AA25" s="970"/>
      <c r="AB25" s="970"/>
      <c r="AC25" s="970"/>
      <c r="AD25" s="970"/>
      <c r="AE25" s="970"/>
    </row>
    <row r="26" spans="1:31" s="1031" customFormat="1" ht="24" customHeight="1">
      <c r="A26" s="1020" t="s">
        <v>107</v>
      </c>
      <c r="B26" s="1021" t="s">
        <v>48</v>
      </c>
      <c r="C26" s="1022" t="s">
        <v>728</v>
      </c>
      <c r="D26" s="1023">
        <v>1852.6434300000001</v>
      </c>
      <c r="E26" s="1024">
        <v>0</v>
      </c>
      <c r="F26" s="1024">
        <v>0</v>
      </c>
      <c r="G26" s="1025">
        <v>0</v>
      </c>
      <c r="H26" s="1030">
        <v>0</v>
      </c>
      <c r="I26" s="970"/>
      <c r="J26" s="970"/>
      <c r="K26" s="970"/>
      <c r="L26" s="980" t="s">
        <v>4</v>
      </c>
      <c r="M26" s="980" t="s">
        <v>4</v>
      </c>
      <c r="N26" s="980" t="s">
        <v>4</v>
      </c>
      <c r="O26" s="980" t="s">
        <v>4</v>
      </c>
      <c r="P26" s="970"/>
      <c r="Q26" s="970"/>
      <c r="R26" s="970"/>
      <c r="S26" s="970"/>
      <c r="T26" s="970"/>
      <c r="U26" s="970"/>
      <c r="V26" s="970"/>
      <c r="W26" s="970"/>
      <c r="X26" s="980" t="s">
        <v>4</v>
      </c>
      <c r="Y26" s="980" t="s">
        <v>4</v>
      </c>
      <c r="Z26" s="980" t="s">
        <v>4</v>
      </c>
      <c r="AA26" s="980" t="s">
        <v>4</v>
      </c>
      <c r="AB26" s="970"/>
      <c r="AC26" s="970"/>
      <c r="AD26" s="970"/>
      <c r="AE26" s="970"/>
    </row>
    <row r="27" spans="1:31" s="1032" customFormat="1" ht="24" customHeight="1">
      <c r="A27" s="1020" t="s">
        <v>111</v>
      </c>
      <c r="B27" s="1021" t="s">
        <v>48</v>
      </c>
      <c r="C27" s="1022" t="s">
        <v>729</v>
      </c>
      <c r="D27" s="1023">
        <v>3058.8181799999998</v>
      </c>
      <c r="E27" s="1024">
        <v>0</v>
      </c>
      <c r="F27" s="1024">
        <v>0</v>
      </c>
      <c r="G27" s="1025">
        <v>0</v>
      </c>
      <c r="H27" s="1030">
        <v>0</v>
      </c>
      <c r="I27" s="970"/>
      <c r="J27" s="970"/>
      <c r="K27" s="970"/>
      <c r="L27" s="970"/>
      <c r="M27" s="970"/>
      <c r="N27" s="970"/>
      <c r="O27" s="970"/>
      <c r="P27" s="970"/>
      <c r="Q27" s="970"/>
      <c r="R27" s="970"/>
      <c r="S27" s="970"/>
      <c r="T27" s="970"/>
      <c r="U27" s="970"/>
      <c r="V27" s="970"/>
      <c r="W27" s="970"/>
      <c r="X27" s="970"/>
      <c r="Y27" s="970"/>
      <c r="Z27" s="970"/>
      <c r="AA27" s="970"/>
      <c r="AB27" s="970"/>
      <c r="AC27" s="970"/>
      <c r="AD27" s="970"/>
      <c r="AE27" s="970"/>
    </row>
    <row r="28" spans="1:31" s="1032" customFormat="1" ht="24" customHeight="1">
      <c r="A28" s="1020" t="s">
        <v>115</v>
      </c>
      <c r="B28" s="1021" t="s">
        <v>48</v>
      </c>
      <c r="C28" s="1022" t="s">
        <v>730</v>
      </c>
      <c r="D28" s="1023">
        <v>9942.1503700000012</v>
      </c>
      <c r="E28" s="1024">
        <v>0</v>
      </c>
      <c r="F28" s="1024">
        <v>0</v>
      </c>
      <c r="G28" s="1025">
        <v>0</v>
      </c>
      <c r="H28" s="1030">
        <v>0</v>
      </c>
      <c r="I28" s="970"/>
      <c r="J28" s="970"/>
      <c r="K28" s="970"/>
      <c r="L28" s="980" t="s">
        <v>4</v>
      </c>
      <c r="M28" s="980" t="s">
        <v>4</v>
      </c>
      <c r="N28" s="980" t="s">
        <v>4</v>
      </c>
      <c r="O28" s="980" t="s">
        <v>4</v>
      </c>
      <c r="P28" s="970"/>
      <c r="Q28" s="970"/>
      <c r="R28" s="970"/>
      <c r="S28" s="970"/>
      <c r="T28" s="970"/>
      <c r="U28" s="970"/>
      <c r="V28" s="970"/>
      <c r="W28" s="970"/>
      <c r="X28" s="980" t="s">
        <v>4</v>
      </c>
      <c r="Y28" s="980" t="s">
        <v>4</v>
      </c>
      <c r="Z28" s="980" t="s">
        <v>4</v>
      </c>
      <c r="AA28" s="980" t="s">
        <v>4</v>
      </c>
      <c r="AB28" s="970"/>
      <c r="AC28" s="970"/>
      <c r="AD28" s="970"/>
      <c r="AE28" s="970"/>
    </row>
    <row r="29" spans="1:31" s="1032" customFormat="1" ht="24" customHeight="1">
      <c r="A29" s="1020" t="s">
        <v>119</v>
      </c>
      <c r="B29" s="1021" t="s">
        <v>48</v>
      </c>
      <c r="C29" s="1022" t="s">
        <v>731</v>
      </c>
      <c r="D29" s="1023">
        <v>2218.2665000000015</v>
      </c>
      <c r="E29" s="1024">
        <v>0</v>
      </c>
      <c r="F29" s="1024">
        <v>0</v>
      </c>
      <c r="G29" s="1025">
        <v>0</v>
      </c>
      <c r="H29" s="1030">
        <v>0</v>
      </c>
      <c r="I29" s="970"/>
      <c r="J29" s="970"/>
      <c r="K29" s="970"/>
      <c r="L29" s="970"/>
      <c r="M29" s="970"/>
      <c r="N29" s="970"/>
      <c r="O29" s="970"/>
      <c r="P29" s="970"/>
      <c r="Q29" s="970"/>
      <c r="R29" s="970"/>
      <c r="S29" s="970"/>
      <c r="T29" s="970"/>
      <c r="U29" s="970"/>
      <c r="V29" s="970"/>
      <c r="W29" s="970"/>
      <c r="X29" s="970"/>
      <c r="Y29" s="970"/>
      <c r="Z29" s="970"/>
      <c r="AA29" s="970"/>
      <c r="AB29" s="970"/>
      <c r="AC29" s="970"/>
      <c r="AD29" s="970"/>
      <c r="AE29" s="970"/>
    </row>
    <row r="30" spans="1:31" s="1026" customFormat="1" ht="19.5" customHeight="1">
      <c r="A30" s="1033" t="s">
        <v>4</v>
      </c>
      <c r="B30" s="1034"/>
      <c r="C30" s="1033"/>
      <c r="D30" s="1035" t="s">
        <v>4</v>
      </c>
      <c r="E30" s="1035" t="s">
        <v>4</v>
      </c>
      <c r="F30" s="1035" t="s">
        <v>4</v>
      </c>
      <c r="G30" s="1036" t="s">
        <v>4</v>
      </c>
      <c r="H30" s="1035" t="s">
        <v>4</v>
      </c>
      <c r="I30" s="970"/>
      <c r="J30" s="970"/>
      <c r="K30" s="970"/>
      <c r="L30" s="980" t="s">
        <v>4</v>
      </c>
      <c r="M30" s="980" t="s">
        <v>4</v>
      </c>
      <c r="N30" s="980" t="s">
        <v>4</v>
      </c>
      <c r="O30" s="980" t="s">
        <v>4</v>
      </c>
      <c r="P30" s="970"/>
      <c r="Q30" s="970"/>
      <c r="R30" s="970"/>
      <c r="S30" s="970"/>
      <c r="T30" s="970"/>
      <c r="U30" s="970"/>
      <c r="V30" s="970"/>
      <c r="W30" s="970"/>
      <c r="X30" s="980" t="s">
        <v>4</v>
      </c>
      <c r="Y30" s="980" t="s">
        <v>4</v>
      </c>
      <c r="Z30" s="980" t="s">
        <v>4</v>
      </c>
      <c r="AA30" s="980" t="s">
        <v>4</v>
      </c>
      <c r="AB30" s="970"/>
      <c r="AC30" s="970"/>
      <c r="AD30" s="970"/>
      <c r="AE30" s="970"/>
    </row>
    <row r="31" spans="1:31" ht="27" customHeight="1">
      <c r="A31" s="968"/>
      <c r="B31" s="1589" t="s">
        <v>4</v>
      </c>
      <c r="C31" s="1589"/>
      <c r="D31" s="968"/>
      <c r="E31" s="968"/>
      <c r="F31" s="968"/>
      <c r="G31" s="968"/>
      <c r="H31" s="968"/>
    </row>
    <row r="32" spans="1:31">
      <c r="A32" s="968"/>
      <c r="B32" s="968"/>
      <c r="C32" s="968"/>
      <c r="D32" s="968"/>
      <c r="E32" s="968"/>
      <c r="F32" s="968"/>
      <c r="G32" s="968"/>
      <c r="H32" s="968"/>
    </row>
    <row r="33" spans="1:8">
      <c r="A33" s="968"/>
      <c r="B33" s="968"/>
      <c r="C33" s="968"/>
      <c r="D33" s="968"/>
      <c r="E33" s="968"/>
      <c r="F33" s="968"/>
      <c r="G33" s="968"/>
      <c r="H33" s="968"/>
    </row>
    <row r="34" spans="1:8">
      <c r="A34" s="968"/>
      <c r="B34" s="968"/>
      <c r="C34" s="968"/>
      <c r="D34" s="968"/>
      <c r="E34" s="968"/>
      <c r="F34" s="968"/>
      <c r="G34" s="968"/>
      <c r="H34" s="968"/>
    </row>
    <row r="37" spans="1:8">
      <c r="D37" s="1037" t="s">
        <v>4</v>
      </c>
    </row>
    <row r="45" spans="1:8">
      <c r="D45" s="1038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5" firstPageNumber="56" orientation="landscape" useFirstPageNumber="1" r:id="rId1"/>
  <headerFooter alignWithMargins="0">
    <oddHeader>&amp;C&amp;"Arial,Normalny"-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24" customWidth="1"/>
    <col min="2" max="2" width="53.140625" style="524" customWidth="1"/>
    <col min="3" max="4" width="22.5703125" style="524" customWidth="1"/>
    <col min="5" max="5" width="22.7109375" style="524" customWidth="1"/>
    <col min="6" max="6" width="22.85546875" style="524" customWidth="1"/>
    <col min="7" max="16384" width="27.140625" style="524"/>
  </cols>
  <sheetData>
    <row r="1" spans="1:6" ht="15.75">
      <c r="A1" s="1603" t="s">
        <v>575</v>
      </c>
      <c r="B1" s="1603"/>
      <c r="C1" s="1603"/>
      <c r="D1" s="523"/>
    </row>
    <row r="4" spans="1:6" ht="15.75">
      <c r="A4" s="1604" t="s">
        <v>576</v>
      </c>
      <c r="B4" s="1604"/>
      <c r="C4" s="1604"/>
      <c r="D4" s="1604"/>
      <c r="E4" s="1604"/>
      <c r="F4" s="1604"/>
    </row>
    <row r="5" spans="1:6" ht="15">
      <c r="B5" s="526"/>
      <c r="C5" s="527"/>
      <c r="D5" s="527"/>
      <c r="E5" s="527"/>
      <c r="F5" s="527"/>
    </row>
    <row r="6" spans="1:6" ht="15.75">
      <c r="F6" s="528" t="s">
        <v>2</v>
      </c>
    </row>
    <row r="7" spans="1:6" ht="15">
      <c r="A7" s="529"/>
      <c r="B7" s="530"/>
      <c r="C7" s="531" t="s">
        <v>236</v>
      </c>
      <c r="D7" s="532" t="s">
        <v>577</v>
      </c>
      <c r="E7" s="533" t="s">
        <v>578</v>
      </c>
      <c r="F7" s="532" t="s">
        <v>579</v>
      </c>
    </row>
    <row r="8" spans="1:6" ht="15">
      <c r="A8" s="534"/>
      <c r="B8" s="535" t="s">
        <v>3</v>
      </c>
      <c r="C8" s="536" t="s">
        <v>237</v>
      </c>
      <c r="D8" s="536" t="s">
        <v>580</v>
      </c>
      <c r="E8" s="535" t="s">
        <v>581</v>
      </c>
      <c r="F8" s="536" t="s">
        <v>580</v>
      </c>
    </row>
    <row r="9" spans="1:6" ht="15">
      <c r="A9" s="537"/>
      <c r="B9" s="538"/>
      <c r="C9" s="536" t="s">
        <v>458</v>
      </c>
      <c r="D9" s="536"/>
      <c r="E9" s="539" t="s">
        <v>555</v>
      </c>
      <c r="F9" s="536" t="s">
        <v>582</v>
      </c>
    </row>
    <row r="10" spans="1:6" s="542" customFormat="1" ht="11.25">
      <c r="A10" s="1605" t="s">
        <v>464</v>
      </c>
      <c r="B10" s="1606"/>
      <c r="C10" s="540">
        <v>2</v>
      </c>
      <c r="D10" s="540">
        <v>3</v>
      </c>
      <c r="E10" s="541">
        <v>4</v>
      </c>
      <c r="F10" s="540">
        <v>5</v>
      </c>
    </row>
    <row r="11" spans="1:6" ht="24" customHeight="1">
      <c r="A11" s="1607" t="s">
        <v>583</v>
      </c>
      <c r="B11" s="1608"/>
      <c r="C11" s="543">
        <v>261723</v>
      </c>
      <c r="D11" s="544">
        <v>261723</v>
      </c>
      <c r="E11" s="545">
        <v>45654.273000000001</v>
      </c>
      <c r="F11" s="544">
        <v>216068.72700000001</v>
      </c>
    </row>
    <row r="12" spans="1:6" ht="24" customHeight="1">
      <c r="A12" s="1601" t="s">
        <v>584</v>
      </c>
      <c r="B12" s="1602"/>
      <c r="C12" s="543">
        <v>23690856</v>
      </c>
      <c r="D12" s="544">
        <v>23690856</v>
      </c>
      <c r="E12" s="545">
        <v>7579518.6520000007</v>
      </c>
      <c r="F12" s="544">
        <v>16111337.347999999</v>
      </c>
    </row>
    <row r="13" spans="1:6" ht="18" customHeight="1">
      <c r="A13" s="1599" t="s">
        <v>585</v>
      </c>
      <c r="B13" s="1600"/>
      <c r="C13" s="546" t="s">
        <v>4</v>
      </c>
      <c r="D13" s="547" t="s">
        <v>4</v>
      </c>
      <c r="E13" s="548" t="s">
        <v>4</v>
      </c>
      <c r="F13" s="544" t="s">
        <v>4</v>
      </c>
    </row>
    <row r="14" spans="1:6" ht="15.75" customHeight="1">
      <c r="A14" s="1599" t="s">
        <v>586</v>
      </c>
      <c r="B14" s="1600"/>
      <c r="C14" s="546">
        <v>11606689</v>
      </c>
      <c r="D14" s="547">
        <v>11606689</v>
      </c>
      <c r="E14" s="548">
        <v>4765353.5410000002</v>
      </c>
      <c r="F14" s="547">
        <v>6841335.4589999998</v>
      </c>
    </row>
    <row r="15" spans="1:6" ht="15.75" customHeight="1">
      <c r="A15" s="1599" t="s">
        <v>587</v>
      </c>
      <c r="B15" s="1600"/>
      <c r="C15" s="546">
        <v>224457</v>
      </c>
      <c r="D15" s="547">
        <v>224457</v>
      </c>
      <c r="E15" s="548">
        <v>33265.267999999996</v>
      </c>
      <c r="F15" s="547">
        <v>191191.73200000002</v>
      </c>
    </row>
    <row r="16" spans="1:6" ht="15.75" customHeight="1">
      <c r="A16" s="1599" t="s">
        <v>588</v>
      </c>
      <c r="B16" s="1600"/>
      <c r="C16" s="546">
        <v>3171845</v>
      </c>
      <c r="D16" s="547">
        <v>3171845</v>
      </c>
      <c r="E16" s="548">
        <v>789335.00100000005</v>
      </c>
      <c r="F16" s="547">
        <v>2382509.9989999998</v>
      </c>
    </row>
    <row r="17" spans="1:6" ht="15.75" customHeight="1">
      <c r="A17" s="1599" t="s">
        <v>589</v>
      </c>
      <c r="B17" s="1600"/>
      <c r="C17" s="546">
        <v>3696630</v>
      </c>
      <c r="D17" s="547">
        <v>3696630</v>
      </c>
      <c r="E17" s="548">
        <v>1827755.2990000001</v>
      </c>
      <c r="F17" s="547">
        <v>1868874.7009999999</v>
      </c>
    </row>
    <row r="18" spans="1:6" ht="15.75" customHeight="1">
      <c r="A18" s="1599" t="s">
        <v>590</v>
      </c>
      <c r="B18" s="1600"/>
      <c r="C18" s="549"/>
      <c r="D18" s="547">
        <v>0</v>
      </c>
      <c r="E18" s="548">
        <v>0</v>
      </c>
      <c r="F18" s="547">
        <v>0</v>
      </c>
    </row>
    <row r="19" spans="1:6" ht="15.75" customHeight="1">
      <c r="A19" s="550" t="s">
        <v>591</v>
      </c>
      <c r="B19" s="551"/>
      <c r="C19" s="546">
        <v>4991235</v>
      </c>
      <c r="D19" s="547">
        <v>4991235</v>
      </c>
      <c r="E19" s="548">
        <v>163809.54300000001</v>
      </c>
      <c r="F19" s="547">
        <v>4827425.4570000004</v>
      </c>
    </row>
    <row r="20" spans="1:6" ht="5.25" customHeight="1">
      <c r="A20" s="1597" t="s">
        <v>4</v>
      </c>
      <c r="B20" s="1598"/>
      <c r="C20" s="552"/>
      <c r="D20" s="553"/>
      <c r="E20" s="554">
        <v>0</v>
      </c>
      <c r="F20" s="555" t="s">
        <v>4</v>
      </c>
    </row>
    <row r="21" spans="1:6" ht="9" customHeight="1">
      <c r="A21" s="525"/>
      <c r="B21" s="556"/>
      <c r="C21" s="557"/>
      <c r="D21" s="557"/>
      <c r="E21" s="558"/>
      <c r="F21" s="557"/>
    </row>
    <row r="22" spans="1:6" ht="15.75" hidden="1" customHeight="1">
      <c r="A22" s="559" t="s">
        <v>592</v>
      </c>
      <c r="B22" s="556"/>
      <c r="C22" s="557"/>
      <c r="D22" s="557"/>
      <c r="E22" s="558"/>
      <c r="F22" s="557"/>
    </row>
    <row r="23" spans="1:6" ht="15.75" hidden="1" customHeight="1">
      <c r="A23" s="559" t="s">
        <v>593</v>
      </c>
      <c r="B23" s="556"/>
      <c r="C23" s="557"/>
      <c r="D23" s="557"/>
      <c r="E23" s="558"/>
      <c r="F23" s="557"/>
    </row>
    <row r="24" spans="1:6" ht="15.75" hidden="1" customHeight="1">
      <c r="A24" s="559" t="s">
        <v>594</v>
      </c>
      <c r="B24" s="556"/>
      <c r="C24" s="557"/>
      <c r="D24" s="557"/>
      <c r="E24" s="558"/>
      <c r="F24" s="557"/>
    </row>
    <row r="25" spans="1:6" ht="15.75" hidden="1" customHeight="1">
      <c r="A25" s="559" t="s">
        <v>595</v>
      </c>
      <c r="B25" s="556"/>
      <c r="C25" s="557"/>
      <c r="D25" s="557"/>
      <c r="E25" s="558"/>
      <c r="F25" s="557"/>
    </row>
    <row r="26" spans="1:6" ht="17.25" customHeight="1"/>
    <row r="30" spans="1:6" ht="15">
      <c r="D30" s="435"/>
      <c r="E30" s="436"/>
    </row>
    <row r="36" spans="3:6" ht="15">
      <c r="C36" s="73"/>
      <c r="D36" s="73"/>
      <c r="E36" s="73"/>
      <c r="F36" s="73"/>
    </row>
  </sheetData>
  <mergeCells count="12">
    <mergeCell ref="A12:B12"/>
    <mergeCell ref="A1:C1"/>
    <mergeCell ref="A4:F4"/>
    <mergeCell ref="A10:B10"/>
    <mergeCell ref="A11:B11"/>
    <mergeCell ref="A20:B20"/>
    <mergeCell ref="A13:B13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/>
  </sheetViews>
  <sheetFormatPr defaultRowHeight="12.75"/>
  <cols>
    <col min="1" max="1" width="4.5703125" style="294" customWidth="1"/>
    <col min="2" max="2" width="87.28515625" style="294" customWidth="1"/>
    <col min="3" max="4" width="20.7109375" style="294" customWidth="1"/>
    <col min="5" max="5" width="16.7109375" style="294" customWidth="1"/>
    <col min="6" max="6" width="3.85546875" style="294" customWidth="1"/>
    <col min="7" max="14" width="9.140625" style="294"/>
    <col min="15" max="15" width="19.28515625" style="294" customWidth="1"/>
    <col min="16" max="16" width="9.140625" style="294"/>
    <col min="17" max="17" width="25.42578125" style="294" customWidth="1"/>
    <col min="18" max="256" width="9.140625" style="294"/>
    <col min="257" max="257" width="4.5703125" style="294" customWidth="1"/>
    <col min="258" max="258" width="87.28515625" style="294" customWidth="1"/>
    <col min="259" max="260" width="20.7109375" style="294" customWidth="1"/>
    <col min="261" max="261" width="16.7109375" style="294" customWidth="1"/>
    <col min="262" max="262" width="3.85546875" style="294" customWidth="1"/>
    <col min="263" max="270" width="9.140625" style="294"/>
    <col min="271" max="271" width="19.28515625" style="294" customWidth="1"/>
    <col min="272" max="272" width="9.140625" style="294"/>
    <col min="273" max="273" width="25.42578125" style="294" customWidth="1"/>
    <col min="274" max="512" width="9.140625" style="294"/>
    <col min="513" max="513" width="4.5703125" style="294" customWidth="1"/>
    <col min="514" max="514" width="87.28515625" style="294" customWidth="1"/>
    <col min="515" max="516" width="20.7109375" style="294" customWidth="1"/>
    <col min="517" max="517" width="16.7109375" style="294" customWidth="1"/>
    <col min="518" max="518" width="3.85546875" style="294" customWidth="1"/>
    <col min="519" max="526" width="9.140625" style="294"/>
    <col min="527" max="527" width="19.28515625" style="294" customWidth="1"/>
    <col min="528" max="528" width="9.140625" style="294"/>
    <col min="529" max="529" width="25.42578125" style="294" customWidth="1"/>
    <col min="530" max="768" width="9.140625" style="294"/>
    <col min="769" max="769" width="4.5703125" style="294" customWidth="1"/>
    <col min="770" max="770" width="87.28515625" style="294" customWidth="1"/>
    <col min="771" max="772" width="20.7109375" style="294" customWidth="1"/>
    <col min="773" max="773" width="16.7109375" style="294" customWidth="1"/>
    <col min="774" max="774" width="3.85546875" style="294" customWidth="1"/>
    <col min="775" max="782" width="9.140625" style="294"/>
    <col min="783" max="783" width="19.28515625" style="294" customWidth="1"/>
    <col min="784" max="784" width="9.140625" style="294"/>
    <col min="785" max="785" width="25.42578125" style="294" customWidth="1"/>
    <col min="786" max="1024" width="9.140625" style="294"/>
    <col min="1025" max="1025" width="4.5703125" style="294" customWidth="1"/>
    <col min="1026" max="1026" width="87.28515625" style="294" customWidth="1"/>
    <col min="1027" max="1028" width="20.7109375" style="294" customWidth="1"/>
    <col min="1029" max="1029" width="16.7109375" style="294" customWidth="1"/>
    <col min="1030" max="1030" width="3.85546875" style="294" customWidth="1"/>
    <col min="1031" max="1038" width="9.140625" style="294"/>
    <col min="1039" max="1039" width="19.28515625" style="294" customWidth="1"/>
    <col min="1040" max="1040" width="9.140625" style="294"/>
    <col min="1041" max="1041" width="25.42578125" style="294" customWidth="1"/>
    <col min="1042" max="1280" width="9.140625" style="294"/>
    <col min="1281" max="1281" width="4.5703125" style="294" customWidth="1"/>
    <col min="1282" max="1282" width="87.28515625" style="294" customWidth="1"/>
    <col min="1283" max="1284" width="20.7109375" style="294" customWidth="1"/>
    <col min="1285" max="1285" width="16.7109375" style="294" customWidth="1"/>
    <col min="1286" max="1286" width="3.85546875" style="294" customWidth="1"/>
    <col min="1287" max="1294" width="9.140625" style="294"/>
    <col min="1295" max="1295" width="19.28515625" style="294" customWidth="1"/>
    <col min="1296" max="1296" width="9.140625" style="294"/>
    <col min="1297" max="1297" width="25.42578125" style="294" customWidth="1"/>
    <col min="1298" max="1536" width="9.140625" style="294"/>
    <col min="1537" max="1537" width="4.5703125" style="294" customWidth="1"/>
    <col min="1538" max="1538" width="87.28515625" style="294" customWidth="1"/>
    <col min="1539" max="1540" width="20.7109375" style="294" customWidth="1"/>
    <col min="1541" max="1541" width="16.7109375" style="294" customWidth="1"/>
    <col min="1542" max="1542" width="3.85546875" style="294" customWidth="1"/>
    <col min="1543" max="1550" width="9.140625" style="294"/>
    <col min="1551" max="1551" width="19.28515625" style="294" customWidth="1"/>
    <col min="1552" max="1552" width="9.140625" style="294"/>
    <col min="1553" max="1553" width="25.42578125" style="294" customWidth="1"/>
    <col min="1554" max="1792" width="9.140625" style="294"/>
    <col min="1793" max="1793" width="4.5703125" style="294" customWidth="1"/>
    <col min="1794" max="1794" width="87.28515625" style="294" customWidth="1"/>
    <col min="1795" max="1796" width="20.7109375" style="294" customWidth="1"/>
    <col min="1797" max="1797" width="16.7109375" style="294" customWidth="1"/>
    <col min="1798" max="1798" width="3.85546875" style="294" customWidth="1"/>
    <col min="1799" max="1806" width="9.140625" style="294"/>
    <col min="1807" max="1807" width="19.28515625" style="294" customWidth="1"/>
    <col min="1808" max="1808" width="9.140625" style="294"/>
    <col min="1809" max="1809" width="25.42578125" style="294" customWidth="1"/>
    <col min="1810" max="2048" width="9.140625" style="294"/>
    <col min="2049" max="2049" width="4.5703125" style="294" customWidth="1"/>
    <col min="2050" max="2050" width="87.28515625" style="294" customWidth="1"/>
    <col min="2051" max="2052" width="20.7109375" style="294" customWidth="1"/>
    <col min="2053" max="2053" width="16.7109375" style="294" customWidth="1"/>
    <col min="2054" max="2054" width="3.85546875" style="294" customWidth="1"/>
    <col min="2055" max="2062" width="9.140625" style="294"/>
    <col min="2063" max="2063" width="19.28515625" style="294" customWidth="1"/>
    <col min="2064" max="2064" width="9.140625" style="294"/>
    <col min="2065" max="2065" width="25.42578125" style="294" customWidth="1"/>
    <col min="2066" max="2304" width="9.140625" style="294"/>
    <col min="2305" max="2305" width="4.5703125" style="294" customWidth="1"/>
    <col min="2306" max="2306" width="87.28515625" style="294" customWidth="1"/>
    <col min="2307" max="2308" width="20.7109375" style="294" customWidth="1"/>
    <col min="2309" max="2309" width="16.7109375" style="294" customWidth="1"/>
    <col min="2310" max="2310" width="3.85546875" style="294" customWidth="1"/>
    <col min="2311" max="2318" width="9.140625" style="294"/>
    <col min="2319" max="2319" width="19.28515625" style="294" customWidth="1"/>
    <col min="2320" max="2320" width="9.140625" style="294"/>
    <col min="2321" max="2321" width="25.42578125" style="294" customWidth="1"/>
    <col min="2322" max="2560" width="9.140625" style="294"/>
    <col min="2561" max="2561" width="4.5703125" style="294" customWidth="1"/>
    <col min="2562" max="2562" width="87.28515625" style="294" customWidth="1"/>
    <col min="2563" max="2564" width="20.7109375" style="294" customWidth="1"/>
    <col min="2565" max="2565" width="16.7109375" style="294" customWidth="1"/>
    <col min="2566" max="2566" width="3.85546875" style="294" customWidth="1"/>
    <col min="2567" max="2574" width="9.140625" style="294"/>
    <col min="2575" max="2575" width="19.28515625" style="294" customWidth="1"/>
    <col min="2576" max="2576" width="9.140625" style="294"/>
    <col min="2577" max="2577" width="25.42578125" style="294" customWidth="1"/>
    <col min="2578" max="2816" width="9.140625" style="294"/>
    <col min="2817" max="2817" width="4.5703125" style="294" customWidth="1"/>
    <col min="2818" max="2818" width="87.28515625" style="294" customWidth="1"/>
    <col min="2819" max="2820" width="20.7109375" style="294" customWidth="1"/>
    <col min="2821" max="2821" width="16.7109375" style="294" customWidth="1"/>
    <col min="2822" max="2822" width="3.85546875" style="294" customWidth="1"/>
    <col min="2823" max="2830" width="9.140625" style="294"/>
    <col min="2831" max="2831" width="19.28515625" style="294" customWidth="1"/>
    <col min="2832" max="2832" width="9.140625" style="294"/>
    <col min="2833" max="2833" width="25.42578125" style="294" customWidth="1"/>
    <col min="2834" max="3072" width="9.140625" style="294"/>
    <col min="3073" max="3073" width="4.5703125" style="294" customWidth="1"/>
    <col min="3074" max="3074" width="87.28515625" style="294" customWidth="1"/>
    <col min="3075" max="3076" width="20.7109375" style="294" customWidth="1"/>
    <col min="3077" max="3077" width="16.7109375" style="294" customWidth="1"/>
    <col min="3078" max="3078" width="3.85546875" style="294" customWidth="1"/>
    <col min="3079" max="3086" width="9.140625" style="294"/>
    <col min="3087" max="3087" width="19.28515625" style="294" customWidth="1"/>
    <col min="3088" max="3088" width="9.140625" style="294"/>
    <col min="3089" max="3089" width="25.42578125" style="294" customWidth="1"/>
    <col min="3090" max="3328" width="9.140625" style="294"/>
    <col min="3329" max="3329" width="4.5703125" style="294" customWidth="1"/>
    <col min="3330" max="3330" width="87.28515625" style="294" customWidth="1"/>
    <col min="3331" max="3332" width="20.7109375" style="294" customWidth="1"/>
    <col min="3333" max="3333" width="16.7109375" style="294" customWidth="1"/>
    <col min="3334" max="3334" width="3.85546875" style="294" customWidth="1"/>
    <col min="3335" max="3342" width="9.140625" style="294"/>
    <col min="3343" max="3343" width="19.28515625" style="294" customWidth="1"/>
    <col min="3344" max="3344" width="9.140625" style="294"/>
    <col min="3345" max="3345" width="25.42578125" style="294" customWidth="1"/>
    <col min="3346" max="3584" width="9.140625" style="294"/>
    <col min="3585" max="3585" width="4.5703125" style="294" customWidth="1"/>
    <col min="3586" max="3586" width="87.28515625" style="294" customWidth="1"/>
    <col min="3587" max="3588" width="20.7109375" style="294" customWidth="1"/>
    <col min="3589" max="3589" width="16.7109375" style="294" customWidth="1"/>
    <col min="3590" max="3590" width="3.85546875" style="294" customWidth="1"/>
    <col min="3591" max="3598" width="9.140625" style="294"/>
    <col min="3599" max="3599" width="19.28515625" style="294" customWidth="1"/>
    <col min="3600" max="3600" width="9.140625" style="294"/>
    <col min="3601" max="3601" width="25.42578125" style="294" customWidth="1"/>
    <col min="3602" max="3840" width="9.140625" style="294"/>
    <col min="3841" max="3841" width="4.5703125" style="294" customWidth="1"/>
    <col min="3842" max="3842" width="87.28515625" style="294" customWidth="1"/>
    <col min="3843" max="3844" width="20.7109375" style="294" customWidth="1"/>
    <col min="3845" max="3845" width="16.7109375" style="294" customWidth="1"/>
    <col min="3846" max="3846" width="3.85546875" style="294" customWidth="1"/>
    <col min="3847" max="3854" width="9.140625" style="294"/>
    <col min="3855" max="3855" width="19.28515625" style="294" customWidth="1"/>
    <col min="3856" max="3856" width="9.140625" style="294"/>
    <col min="3857" max="3857" width="25.42578125" style="294" customWidth="1"/>
    <col min="3858" max="4096" width="9.140625" style="294"/>
    <col min="4097" max="4097" width="4.5703125" style="294" customWidth="1"/>
    <col min="4098" max="4098" width="87.28515625" style="294" customWidth="1"/>
    <col min="4099" max="4100" width="20.7109375" style="294" customWidth="1"/>
    <col min="4101" max="4101" width="16.7109375" style="294" customWidth="1"/>
    <col min="4102" max="4102" width="3.85546875" style="294" customWidth="1"/>
    <col min="4103" max="4110" width="9.140625" style="294"/>
    <col min="4111" max="4111" width="19.28515625" style="294" customWidth="1"/>
    <col min="4112" max="4112" width="9.140625" style="294"/>
    <col min="4113" max="4113" width="25.42578125" style="294" customWidth="1"/>
    <col min="4114" max="4352" width="9.140625" style="294"/>
    <col min="4353" max="4353" width="4.5703125" style="294" customWidth="1"/>
    <col min="4354" max="4354" width="87.28515625" style="294" customWidth="1"/>
    <col min="4355" max="4356" width="20.7109375" style="294" customWidth="1"/>
    <col min="4357" max="4357" width="16.7109375" style="294" customWidth="1"/>
    <col min="4358" max="4358" width="3.85546875" style="294" customWidth="1"/>
    <col min="4359" max="4366" width="9.140625" style="294"/>
    <col min="4367" max="4367" width="19.28515625" style="294" customWidth="1"/>
    <col min="4368" max="4368" width="9.140625" style="294"/>
    <col min="4369" max="4369" width="25.42578125" style="294" customWidth="1"/>
    <col min="4370" max="4608" width="9.140625" style="294"/>
    <col min="4609" max="4609" width="4.5703125" style="294" customWidth="1"/>
    <col min="4610" max="4610" width="87.28515625" style="294" customWidth="1"/>
    <col min="4611" max="4612" width="20.7109375" style="294" customWidth="1"/>
    <col min="4613" max="4613" width="16.7109375" style="294" customWidth="1"/>
    <col min="4614" max="4614" width="3.85546875" style="294" customWidth="1"/>
    <col min="4615" max="4622" width="9.140625" style="294"/>
    <col min="4623" max="4623" width="19.28515625" style="294" customWidth="1"/>
    <col min="4624" max="4624" width="9.140625" style="294"/>
    <col min="4625" max="4625" width="25.42578125" style="294" customWidth="1"/>
    <col min="4626" max="4864" width="9.140625" style="294"/>
    <col min="4865" max="4865" width="4.5703125" style="294" customWidth="1"/>
    <col min="4866" max="4866" width="87.28515625" style="294" customWidth="1"/>
    <col min="4867" max="4868" width="20.7109375" style="294" customWidth="1"/>
    <col min="4869" max="4869" width="16.7109375" style="294" customWidth="1"/>
    <col min="4870" max="4870" width="3.85546875" style="294" customWidth="1"/>
    <col min="4871" max="4878" width="9.140625" style="294"/>
    <col min="4879" max="4879" width="19.28515625" style="294" customWidth="1"/>
    <col min="4880" max="4880" width="9.140625" style="294"/>
    <col min="4881" max="4881" width="25.42578125" style="294" customWidth="1"/>
    <col min="4882" max="5120" width="9.140625" style="294"/>
    <col min="5121" max="5121" width="4.5703125" style="294" customWidth="1"/>
    <col min="5122" max="5122" width="87.28515625" style="294" customWidth="1"/>
    <col min="5123" max="5124" width="20.7109375" style="294" customWidth="1"/>
    <col min="5125" max="5125" width="16.7109375" style="294" customWidth="1"/>
    <col min="5126" max="5126" width="3.85546875" style="294" customWidth="1"/>
    <col min="5127" max="5134" width="9.140625" style="294"/>
    <col min="5135" max="5135" width="19.28515625" style="294" customWidth="1"/>
    <col min="5136" max="5136" width="9.140625" style="294"/>
    <col min="5137" max="5137" width="25.42578125" style="294" customWidth="1"/>
    <col min="5138" max="5376" width="9.140625" style="294"/>
    <col min="5377" max="5377" width="4.5703125" style="294" customWidth="1"/>
    <col min="5378" max="5378" width="87.28515625" style="294" customWidth="1"/>
    <col min="5379" max="5380" width="20.7109375" style="294" customWidth="1"/>
    <col min="5381" max="5381" width="16.7109375" style="294" customWidth="1"/>
    <col min="5382" max="5382" width="3.85546875" style="294" customWidth="1"/>
    <col min="5383" max="5390" width="9.140625" style="294"/>
    <col min="5391" max="5391" width="19.28515625" style="294" customWidth="1"/>
    <col min="5392" max="5392" width="9.140625" style="294"/>
    <col min="5393" max="5393" width="25.42578125" style="294" customWidth="1"/>
    <col min="5394" max="5632" width="9.140625" style="294"/>
    <col min="5633" max="5633" width="4.5703125" style="294" customWidth="1"/>
    <col min="5634" max="5634" width="87.28515625" style="294" customWidth="1"/>
    <col min="5635" max="5636" width="20.7109375" style="294" customWidth="1"/>
    <col min="5637" max="5637" width="16.7109375" style="294" customWidth="1"/>
    <col min="5638" max="5638" width="3.85546875" style="294" customWidth="1"/>
    <col min="5639" max="5646" width="9.140625" style="294"/>
    <col min="5647" max="5647" width="19.28515625" style="294" customWidth="1"/>
    <col min="5648" max="5648" width="9.140625" style="294"/>
    <col min="5649" max="5649" width="25.42578125" style="294" customWidth="1"/>
    <col min="5650" max="5888" width="9.140625" style="294"/>
    <col min="5889" max="5889" width="4.5703125" style="294" customWidth="1"/>
    <col min="5890" max="5890" width="87.28515625" style="294" customWidth="1"/>
    <col min="5891" max="5892" width="20.7109375" style="294" customWidth="1"/>
    <col min="5893" max="5893" width="16.7109375" style="294" customWidth="1"/>
    <col min="5894" max="5894" width="3.85546875" style="294" customWidth="1"/>
    <col min="5895" max="5902" width="9.140625" style="294"/>
    <col min="5903" max="5903" width="19.28515625" style="294" customWidth="1"/>
    <col min="5904" max="5904" width="9.140625" style="294"/>
    <col min="5905" max="5905" width="25.42578125" style="294" customWidth="1"/>
    <col min="5906" max="6144" width="9.140625" style="294"/>
    <col min="6145" max="6145" width="4.5703125" style="294" customWidth="1"/>
    <col min="6146" max="6146" width="87.28515625" style="294" customWidth="1"/>
    <col min="6147" max="6148" width="20.7109375" style="294" customWidth="1"/>
    <col min="6149" max="6149" width="16.7109375" style="294" customWidth="1"/>
    <col min="6150" max="6150" width="3.85546875" style="294" customWidth="1"/>
    <col min="6151" max="6158" width="9.140625" style="294"/>
    <col min="6159" max="6159" width="19.28515625" style="294" customWidth="1"/>
    <col min="6160" max="6160" width="9.140625" style="294"/>
    <col min="6161" max="6161" width="25.42578125" style="294" customWidth="1"/>
    <col min="6162" max="6400" width="9.140625" style="294"/>
    <col min="6401" max="6401" width="4.5703125" style="294" customWidth="1"/>
    <col min="6402" max="6402" width="87.28515625" style="294" customWidth="1"/>
    <col min="6403" max="6404" width="20.7109375" style="294" customWidth="1"/>
    <col min="6405" max="6405" width="16.7109375" style="294" customWidth="1"/>
    <col min="6406" max="6406" width="3.85546875" style="294" customWidth="1"/>
    <col min="6407" max="6414" width="9.140625" style="294"/>
    <col min="6415" max="6415" width="19.28515625" style="294" customWidth="1"/>
    <col min="6416" max="6416" width="9.140625" style="294"/>
    <col min="6417" max="6417" width="25.42578125" style="294" customWidth="1"/>
    <col min="6418" max="6656" width="9.140625" style="294"/>
    <col min="6657" max="6657" width="4.5703125" style="294" customWidth="1"/>
    <col min="6658" max="6658" width="87.28515625" style="294" customWidth="1"/>
    <col min="6659" max="6660" width="20.7109375" style="294" customWidth="1"/>
    <col min="6661" max="6661" width="16.7109375" style="294" customWidth="1"/>
    <col min="6662" max="6662" width="3.85546875" style="294" customWidth="1"/>
    <col min="6663" max="6670" width="9.140625" style="294"/>
    <col min="6671" max="6671" width="19.28515625" style="294" customWidth="1"/>
    <col min="6672" max="6672" width="9.140625" style="294"/>
    <col min="6673" max="6673" width="25.42578125" style="294" customWidth="1"/>
    <col min="6674" max="6912" width="9.140625" style="294"/>
    <col min="6913" max="6913" width="4.5703125" style="294" customWidth="1"/>
    <col min="6914" max="6914" width="87.28515625" style="294" customWidth="1"/>
    <col min="6915" max="6916" width="20.7109375" style="294" customWidth="1"/>
    <col min="6917" max="6917" width="16.7109375" style="294" customWidth="1"/>
    <col min="6918" max="6918" width="3.85546875" style="294" customWidth="1"/>
    <col min="6919" max="6926" width="9.140625" style="294"/>
    <col min="6927" max="6927" width="19.28515625" style="294" customWidth="1"/>
    <col min="6928" max="6928" width="9.140625" style="294"/>
    <col min="6929" max="6929" width="25.42578125" style="294" customWidth="1"/>
    <col min="6930" max="7168" width="9.140625" style="294"/>
    <col min="7169" max="7169" width="4.5703125" style="294" customWidth="1"/>
    <col min="7170" max="7170" width="87.28515625" style="294" customWidth="1"/>
    <col min="7171" max="7172" width="20.7109375" style="294" customWidth="1"/>
    <col min="7173" max="7173" width="16.7109375" style="294" customWidth="1"/>
    <col min="7174" max="7174" width="3.85546875" style="294" customWidth="1"/>
    <col min="7175" max="7182" width="9.140625" style="294"/>
    <col min="7183" max="7183" width="19.28515625" style="294" customWidth="1"/>
    <col min="7184" max="7184" width="9.140625" style="294"/>
    <col min="7185" max="7185" width="25.42578125" style="294" customWidth="1"/>
    <col min="7186" max="7424" width="9.140625" style="294"/>
    <col min="7425" max="7425" width="4.5703125" style="294" customWidth="1"/>
    <col min="7426" max="7426" width="87.28515625" style="294" customWidth="1"/>
    <col min="7427" max="7428" width="20.7109375" style="294" customWidth="1"/>
    <col min="7429" max="7429" width="16.7109375" style="294" customWidth="1"/>
    <col min="7430" max="7430" width="3.85546875" style="294" customWidth="1"/>
    <col min="7431" max="7438" width="9.140625" style="294"/>
    <col min="7439" max="7439" width="19.28515625" style="294" customWidth="1"/>
    <col min="7440" max="7440" width="9.140625" style="294"/>
    <col min="7441" max="7441" width="25.42578125" style="294" customWidth="1"/>
    <col min="7442" max="7680" width="9.140625" style="294"/>
    <col min="7681" max="7681" width="4.5703125" style="294" customWidth="1"/>
    <col min="7682" max="7682" width="87.28515625" style="294" customWidth="1"/>
    <col min="7683" max="7684" width="20.7109375" style="294" customWidth="1"/>
    <col min="7685" max="7685" width="16.7109375" style="294" customWidth="1"/>
    <col min="7686" max="7686" width="3.85546875" style="294" customWidth="1"/>
    <col min="7687" max="7694" width="9.140625" style="294"/>
    <col min="7695" max="7695" width="19.28515625" style="294" customWidth="1"/>
    <col min="7696" max="7696" width="9.140625" style="294"/>
    <col min="7697" max="7697" width="25.42578125" style="294" customWidth="1"/>
    <col min="7698" max="7936" width="9.140625" style="294"/>
    <col min="7937" max="7937" width="4.5703125" style="294" customWidth="1"/>
    <col min="7938" max="7938" width="87.28515625" style="294" customWidth="1"/>
    <col min="7939" max="7940" width="20.7109375" style="294" customWidth="1"/>
    <col min="7941" max="7941" width="16.7109375" style="294" customWidth="1"/>
    <col min="7942" max="7942" width="3.85546875" style="294" customWidth="1"/>
    <col min="7943" max="7950" width="9.140625" style="294"/>
    <col min="7951" max="7951" width="19.28515625" style="294" customWidth="1"/>
    <col min="7952" max="7952" width="9.140625" style="294"/>
    <col min="7953" max="7953" width="25.42578125" style="294" customWidth="1"/>
    <col min="7954" max="8192" width="9.140625" style="294"/>
    <col min="8193" max="8193" width="4.5703125" style="294" customWidth="1"/>
    <col min="8194" max="8194" width="87.28515625" style="294" customWidth="1"/>
    <col min="8195" max="8196" width="20.7109375" style="294" customWidth="1"/>
    <col min="8197" max="8197" width="16.7109375" style="294" customWidth="1"/>
    <col min="8198" max="8198" width="3.85546875" style="294" customWidth="1"/>
    <col min="8199" max="8206" width="9.140625" style="294"/>
    <col min="8207" max="8207" width="19.28515625" style="294" customWidth="1"/>
    <col min="8208" max="8208" width="9.140625" style="294"/>
    <col min="8209" max="8209" width="25.42578125" style="294" customWidth="1"/>
    <col min="8210" max="8448" width="9.140625" style="294"/>
    <col min="8449" max="8449" width="4.5703125" style="294" customWidth="1"/>
    <col min="8450" max="8450" width="87.28515625" style="294" customWidth="1"/>
    <col min="8451" max="8452" width="20.7109375" style="294" customWidth="1"/>
    <col min="8453" max="8453" width="16.7109375" style="294" customWidth="1"/>
    <col min="8454" max="8454" width="3.85546875" style="294" customWidth="1"/>
    <col min="8455" max="8462" width="9.140625" style="294"/>
    <col min="8463" max="8463" width="19.28515625" style="294" customWidth="1"/>
    <col min="8464" max="8464" width="9.140625" style="294"/>
    <col min="8465" max="8465" width="25.42578125" style="294" customWidth="1"/>
    <col min="8466" max="8704" width="9.140625" style="294"/>
    <col min="8705" max="8705" width="4.5703125" style="294" customWidth="1"/>
    <col min="8706" max="8706" width="87.28515625" style="294" customWidth="1"/>
    <col min="8707" max="8708" width="20.7109375" style="294" customWidth="1"/>
    <col min="8709" max="8709" width="16.7109375" style="294" customWidth="1"/>
    <col min="8710" max="8710" width="3.85546875" style="294" customWidth="1"/>
    <col min="8711" max="8718" width="9.140625" style="294"/>
    <col min="8719" max="8719" width="19.28515625" style="294" customWidth="1"/>
    <col min="8720" max="8720" width="9.140625" style="294"/>
    <col min="8721" max="8721" width="25.42578125" style="294" customWidth="1"/>
    <col min="8722" max="8960" width="9.140625" style="294"/>
    <col min="8961" max="8961" width="4.5703125" style="294" customWidth="1"/>
    <col min="8962" max="8962" width="87.28515625" style="294" customWidth="1"/>
    <col min="8963" max="8964" width="20.7109375" style="294" customWidth="1"/>
    <col min="8965" max="8965" width="16.7109375" style="294" customWidth="1"/>
    <col min="8966" max="8966" width="3.85546875" style="294" customWidth="1"/>
    <col min="8967" max="8974" width="9.140625" style="294"/>
    <col min="8975" max="8975" width="19.28515625" style="294" customWidth="1"/>
    <col min="8976" max="8976" width="9.140625" style="294"/>
    <col min="8977" max="8977" width="25.42578125" style="294" customWidth="1"/>
    <col min="8978" max="9216" width="9.140625" style="294"/>
    <col min="9217" max="9217" width="4.5703125" style="294" customWidth="1"/>
    <col min="9218" max="9218" width="87.28515625" style="294" customWidth="1"/>
    <col min="9219" max="9220" width="20.7109375" style="294" customWidth="1"/>
    <col min="9221" max="9221" width="16.7109375" style="294" customWidth="1"/>
    <col min="9222" max="9222" width="3.85546875" style="294" customWidth="1"/>
    <col min="9223" max="9230" width="9.140625" style="294"/>
    <col min="9231" max="9231" width="19.28515625" style="294" customWidth="1"/>
    <col min="9232" max="9232" width="9.140625" style="294"/>
    <col min="9233" max="9233" width="25.42578125" style="294" customWidth="1"/>
    <col min="9234" max="9472" width="9.140625" style="294"/>
    <col min="9473" max="9473" width="4.5703125" style="294" customWidth="1"/>
    <col min="9474" max="9474" width="87.28515625" style="294" customWidth="1"/>
    <col min="9475" max="9476" width="20.7109375" style="294" customWidth="1"/>
    <col min="9477" max="9477" width="16.7109375" style="294" customWidth="1"/>
    <col min="9478" max="9478" width="3.85546875" style="294" customWidth="1"/>
    <col min="9479" max="9486" width="9.140625" style="294"/>
    <col min="9487" max="9487" width="19.28515625" style="294" customWidth="1"/>
    <col min="9488" max="9488" width="9.140625" style="294"/>
    <col min="9489" max="9489" width="25.42578125" style="294" customWidth="1"/>
    <col min="9490" max="9728" width="9.140625" style="294"/>
    <col min="9729" max="9729" width="4.5703125" style="294" customWidth="1"/>
    <col min="9730" max="9730" width="87.28515625" style="294" customWidth="1"/>
    <col min="9731" max="9732" width="20.7109375" style="294" customWidth="1"/>
    <col min="9733" max="9733" width="16.7109375" style="294" customWidth="1"/>
    <col min="9734" max="9734" width="3.85546875" style="294" customWidth="1"/>
    <col min="9735" max="9742" width="9.140625" style="294"/>
    <col min="9743" max="9743" width="19.28515625" style="294" customWidth="1"/>
    <col min="9744" max="9744" width="9.140625" style="294"/>
    <col min="9745" max="9745" width="25.42578125" style="294" customWidth="1"/>
    <col min="9746" max="9984" width="9.140625" style="294"/>
    <col min="9985" max="9985" width="4.5703125" style="294" customWidth="1"/>
    <col min="9986" max="9986" width="87.28515625" style="294" customWidth="1"/>
    <col min="9987" max="9988" width="20.7109375" style="294" customWidth="1"/>
    <col min="9989" max="9989" width="16.7109375" style="294" customWidth="1"/>
    <col min="9990" max="9990" width="3.85546875" style="294" customWidth="1"/>
    <col min="9991" max="9998" width="9.140625" style="294"/>
    <col min="9999" max="9999" width="19.28515625" style="294" customWidth="1"/>
    <col min="10000" max="10000" width="9.140625" style="294"/>
    <col min="10001" max="10001" width="25.42578125" style="294" customWidth="1"/>
    <col min="10002" max="10240" width="9.140625" style="294"/>
    <col min="10241" max="10241" width="4.5703125" style="294" customWidth="1"/>
    <col min="10242" max="10242" width="87.28515625" style="294" customWidth="1"/>
    <col min="10243" max="10244" width="20.7109375" style="294" customWidth="1"/>
    <col min="10245" max="10245" width="16.7109375" style="294" customWidth="1"/>
    <col min="10246" max="10246" width="3.85546875" style="294" customWidth="1"/>
    <col min="10247" max="10254" width="9.140625" style="294"/>
    <col min="10255" max="10255" width="19.28515625" style="294" customWidth="1"/>
    <col min="10256" max="10256" width="9.140625" style="294"/>
    <col min="10257" max="10257" width="25.42578125" style="294" customWidth="1"/>
    <col min="10258" max="10496" width="9.140625" style="294"/>
    <col min="10497" max="10497" width="4.5703125" style="294" customWidth="1"/>
    <col min="10498" max="10498" width="87.28515625" style="294" customWidth="1"/>
    <col min="10499" max="10500" width="20.7109375" style="294" customWidth="1"/>
    <col min="10501" max="10501" width="16.7109375" style="294" customWidth="1"/>
    <col min="10502" max="10502" width="3.85546875" style="294" customWidth="1"/>
    <col min="10503" max="10510" width="9.140625" style="294"/>
    <col min="10511" max="10511" width="19.28515625" style="294" customWidth="1"/>
    <col min="10512" max="10512" width="9.140625" style="294"/>
    <col min="10513" max="10513" width="25.42578125" style="294" customWidth="1"/>
    <col min="10514" max="10752" width="9.140625" style="294"/>
    <col min="10753" max="10753" width="4.5703125" style="294" customWidth="1"/>
    <col min="10754" max="10754" width="87.28515625" style="294" customWidth="1"/>
    <col min="10755" max="10756" width="20.7109375" style="294" customWidth="1"/>
    <col min="10757" max="10757" width="16.7109375" style="294" customWidth="1"/>
    <col min="10758" max="10758" width="3.85546875" style="294" customWidth="1"/>
    <col min="10759" max="10766" width="9.140625" style="294"/>
    <col min="10767" max="10767" width="19.28515625" style="294" customWidth="1"/>
    <col min="10768" max="10768" width="9.140625" style="294"/>
    <col min="10769" max="10769" width="25.42578125" style="294" customWidth="1"/>
    <col min="10770" max="11008" width="9.140625" style="294"/>
    <col min="11009" max="11009" width="4.5703125" style="294" customWidth="1"/>
    <col min="11010" max="11010" width="87.28515625" style="294" customWidth="1"/>
    <col min="11011" max="11012" width="20.7109375" style="294" customWidth="1"/>
    <col min="11013" max="11013" width="16.7109375" style="294" customWidth="1"/>
    <col min="11014" max="11014" width="3.85546875" style="294" customWidth="1"/>
    <col min="11015" max="11022" width="9.140625" style="294"/>
    <col min="11023" max="11023" width="19.28515625" style="294" customWidth="1"/>
    <col min="11024" max="11024" width="9.140625" style="294"/>
    <col min="11025" max="11025" width="25.42578125" style="294" customWidth="1"/>
    <col min="11026" max="11264" width="9.140625" style="294"/>
    <col min="11265" max="11265" width="4.5703125" style="294" customWidth="1"/>
    <col min="11266" max="11266" width="87.28515625" style="294" customWidth="1"/>
    <col min="11267" max="11268" width="20.7109375" style="294" customWidth="1"/>
    <col min="11269" max="11269" width="16.7109375" style="294" customWidth="1"/>
    <col min="11270" max="11270" width="3.85546875" style="294" customWidth="1"/>
    <col min="11271" max="11278" width="9.140625" style="294"/>
    <col min="11279" max="11279" width="19.28515625" style="294" customWidth="1"/>
    <col min="11280" max="11280" width="9.140625" style="294"/>
    <col min="11281" max="11281" width="25.42578125" style="294" customWidth="1"/>
    <col min="11282" max="11520" width="9.140625" style="294"/>
    <col min="11521" max="11521" width="4.5703125" style="294" customWidth="1"/>
    <col min="11522" max="11522" width="87.28515625" style="294" customWidth="1"/>
    <col min="11523" max="11524" width="20.7109375" style="294" customWidth="1"/>
    <col min="11525" max="11525" width="16.7109375" style="294" customWidth="1"/>
    <col min="11526" max="11526" width="3.85546875" style="294" customWidth="1"/>
    <col min="11527" max="11534" width="9.140625" style="294"/>
    <col min="11535" max="11535" width="19.28515625" style="294" customWidth="1"/>
    <col min="11536" max="11536" width="9.140625" style="294"/>
    <col min="11537" max="11537" width="25.42578125" style="294" customWidth="1"/>
    <col min="11538" max="11776" width="9.140625" style="294"/>
    <col min="11777" max="11777" width="4.5703125" style="294" customWidth="1"/>
    <col min="11778" max="11778" width="87.28515625" style="294" customWidth="1"/>
    <col min="11779" max="11780" width="20.7109375" style="294" customWidth="1"/>
    <col min="11781" max="11781" width="16.7109375" style="294" customWidth="1"/>
    <col min="11782" max="11782" width="3.85546875" style="294" customWidth="1"/>
    <col min="11783" max="11790" width="9.140625" style="294"/>
    <col min="11791" max="11791" width="19.28515625" style="294" customWidth="1"/>
    <col min="11792" max="11792" width="9.140625" style="294"/>
    <col min="11793" max="11793" width="25.42578125" style="294" customWidth="1"/>
    <col min="11794" max="12032" width="9.140625" style="294"/>
    <col min="12033" max="12033" width="4.5703125" style="294" customWidth="1"/>
    <col min="12034" max="12034" width="87.28515625" style="294" customWidth="1"/>
    <col min="12035" max="12036" width="20.7109375" style="294" customWidth="1"/>
    <col min="12037" max="12037" width="16.7109375" style="294" customWidth="1"/>
    <col min="12038" max="12038" width="3.85546875" style="294" customWidth="1"/>
    <col min="12039" max="12046" width="9.140625" style="294"/>
    <col min="12047" max="12047" width="19.28515625" style="294" customWidth="1"/>
    <col min="12048" max="12048" width="9.140625" style="294"/>
    <col min="12049" max="12049" width="25.42578125" style="294" customWidth="1"/>
    <col min="12050" max="12288" width="9.140625" style="294"/>
    <col min="12289" max="12289" width="4.5703125" style="294" customWidth="1"/>
    <col min="12290" max="12290" width="87.28515625" style="294" customWidth="1"/>
    <col min="12291" max="12292" width="20.7109375" style="294" customWidth="1"/>
    <col min="12293" max="12293" width="16.7109375" style="294" customWidth="1"/>
    <col min="12294" max="12294" width="3.85546875" style="294" customWidth="1"/>
    <col min="12295" max="12302" width="9.140625" style="294"/>
    <col min="12303" max="12303" width="19.28515625" style="294" customWidth="1"/>
    <col min="12304" max="12304" width="9.140625" style="294"/>
    <col min="12305" max="12305" width="25.42578125" style="294" customWidth="1"/>
    <col min="12306" max="12544" width="9.140625" style="294"/>
    <col min="12545" max="12545" width="4.5703125" style="294" customWidth="1"/>
    <col min="12546" max="12546" width="87.28515625" style="294" customWidth="1"/>
    <col min="12547" max="12548" width="20.7109375" style="294" customWidth="1"/>
    <col min="12549" max="12549" width="16.7109375" style="294" customWidth="1"/>
    <col min="12550" max="12550" width="3.85546875" style="294" customWidth="1"/>
    <col min="12551" max="12558" width="9.140625" style="294"/>
    <col min="12559" max="12559" width="19.28515625" style="294" customWidth="1"/>
    <col min="12560" max="12560" width="9.140625" style="294"/>
    <col min="12561" max="12561" width="25.42578125" style="294" customWidth="1"/>
    <col min="12562" max="12800" width="9.140625" style="294"/>
    <col min="12801" max="12801" width="4.5703125" style="294" customWidth="1"/>
    <col min="12802" max="12802" width="87.28515625" style="294" customWidth="1"/>
    <col min="12803" max="12804" width="20.7109375" style="294" customWidth="1"/>
    <col min="12805" max="12805" width="16.7109375" style="294" customWidth="1"/>
    <col min="12806" max="12806" width="3.85546875" style="294" customWidth="1"/>
    <col min="12807" max="12814" width="9.140625" style="294"/>
    <col min="12815" max="12815" width="19.28515625" style="294" customWidth="1"/>
    <col min="12816" max="12816" width="9.140625" style="294"/>
    <col min="12817" max="12817" width="25.42578125" style="294" customWidth="1"/>
    <col min="12818" max="13056" width="9.140625" style="294"/>
    <col min="13057" max="13057" width="4.5703125" style="294" customWidth="1"/>
    <col min="13058" max="13058" width="87.28515625" style="294" customWidth="1"/>
    <col min="13059" max="13060" width="20.7109375" style="294" customWidth="1"/>
    <col min="13061" max="13061" width="16.7109375" style="294" customWidth="1"/>
    <col min="13062" max="13062" width="3.85546875" style="294" customWidth="1"/>
    <col min="13063" max="13070" width="9.140625" style="294"/>
    <col min="13071" max="13071" width="19.28515625" style="294" customWidth="1"/>
    <col min="13072" max="13072" width="9.140625" style="294"/>
    <col min="13073" max="13073" width="25.42578125" style="294" customWidth="1"/>
    <col min="13074" max="13312" width="9.140625" style="294"/>
    <col min="13313" max="13313" width="4.5703125" style="294" customWidth="1"/>
    <col min="13314" max="13314" width="87.28515625" style="294" customWidth="1"/>
    <col min="13315" max="13316" width="20.7109375" style="294" customWidth="1"/>
    <col min="13317" max="13317" width="16.7109375" style="294" customWidth="1"/>
    <col min="13318" max="13318" width="3.85546875" style="294" customWidth="1"/>
    <col min="13319" max="13326" width="9.140625" style="294"/>
    <col min="13327" max="13327" width="19.28515625" style="294" customWidth="1"/>
    <col min="13328" max="13328" width="9.140625" style="294"/>
    <col min="13329" max="13329" width="25.42578125" style="294" customWidth="1"/>
    <col min="13330" max="13568" width="9.140625" style="294"/>
    <col min="13569" max="13569" width="4.5703125" style="294" customWidth="1"/>
    <col min="13570" max="13570" width="87.28515625" style="294" customWidth="1"/>
    <col min="13571" max="13572" width="20.7109375" style="294" customWidth="1"/>
    <col min="13573" max="13573" width="16.7109375" style="294" customWidth="1"/>
    <col min="13574" max="13574" width="3.85546875" style="294" customWidth="1"/>
    <col min="13575" max="13582" width="9.140625" style="294"/>
    <col min="13583" max="13583" width="19.28515625" style="294" customWidth="1"/>
    <col min="13584" max="13584" width="9.140625" style="294"/>
    <col min="13585" max="13585" width="25.42578125" style="294" customWidth="1"/>
    <col min="13586" max="13824" width="9.140625" style="294"/>
    <col min="13825" max="13825" width="4.5703125" style="294" customWidth="1"/>
    <col min="13826" max="13826" width="87.28515625" style="294" customWidth="1"/>
    <col min="13827" max="13828" width="20.7109375" style="294" customWidth="1"/>
    <col min="13829" max="13829" width="16.7109375" style="294" customWidth="1"/>
    <col min="13830" max="13830" width="3.85546875" style="294" customWidth="1"/>
    <col min="13831" max="13838" width="9.140625" style="294"/>
    <col min="13839" max="13839" width="19.28515625" style="294" customWidth="1"/>
    <col min="13840" max="13840" width="9.140625" style="294"/>
    <col min="13841" max="13841" width="25.42578125" style="294" customWidth="1"/>
    <col min="13842" max="14080" width="9.140625" style="294"/>
    <col min="14081" max="14081" width="4.5703125" style="294" customWidth="1"/>
    <col min="14082" max="14082" width="87.28515625" style="294" customWidth="1"/>
    <col min="14083" max="14084" width="20.7109375" style="294" customWidth="1"/>
    <col min="14085" max="14085" width="16.7109375" style="294" customWidth="1"/>
    <col min="14086" max="14086" width="3.85546875" style="294" customWidth="1"/>
    <col min="14087" max="14094" width="9.140625" style="294"/>
    <col min="14095" max="14095" width="19.28515625" style="294" customWidth="1"/>
    <col min="14096" max="14096" width="9.140625" style="294"/>
    <col min="14097" max="14097" width="25.42578125" style="294" customWidth="1"/>
    <col min="14098" max="14336" width="9.140625" style="294"/>
    <col min="14337" max="14337" width="4.5703125" style="294" customWidth="1"/>
    <col min="14338" max="14338" width="87.28515625" style="294" customWidth="1"/>
    <col min="14339" max="14340" width="20.7109375" style="294" customWidth="1"/>
    <col min="14341" max="14341" width="16.7109375" style="294" customWidth="1"/>
    <col min="14342" max="14342" width="3.85546875" style="294" customWidth="1"/>
    <col min="14343" max="14350" width="9.140625" style="294"/>
    <col min="14351" max="14351" width="19.28515625" style="294" customWidth="1"/>
    <col min="14352" max="14352" width="9.140625" style="294"/>
    <col min="14353" max="14353" width="25.42578125" style="294" customWidth="1"/>
    <col min="14354" max="14592" width="9.140625" style="294"/>
    <col min="14593" max="14593" width="4.5703125" style="294" customWidth="1"/>
    <col min="14594" max="14594" width="87.28515625" style="294" customWidth="1"/>
    <col min="14595" max="14596" width="20.7109375" style="294" customWidth="1"/>
    <col min="14597" max="14597" width="16.7109375" style="294" customWidth="1"/>
    <col min="14598" max="14598" width="3.85546875" style="294" customWidth="1"/>
    <col min="14599" max="14606" width="9.140625" style="294"/>
    <col min="14607" max="14607" width="19.28515625" style="294" customWidth="1"/>
    <col min="14608" max="14608" width="9.140625" style="294"/>
    <col min="14609" max="14609" width="25.42578125" style="294" customWidth="1"/>
    <col min="14610" max="14848" width="9.140625" style="294"/>
    <col min="14849" max="14849" width="4.5703125" style="294" customWidth="1"/>
    <col min="14850" max="14850" width="87.28515625" style="294" customWidth="1"/>
    <col min="14851" max="14852" width="20.7109375" style="294" customWidth="1"/>
    <col min="14853" max="14853" width="16.7109375" style="294" customWidth="1"/>
    <col min="14854" max="14854" width="3.85546875" style="294" customWidth="1"/>
    <col min="14855" max="14862" width="9.140625" style="294"/>
    <col min="14863" max="14863" width="19.28515625" style="294" customWidth="1"/>
    <col min="14864" max="14864" width="9.140625" style="294"/>
    <col min="14865" max="14865" width="25.42578125" style="294" customWidth="1"/>
    <col min="14866" max="15104" width="9.140625" style="294"/>
    <col min="15105" max="15105" width="4.5703125" style="294" customWidth="1"/>
    <col min="15106" max="15106" width="87.28515625" style="294" customWidth="1"/>
    <col min="15107" max="15108" width="20.7109375" style="294" customWidth="1"/>
    <col min="15109" max="15109" width="16.7109375" style="294" customWidth="1"/>
    <col min="15110" max="15110" width="3.85546875" style="294" customWidth="1"/>
    <col min="15111" max="15118" width="9.140625" style="294"/>
    <col min="15119" max="15119" width="19.28515625" style="294" customWidth="1"/>
    <col min="15120" max="15120" width="9.140625" style="294"/>
    <col min="15121" max="15121" width="25.42578125" style="294" customWidth="1"/>
    <col min="15122" max="15360" width="9.140625" style="294"/>
    <col min="15361" max="15361" width="4.5703125" style="294" customWidth="1"/>
    <col min="15362" max="15362" width="87.28515625" style="294" customWidth="1"/>
    <col min="15363" max="15364" width="20.7109375" style="294" customWidth="1"/>
    <col min="15365" max="15365" width="16.7109375" style="294" customWidth="1"/>
    <col min="15366" max="15366" width="3.85546875" style="294" customWidth="1"/>
    <col min="15367" max="15374" width="9.140625" style="294"/>
    <col min="15375" max="15375" width="19.28515625" style="294" customWidth="1"/>
    <col min="15376" max="15376" width="9.140625" style="294"/>
    <col min="15377" max="15377" width="25.42578125" style="294" customWidth="1"/>
    <col min="15378" max="15616" width="9.140625" style="294"/>
    <col min="15617" max="15617" width="4.5703125" style="294" customWidth="1"/>
    <col min="15618" max="15618" width="87.28515625" style="294" customWidth="1"/>
    <col min="15619" max="15620" width="20.7109375" style="294" customWidth="1"/>
    <col min="15621" max="15621" width="16.7109375" style="294" customWidth="1"/>
    <col min="15622" max="15622" width="3.85546875" style="294" customWidth="1"/>
    <col min="15623" max="15630" width="9.140625" style="294"/>
    <col min="15631" max="15631" width="19.28515625" style="294" customWidth="1"/>
    <col min="15632" max="15632" width="9.140625" style="294"/>
    <col min="15633" max="15633" width="25.42578125" style="294" customWidth="1"/>
    <col min="15634" max="15872" width="9.140625" style="294"/>
    <col min="15873" max="15873" width="4.5703125" style="294" customWidth="1"/>
    <col min="15874" max="15874" width="87.28515625" style="294" customWidth="1"/>
    <col min="15875" max="15876" width="20.7109375" style="294" customWidth="1"/>
    <col min="15877" max="15877" width="16.7109375" style="294" customWidth="1"/>
    <col min="15878" max="15878" width="3.85546875" style="294" customWidth="1"/>
    <col min="15879" max="15886" width="9.140625" style="294"/>
    <col min="15887" max="15887" width="19.28515625" style="294" customWidth="1"/>
    <col min="15888" max="15888" width="9.140625" style="294"/>
    <col min="15889" max="15889" width="25.42578125" style="294" customWidth="1"/>
    <col min="15890" max="16128" width="9.140625" style="294"/>
    <col min="16129" max="16129" width="4.5703125" style="294" customWidth="1"/>
    <col min="16130" max="16130" width="87.28515625" style="294" customWidth="1"/>
    <col min="16131" max="16132" width="20.7109375" style="294" customWidth="1"/>
    <col min="16133" max="16133" width="16.7109375" style="294" customWidth="1"/>
    <col min="16134" max="16134" width="3.85546875" style="294" customWidth="1"/>
    <col min="16135" max="16142" width="9.140625" style="294"/>
    <col min="16143" max="16143" width="19.28515625" style="294" customWidth="1"/>
    <col min="16144" max="16144" width="9.140625" style="294"/>
    <col min="16145" max="16145" width="25.42578125" style="294" customWidth="1"/>
    <col min="16146" max="16384" width="9.140625" style="294"/>
  </cols>
  <sheetData>
    <row r="1" spans="1:17" ht="15.75">
      <c r="A1" s="291" t="s">
        <v>529</v>
      </c>
      <c r="B1" s="626"/>
    </row>
    <row r="2" spans="1:17" ht="17.25" customHeight="1">
      <c r="A2" s="1609" t="s">
        <v>4</v>
      </c>
      <c r="B2" s="1609"/>
      <c r="C2" s="1609"/>
      <c r="D2" s="1609"/>
      <c r="E2" s="1609"/>
    </row>
    <row r="3" spans="1:17" ht="17.25" customHeight="1">
      <c r="A3" s="1609" t="s">
        <v>633</v>
      </c>
      <c r="B3" s="1609"/>
      <c r="C3" s="1609"/>
      <c r="D3" s="1609"/>
      <c r="E3" s="1609"/>
    </row>
    <row r="4" spans="1:17" ht="17.25" customHeight="1">
      <c r="B4" s="299"/>
      <c r="C4" s="299"/>
      <c r="D4" s="293"/>
      <c r="E4" s="293"/>
    </row>
    <row r="5" spans="1:17" ht="20.25" customHeight="1">
      <c r="B5" s="299"/>
      <c r="C5" s="299"/>
      <c r="D5" s="300"/>
      <c r="E5" s="627" t="s">
        <v>634</v>
      </c>
    </row>
    <row r="6" spans="1:17" ht="17.25" customHeight="1">
      <c r="A6" s="628"/>
      <c r="B6" s="629"/>
      <c r="C6" s="630" t="s">
        <v>236</v>
      </c>
      <c r="D6" s="1610" t="s">
        <v>238</v>
      </c>
      <c r="E6" s="631" t="s">
        <v>239</v>
      </c>
    </row>
    <row r="7" spans="1:17" ht="12.75" customHeight="1">
      <c r="A7" s="325" t="s">
        <v>635</v>
      </c>
      <c r="B7" s="632" t="s">
        <v>3</v>
      </c>
      <c r="C7" s="633" t="s">
        <v>237</v>
      </c>
      <c r="D7" s="1611"/>
      <c r="E7" s="634" t="s">
        <v>4</v>
      </c>
    </row>
    <row r="8" spans="1:17" ht="14.25" customHeight="1">
      <c r="A8" s="635"/>
      <c r="B8" s="636"/>
      <c r="C8" s="637" t="s">
        <v>636</v>
      </c>
      <c r="D8" s="1612"/>
      <c r="E8" s="638" t="s">
        <v>637</v>
      </c>
      <c r="F8" s="315"/>
    </row>
    <row r="9" spans="1:17" s="319" customFormat="1" ht="9.75" customHeight="1">
      <c r="A9" s="317" t="s">
        <v>464</v>
      </c>
      <c r="B9" s="317">
        <v>2</v>
      </c>
      <c r="C9" s="639">
        <v>3</v>
      </c>
      <c r="D9" s="640">
        <v>4</v>
      </c>
      <c r="E9" s="318">
        <v>5</v>
      </c>
    </row>
    <row r="10" spans="1:17" ht="30" customHeight="1">
      <c r="A10" s="641" t="s">
        <v>638</v>
      </c>
      <c r="B10" s="642" t="s">
        <v>639</v>
      </c>
      <c r="C10" s="643">
        <v>355705.40500000003</v>
      </c>
      <c r="D10" s="643">
        <v>154008.58244807998</v>
      </c>
      <c r="E10" s="644">
        <v>0.43296666365831571</v>
      </c>
      <c r="Q10" s="645"/>
    </row>
    <row r="11" spans="1:17" ht="12.75" customHeight="1">
      <c r="A11" s="646"/>
      <c r="B11" s="647" t="s">
        <v>640</v>
      </c>
      <c r="C11" s="648">
        <v>0</v>
      </c>
      <c r="D11" s="649">
        <v>0</v>
      </c>
      <c r="E11" s="650"/>
      <c r="Q11" s="645"/>
    </row>
    <row r="12" spans="1:17" s="315" customFormat="1" ht="24" customHeight="1">
      <c r="A12" s="651"/>
      <c r="B12" s="652" t="s">
        <v>641</v>
      </c>
      <c r="C12" s="653">
        <v>331672.63699999999</v>
      </c>
      <c r="D12" s="654">
        <v>143034.97263691999</v>
      </c>
      <c r="E12" s="655">
        <v>0.43125346103519535</v>
      </c>
      <c r="Q12" s="656"/>
    </row>
    <row r="13" spans="1:17" s="315" customFormat="1" ht="12.75" customHeight="1">
      <c r="A13" s="651"/>
      <c r="B13" s="647" t="s">
        <v>642</v>
      </c>
      <c r="C13" s="653"/>
      <c r="D13" s="654"/>
      <c r="E13" s="655"/>
      <c r="Q13" s="656"/>
    </row>
    <row r="14" spans="1:17" ht="16.5" customHeight="1">
      <c r="A14" s="646"/>
      <c r="B14" s="326" t="s">
        <v>643</v>
      </c>
      <c r="C14" s="657">
        <v>237913.98199999999</v>
      </c>
      <c r="D14" s="658">
        <v>99427.625715390008</v>
      </c>
      <c r="E14" s="659">
        <v>0.41791417586962171</v>
      </c>
      <c r="Q14" s="645"/>
    </row>
    <row r="15" spans="1:17" ht="17.100000000000001" customHeight="1">
      <c r="A15" s="646"/>
      <c r="B15" s="660" t="s">
        <v>644</v>
      </c>
      <c r="C15" s="657">
        <v>70000</v>
      </c>
      <c r="D15" s="658">
        <v>27986.577745730003</v>
      </c>
      <c r="E15" s="659">
        <v>0.39980825351042859</v>
      </c>
      <c r="Q15" s="645"/>
    </row>
    <row r="16" spans="1:17" ht="16.5" customHeight="1">
      <c r="A16" s="646"/>
      <c r="B16" s="326" t="s">
        <v>645</v>
      </c>
      <c r="C16" s="657">
        <v>32400</v>
      </c>
      <c r="D16" s="658">
        <v>17332.123659630004</v>
      </c>
      <c r="E16" s="659">
        <v>0.5349420882601853</v>
      </c>
      <c r="Q16" s="661"/>
    </row>
    <row r="17" spans="1:17" ht="16.5" customHeight="1">
      <c r="A17" s="646"/>
      <c r="B17" s="662" t="s">
        <v>646</v>
      </c>
      <c r="C17" s="657">
        <v>55500</v>
      </c>
      <c r="D17" s="658">
        <v>23725.718571950001</v>
      </c>
      <c r="E17" s="659">
        <v>0.42749042471981985</v>
      </c>
      <c r="Q17" s="663"/>
    </row>
    <row r="18" spans="1:17" ht="16.5" customHeight="1">
      <c r="A18" s="646"/>
      <c r="B18" s="662" t="s">
        <v>647</v>
      </c>
      <c r="C18" s="657">
        <v>4568.6549999999997</v>
      </c>
      <c r="D18" s="658">
        <v>1855.3221620499999</v>
      </c>
      <c r="E18" s="659">
        <v>0.40609811028628773</v>
      </c>
      <c r="Q18" s="663"/>
    </row>
    <row r="19" spans="1:17" s="315" customFormat="1" ht="16.5" customHeight="1">
      <c r="A19" s="651"/>
      <c r="B19" s="652" t="s">
        <v>648</v>
      </c>
      <c r="C19" s="653">
        <v>21908.68</v>
      </c>
      <c r="D19" s="654">
        <v>10827.750471019997</v>
      </c>
      <c r="E19" s="655">
        <v>0.49422194632538324</v>
      </c>
    </row>
    <row r="20" spans="1:17" ht="17.100000000000001" customHeight="1">
      <c r="A20" s="646"/>
      <c r="B20" s="662" t="s">
        <v>649</v>
      </c>
      <c r="C20" s="657">
        <v>3787</v>
      </c>
      <c r="D20" s="658">
        <v>1539.6844237</v>
      </c>
      <c r="E20" s="659">
        <v>0.40657101233166093</v>
      </c>
      <c r="O20" s="664"/>
      <c r="Q20" s="664"/>
    </row>
    <row r="21" spans="1:17" ht="24" customHeight="1">
      <c r="A21" s="646"/>
      <c r="B21" s="652" t="s">
        <v>650</v>
      </c>
      <c r="C21" s="653">
        <v>2124.0880000000002</v>
      </c>
      <c r="D21" s="654">
        <v>145.85934014000003</v>
      </c>
      <c r="E21" s="655">
        <v>6.8669160665659812E-2</v>
      </c>
      <c r="Q21" s="664">
        <f>SUM(Q20:Q20)</f>
        <v>0</v>
      </c>
    </row>
    <row r="22" spans="1:17" ht="17.100000000000001" customHeight="1">
      <c r="A22" s="665" t="s">
        <v>4</v>
      </c>
      <c r="B22" s="662" t="s">
        <v>651</v>
      </c>
      <c r="C22" s="657">
        <v>152.05799999999999</v>
      </c>
      <c r="D22" s="658">
        <v>44.535221500000006</v>
      </c>
      <c r="E22" s="659">
        <v>0.29288312025674418</v>
      </c>
      <c r="F22" s="322"/>
      <c r="O22" s="664"/>
    </row>
    <row r="23" spans="1:17" ht="17.100000000000001" customHeight="1">
      <c r="A23" s="325"/>
      <c r="B23" s="662" t="s">
        <v>652</v>
      </c>
      <c r="C23" s="657">
        <v>1972.03</v>
      </c>
      <c r="D23" s="658">
        <v>101.32411863999999</v>
      </c>
      <c r="E23" s="659">
        <v>5.1380617252273039E-2</v>
      </c>
      <c r="F23" s="322"/>
    </row>
    <row r="24" spans="1:17" ht="24" customHeight="1">
      <c r="A24" s="665" t="s">
        <v>653</v>
      </c>
      <c r="B24" s="666" t="s">
        <v>654</v>
      </c>
      <c r="C24" s="653">
        <v>397197.40499999991</v>
      </c>
      <c r="D24" s="654">
        <v>144423.24282347001</v>
      </c>
      <c r="E24" s="655">
        <v>0.36360570589193564</v>
      </c>
      <c r="F24" s="322"/>
    </row>
    <row r="25" spans="1:17" ht="12.75" customHeight="1">
      <c r="A25" s="646"/>
      <c r="B25" s="647" t="s">
        <v>642</v>
      </c>
      <c r="C25" s="657"/>
      <c r="D25" s="654"/>
      <c r="E25" s="655"/>
      <c r="F25" s="322"/>
    </row>
    <row r="26" spans="1:17" ht="17.100000000000001" customHeight="1">
      <c r="A26" s="646"/>
      <c r="B26" s="326" t="s">
        <v>655</v>
      </c>
      <c r="C26" s="667">
        <v>30700</v>
      </c>
      <c r="D26" s="658">
        <v>11061.720978140002</v>
      </c>
      <c r="E26" s="659">
        <v>0.36031664423908799</v>
      </c>
      <c r="F26" s="322"/>
    </row>
    <row r="27" spans="1:17" ht="17.100000000000001" customHeight="1">
      <c r="A27" s="646"/>
      <c r="B27" s="326" t="s">
        <v>656</v>
      </c>
      <c r="C27" s="667">
        <v>19643.623</v>
      </c>
      <c r="D27" s="658">
        <v>7124.5735707900012</v>
      </c>
      <c r="E27" s="659">
        <v>0.36269142259500708</v>
      </c>
      <c r="F27" s="322"/>
      <c r="O27" s="294">
        <f>SUM(O25:O26)</f>
        <v>0</v>
      </c>
    </row>
    <row r="28" spans="1:17" ht="17.100000000000001" customHeight="1">
      <c r="A28" s="646"/>
      <c r="B28" s="668" t="s">
        <v>657</v>
      </c>
      <c r="C28" s="667">
        <v>17565.683000000001</v>
      </c>
      <c r="D28" s="658">
        <v>6780.4007733900007</v>
      </c>
      <c r="E28" s="659">
        <v>0.38600268337929133</v>
      </c>
      <c r="F28" s="322"/>
    </row>
    <row r="29" spans="1:17" ht="17.100000000000001" customHeight="1">
      <c r="A29" s="646"/>
      <c r="B29" s="669" t="s">
        <v>658</v>
      </c>
      <c r="C29" s="667">
        <v>46637.722999999998</v>
      </c>
      <c r="D29" s="658">
        <v>10604.217339430001</v>
      </c>
      <c r="E29" s="659">
        <v>0.2273742510848997</v>
      </c>
      <c r="F29" s="322"/>
    </row>
    <row r="30" spans="1:17" ht="17.100000000000001" customHeight="1">
      <c r="A30" s="670"/>
      <c r="B30" s="671" t="s">
        <v>659</v>
      </c>
      <c r="C30" s="672">
        <v>56444.714999999997</v>
      </c>
      <c r="D30" s="673">
        <v>28519.337723099998</v>
      </c>
      <c r="E30" s="674">
        <v>0.50526143542579671</v>
      </c>
    </row>
    <row r="34" spans="1:6">
      <c r="A34" s="61"/>
      <c r="B34" s="61"/>
      <c r="C34" s="61"/>
      <c r="D34" s="61"/>
      <c r="E34" s="61"/>
      <c r="F34" s="675"/>
    </row>
    <row r="35" spans="1:6">
      <c r="A35" s="61"/>
      <c r="B35" s="61"/>
      <c r="C35" s="61"/>
      <c r="D35" s="61"/>
      <c r="E35" s="61"/>
      <c r="F35" s="675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/>
  </sheetViews>
  <sheetFormatPr defaultColWidth="11.42578125" defaultRowHeight="15"/>
  <cols>
    <col min="1" max="1" width="17.5703125" style="377" customWidth="1"/>
    <col min="2" max="2" width="70.42578125" style="377" customWidth="1"/>
    <col min="3" max="3" width="16.28515625" style="377" customWidth="1"/>
    <col min="4" max="4" width="35.28515625" style="377" customWidth="1"/>
    <col min="5" max="5" width="16.5703125" style="377" customWidth="1"/>
    <col min="6" max="253" width="12.5703125" style="377" customWidth="1"/>
    <col min="254" max="256" width="11.42578125" style="377"/>
    <col min="257" max="257" width="17.5703125" style="377" customWidth="1"/>
    <col min="258" max="258" width="70.42578125" style="377" customWidth="1"/>
    <col min="259" max="259" width="16.28515625" style="377" customWidth="1"/>
    <col min="260" max="260" width="35.28515625" style="377" customWidth="1"/>
    <col min="261" max="261" width="16.5703125" style="377" customWidth="1"/>
    <col min="262" max="509" width="12.5703125" style="377" customWidth="1"/>
    <col min="510" max="512" width="11.42578125" style="377"/>
    <col min="513" max="513" width="17.5703125" style="377" customWidth="1"/>
    <col min="514" max="514" width="70.42578125" style="377" customWidth="1"/>
    <col min="515" max="515" width="16.28515625" style="377" customWidth="1"/>
    <col min="516" max="516" width="35.28515625" style="377" customWidth="1"/>
    <col min="517" max="517" width="16.5703125" style="377" customWidth="1"/>
    <col min="518" max="765" width="12.5703125" style="377" customWidth="1"/>
    <col min="766" max="768" width="11.42578125" style="377"/>
    <col min="769" max="769" width="17.5703125" style="377" customWidth="1"/>
    <col min="770" max="770" width="70.42578125" style="377" customWidth="1"/>
    <col min="771" max="771" width="16.28515625" style="377" customWidth="1"/>
    <col min="772" max="772" width="35.28515625" style="377" customWidth="1"/>
    <col min="773" max="773" width="16.5703125" style="377" customWidth="1"/>
    <col min="774" max="1021" width="12.5703125" style="377" customWidth="1"/>
    <col min="1022" max="1024" width="11.42578125" style="377"/>
    <col min="1025" max="1025" width="17.5703125" style="377" customWidth="1"/>
    <col min="1026" max="1026" width="70.42578125" style="377" customWidth="1"/>
    <col min="1027" max="1027" width="16.28515625" style="377" customWidth="1"/>
    <col min="1028" max="1028" width="35.28515625" style="377" customWidth="1"/>
    <col min="1029" max="1029" width="16.5703125" style="377" customWidth="1"/>
    <col min="1030" max="1277" width="12.5703125" style="377" customWidth="1"/>
    <col min="1278" max="1280" width="11.42578125" style="377"/>
    <col min="1281" max="1281" width="17.5703125" style="377" customWidth="1"/>
    <col min="1282" max="1282" width="70.42578125" style="377" customWidth="1"/>
    <col min="1283" max="1283" width="16.28515625" style="377" customWidth="1"/>
    <col min="1284" max="1284" width="35.28515625" style="377" customWidth="1"/>
    <col min="1285" max="1285" width="16.5703125" style="377" customWidth="1"/>
    <col min="1286" max="1533" width="12.5703125" style="377" customWidth="1"/>
    <col min="1534" max="1536" width="11.42578125" style="377"/>
    <col min="1537" max="1537" width="17.5703125" style="377" customWidth="1"/>
    <col min="1538" max="1538" width="70.42578125" style="377" customWidth="1"/>
    <col min="1539" max="1539" width="16.28515625" style="377" customWidth="1"/>
    <col min="1540" max="1540" width="35.28515625" style="377" customWidth="1"/>
    <col min="1541" max="1541" width="16.5703125" style="377" customWidth="1"/>
    <col min="1542" max="1789" width="12.5703125" style="377" customWidth="1"/>
    <col min="1790" max="1792" width="11.42578125" style="377"/>
    <col min="1793" max="1793" width="17.5703125" style="377" customWidth="1"/>
    <col min="1794" max="1794" width="70.42578125" style="377" customWidth="1"/>
    <col min="1795" max="1795" width="16.28515625" style="377" customWidth="1"/>
    <col min="1796" max="1796" width="35.28515625" style="377" customWidth="1"/>
    <col min="1797" max="1797" width="16.5703125" style="377" customWidth="1"/>
    <col min="1798" max="2045" width="12.5703125" style="377" customWidth="1"/>
    <col min="2046" max="2048" width="11.42578125" style="377"/>
    <col min="2049" max="2049" width="17.5703125" style="377" customWidth="1"/>
    <col min="2050" max="2050" width="70.42578125" style="377" customWidth="1"/>
    <col min="2051" max="2051" width="16.28515625" style="377" customWidth="1"/>
    <col min="2052" max="2052" width="35.28515625" style="377" customWidth="1"/>
    <col min="2053" max="2053" width="16.5703125" style="377" customWidth="1"/>
    <col min="2054" max="2301" width="12.5703125" style="377" customWidth="1"/>
    <col min="2302" max="2304" width="11.42578125" style="377"/>
    <col min="2305" max="2305" width="17.5703125" style="377" customWidth="1"/>
    <col min="2306" max="2306" width="70.42578125" style="377" customWidth="1"/>
    <col min="2307" max="2307" width="16.28515625" style="377" customWidth="1"/>
    <col min="2308" max="2308" width="35.28515625" style="377" customWidth="1"/>
    <col min="2309" max="2309" width="16.5703125" style="377" customWidth="1"/>
    <col min="2310" max="2557" width="12.5703125" style="377" customWidth="1"/>
    <col min="2558" max="2560" width="11.42578125" style="377"/>
    <col min="2561" max="2561" width="17.5703125" style="377" customWidth="1"/>
    <col min="2562" max="2562" width="70.42578125" style="377" customWidth="1"/>
    <col min="2563" max="2563" width="16.28515625" style="377" customWidth="1"/>
    <col min="2564" max="2564" width="35.28515625" style="377" customWidth="1"/>
    <col min="2565" max="2565" width="16.5703125" style="377" customWidth="1"/>
    <col min="2566" max="2813" width="12.5703125" style="377" customWidth="1"/>
    <col min="2814" max="2816" width="11.42578125" style="377"/>
    <col min="2817" max="2817" width="17.5703125" style="377" customWidth="1"/>
    <col min="2818" max="2818" width="70.42578125" style="377" customWidth="1"/>
    <col min="2819" max="2819" width="16.28515625" style="377" customWidth="1"/>
    <col min="2820" max="2820" width="35.28515625" style="377" customWidth="1"/>
    <col min="2821" max="2821" width="16.5703125" style="377" customWidth="1"/>
    <col min="2822" max="3069" width="12.5703125" style="377" customWidth="1"/>
    <col min="3070" max="3072" width="11.42578125" style="377"/>
    <col min="3073" max="3073" width="17.5703125" style="377" customWidth="1"/>
    <col min="3074" max="3074" width="70.42578125" style="377" customWidth="1"/>
    <col min="3075" max="3075" width="16.28515625" style="377" customWidth="1"/>
    <col min="3076" max="3076" width="35.28515625" style="377" customWidth="1"/>
    <col min="3077" max="3077" width="16.5703125" style="377" customWidth="1"/>
    <col min="3078" max="3325" width="12.5703125" style="377" customWidth="1"/>
    <col min="3326" max="3328" width="11.42578125" style="377"/>
    <col min="3329" max="3329" width="17.5703125" style="377" customWidth="1"/>
    <col min="3330" max="3330" width="70.42578125" style="377" customWidth="1"/>
    <col min="3331" max="3331" width="16.28515625" style="377" customWidth="1"/>
    <col min="3332" max="3332" width="35.28515625" style="377" customWidth="1"/>
    <col min="3333" max="3333" width="16.5703125" style="377" customWidth="1"/>
    <col min="3334" max="3581" width="12.5703125" style="377" customWidth="1"/>
    <col min="3582" max="3584" width="11.42578125" style="377"/>
    <col min="3585" max="3585" width="17.5703125" style="377" customWidth="1"/>
    <col min="3586" max="3586" width="70.42578125" style="377" customWidth="1"/>
    <col min="3587" max="3587" width="16.28515625" style="377" customWidth="1"/>
    <col min="3588" max="3588" width="35.28515625" style="377" customWidth="1"/>
    <col min="3589" max="3589" width="16.5703125" style="377" customWidth="1"/>
    <col min="3590" max="3837" width="12.5703125" style="377" customWidth="1"/>
    <col min="3838" max="3840" width="11.42578125" style="377"/>
    <col min="3841" max="3841" width="17.5703125" style="377" customWidth="1"/>
    <col min="3842" max="3842" width="70.42578125" style="377" customWidth="1"/>
    <col min="3843" max="3843" width="16.28515625" style="377" customWidth="1"/>
    <col min="3844" max="3844" width="35.28515625" style="377" customWidth="1"/>
    <col min="3845" max="3845" width="16.5703125" style="377" customWidth="1"/>
    <col min="3846" max="4093" width="12.5703125" style="377" customWidth="1"/>
    <col min="4094" max="4096" width="11.42578125" style="377"/>
    <col min="4097" max="4097" width="17.5703125" style="377" customWidth="1"/>
    <col min="4098" max="4098" width="70.42578125" style="377" customWidth="1"/>
    <col min="4099" max="4099" width="16.28515625" style="377" customWidth="1"/>
    <col min="4100" max="4100" width="35.28515625" style="377" customWidth="1"/>
    <col min="4101" max="4101" width="16.5703125" style="377" customWidth="1"/>
    <col min="4102" max="4349" width="12.5703125" style="377" customWidth="1"/>
    <col min="4350" max="4352" width="11.42578125" style="377"/>
    <col min="4353" max="4353" width="17.5703125" style="377" customWidth="1"/>
    <col min="4354" max="4354" width="70.42578125" style="377" customWidth="1"/>
    <col min="4355" max="4355" width="16.28515625" style="377" customWidth="1"/>
    <col min="4356" max="4356" width="35.28515625" style="377" customWidth="1"/>
    <col min="4357" max="4357" width="16.5703125" style="377" customWidth="1"/>
    <col min="4358" max="4605" width="12.5703125" style="377" customWidth="1"/>
    <col min="4606" max="4608" width="11.42578125" style="377"/>
    <col min="4609" max="4609" width="17.5703125" style="377" customWidth="1"/>
    <col min="4610" max="4610" width="70.42578125" style="377" customWidth="1"/>
    <col min="4611" max="4611" width="16.28515625" style="377" customWidth="1"/>
    <col min="4612" max="4612" width="35.28515625" style="377" customWidth="1"/>
    <col min="4613" max="4613" width="16.5703125" style="377" customWidth="1"/>
    <col min="4614" max="4861" width="12.5703125" style="377" customWidth="1"/>
    <col min="4862" max="4864" width="11.42578125" style="377"/>
    <col min="4865" max="4865" width="17.5703125" style="377" customWidth="1"/>
    <col min="4866" max="4866" width="70.42578125" style="377" customWidth="1"/>
    <col min="4867" max="4867" width="16.28515625" style="377" customWidth="1"/>
    <col min="4868" max="4868" width="35.28515625" style="377" customWidth="1"/>
    <col min="4869" max="4869" width="16.5703125" style="377" customWidth="1"/>
    <col min="4870" max="5117" width="12.5703125" style="377" customWidth="1"/>
    <col min="5118" max="5120" width="11.42578125" style="377"/>
    <col min="5121" max="5121" width="17.5703125" style="377" customWidth="1"/>
    <col min="5122" max="5122" width="70.42578125" style="377" customWidth="1"/>
    <col min="5123" max="5123" width="16.28515625" style="377" customWidth="1"/>
    <col min="5124" max="5124" width="35.28515625" style="377" customWidth="1"/>
    <col min="5125" max="5125" width="16.5703125" style="377" customWidth="1"/>
    <col min="5126" max="5373" width="12.5703125" style="377" customWidth="1"/>
    <col min="5374" max="5376" width="11.42578125" style="377"/>
    <col min="5377" max="5377" width="17.5703125" style="377" customWidth="1"/>
    <col min="5378" max="5378" width="70.42578125" style="377" customWidth="1"/>
    <col min="5379" max="5379" width="16.28515625" style="377" customWidth="1"/>
    <col min="5380" max="5380" width="35.28515625" style="377" customWidth="1"/>
    <col min="5381" max="5381" width="16.5703125" style="377" customWidth="1"/>
    <col min="5382" max="5629" width="12.5703125" style="377" customWidth="1"/>
    <col min="5630" max="5632" width="11.42578125" style="377"/>
    <col min="5633" max="5633" width="17.5703125" style="377" customWidth="1"/>
    <col min="5634" max="5634" width="70.42578125" style="377" customWidth="1"/>
    <col min="5635" max="5635" width="16.28515625" style="377" customWidth="1"/>
    <col min="5636" max="5636" width="35.28515625" style="377" customWidth="1"/>
    <col min="5637" max="5637" width="16.5703125" style="377" customWidth="1"/>
    <col min="5638" max="5885" width="12.5703125" style="377" customWidth="1"/>
    <col min="5886" max="5888" width="11.42578125" style="377"/>
    <col min="5889" max="5889" width="17.5703125" style="377" customWidth="1"/>
    <col min="5890" max="5890" width="70.42578125" style="377" customWidth="1"/>
    <col min="5891" max="5891" width="16.28515625" style="377" customWidth="1"/>
    <col min="5892" max="5892" width="35.28515625" style="377" customWidth="1"/>
    <col min="5893" max="5893" width="16.5703125" style="377" customWidth="1"/>
    <col min="5894" max="6141" width="12.5703125" style="377" customWidth="1"/>
    <col min="6142" max="6144" width="11.42578125" style="377"/>
    <col min="6145" max="6145" width="17.5703125" style="377" customWidth="1"/>
    <col min="6146" max="6146" width="70.42578125" style="377" customWidth="1"/>
    <col min="6147" max="6147" width="16.28515625" style="377" customWidth="1"/>
    <col min="6148" max="6148" width="35.28515625" style="377" customWidth="1"/>
    <col min="6149" max="6149" width="16.5703125" style="377" customWidth="1"/>
    <col min="6150" max="6397" width="12.5703125" style="377" customWidth="1"/>
    <col min="6398" max="6400" width="11.42578125" style="377"/>
    <col min="6401" max="6401" width="17.5703125" style="377" customWidth="1"/>
    <col min="6402" max="6402" width="70.42578125" style="377" customWidth="1"/>
    <col min="6403" max="6403" width="16.28515625" style="377" customWidth="1"/>
    <col min="6404" max="6404" width="35.28515625" style="377" customWidth="1"/>
    <col min="6405" max="6405" width="16.5703125" style="377" customWidth="1"/>
    <col min="6406" max="6653" width="12.5703125" style="377" customWidth="1"/>
    <col min="6654" max="6656" width="11.42578125" style="377"/>
    <col min="6657" max="6657" width="17.5703125" style="377" customWidth="1"/>
    <col min="6658" max="6658" width="70.42578125" style="377" customWidth="1"/>
    <col min="6659" max="6659" width="16.28515625" style="377" customWidth="1"/>
    <col min="6660" max="6660" width="35.28515625" style="377" customWidth="1"/>
    <col min="6661" max="6661" width="16.5703125" style="377" customWidth="1"/>
    <col min="6662" max="6909" width="12.5703125" style="377" customWidth="1"/>
    <col min="6910" max="6912" width="11.42578125" style="377"/>
    <col min="6913" max="6913" width="17.5703125" style="377" customWidth="1"/>
    <col min="6914" max="6914" width="70.42578125" style="377" customWidth="1"/>
    <col min="6915" max="6915" width="16.28515625" style="377" customWidth="1"/>
    <col min="6916" max="6916" width="35.28515625" style="377" customWidth="1"/>
    <col min="6917" max="6917" width="16.5703125" style="377" customWidth="1"/>
    <col min="6918" max="7165" width="12.5703125" style="377" customWidth="1"/>
    <col min="7166" max="7168" width="11.42578125" style="377"/>
    <col min="7169" max="7169" width="17.5703125" style="377" customWidth="1"/>
    <col min="7170" max="7170" width="70.42578125" style="377" customWidth="1"/>
    <col min="7171" max="7171" width="16.28515625" style="377" customWidth="1"/>
    <col min="7172" max="7172" width="35.28515625" style="377" customWidth="1"/>
    <col min="7173" max="7173" width="16.5703125" style="377" customWidth="1"/>
    <col min="7174" max="7421" width="12.5703125" style="377" customWidth="1"/>
    <col min="7422" max="7424" width="11.42578125" style="377"/>
    <col min="7425" max="7425" width="17.5703125" style="377" customWidth="1"/>
    <col min="7426" max="7426" width="70.42578125" style="377" customWidth="1"/>
    <col min="7427" max="7427" width="16.28515625" style="377" customWidth="1"/>
    <col min="7428" max="7428" width="35.28515625" style="377" customWidth="1"/>
    <col min="7429" max="7429" width="16.5703125" style="377" customWidth="1"/>
    <col min="7430" max="7677" width="12.5703125" style="377" customWidth="1"/>
    <col min="7678" max="7680" width="11.42578125" style="377"/>
    <col min="7681" max="7681" width="17.5703125" style="377" customWidth="1"/>
    <col min="7682" max="7682" width="70.42578125" style="377" customWidth="1"/>
    <col min="7683" max="7683" width="16.28515625" style="377" customWidth="1"/>
    <col min="7684" max="7684" width="35.28515625" style="377" customWidth="1"/>
    <col min="7685" max="7685" width="16.5703125" style="377" customWidth="1"/>
    <col min="7686" max="7933" width="12.5703125" style="377" customWidth="1"/>
    <col min="7934" max="7936" width="11.42578125" style="377"/>
    <col min="7937" max="7937" width="17.5703125" style="377" customWidth="1"/>
    <col min="7938" max="7938" width="70.42578125" style="377" customWidth="1"/>
    <col min="7939" max="7939" width="16.28515625" style="377" customWidth="1"/>
    <col min="7940" max="7940" width="35.28515625" style="377" customWidth="1"/>
    <col min="7941" max="7941" width="16.5703125" style="377" customWidth="1"/>
    <col min="7942" max="8189" width="12.5703125" style="377" customWidth="1"/>
    <col min="8190" max="8192" width="11.42578125" style="377"/>
    <col min="8193" max="8193" width="17.5703125" style="377" customWidth="1"/>
    <col min="8194" max="8194" width="70.42578125" style="377" customWidth="1"/>
    <col min="8195" max="8195" width="16.28515625" style="377" customWidth="1"/>
    <col min="8196" max="8196" width="35.28515625" style="377" customWidth="1"/>
    <col min="8197" max="8197" width="16.5703125" style="377" customWidth="1"/>
    <col min="8198" max="8445" width="12.5703125" style="377" customWidth="1"/>
    <col min="8446" max="8448" width="11.42578125" style="377"/>
    <col min="8449" max="8449" width="17.5703125" style="377" customWidth="1"/>
    <col min="8450" max="8450" width="70.42578125" style="377" customWidth="1"/>
    <col min="8451" max="8451" width="16.28515625" style="377" customWidth="1"/>
    <col min="8452" max="8452" width="35.28515625" style="377" customWidth="1"/>
    <col min="8453" max="8453" width="16.5703125" style="377" customWidth="1"/>
    <col min="8454" max="8701" width="12.5703125" style="377" customWidth="1"/>
    <col min="8702" max="8704" width="11.42578125" style="377"/>
    <col min="8705" max="8705" width="17.5703125" style="377" customWidth="1"/>
    <col min="8706" max="8706" width="70.42578125" style="377" customWidth="1"/>
    <col min="8707" max="8707" width="16.28515625" style="377" customWidth="1"/>
    <col min="8708" max="8708" width="35.28515625" style="377" customWidth="1"/>
    <col min="8709" max="8709" width="16.5703125" style="377" customWidth="1"/>
    <col min="8710" max="8957" width="12.5703125" style="377" customWidth="1"/>
    <col min="8958" max="8960" width="11.42578125" style="377"/>
    <col min="8961" max="8961" width="17.5703125" style="377" customWidth="1"/>
    <col min="8962" max="8962" width="70.42578125" style="377" customWidth="1"/>
    <col min="8963" max="8963" width="16.28515625" style="377" customWidth="1"/>
    <col min="8964" max="8964" width="35.28515625" style="377" customWidth="1"/>
    <col min="8965" max="8965" width="16.5703125" style="377" customWidth="1"/>
    <col min="8966" max="9213" width="12.5703125" style="377" customWidth="1"/>
    <col min="9214" max="9216" width="11.42578125" style="377"/>
    <col min="9217" max="9217" width="17.5703125" style="377" customWidth="1"/>
    <col min="9218" max="9218" width="70.42578125" style="377" customWidth="1"/>
    <col min="9219" max="9219" width="16.28515625" style="377" customWidth="1"/>
    <col min="9220" max="9220" width="35.28515625" style="377" customWidth="1"/>
    <col min="9221" max="9221" width="16.5703125" style="377" customWidth="1"/>
    <col min="9222" max="9469" width="12.5703125" style="377" customWidth="1"/>
    <col min="9470" max="9472" width="11.42578125" style="377"/>
    <col min="9473" max="9473" width="17.5703125" style="377" customWidth="1"/>
    <col min="9474" max="9474" width="70.42578125" style="377" customWidth="1"/>
    <col min="9475" max="9475" width="16.28515625" style="377" customWidth="1"/>
    <col min="9476" max="9476" width="35.28515625" style="377" customWidth="1"/>
    <col min="9477" max="9477" width="16.5703125" style="377" customWidth="1"/>
    <col min="9478" max="9725" width="12.5703125" style="377" customWidth="1"/>
    <col min="9726" max="9728" width="11.42578125" style="377"/>
    <col min="9729" max="9729" width="17.5703125" style="377" customWidth="1"/>
    <col min="9730" max="9730" width="70.42578125" style="377" customWidth="1"/>
    <col min="9731" max="9731" width="16.28515625" style="377" customWidth="1"/>
    <col min="9732" max="9732" width="35.28515625" style="377" customWidth="1"/>
    <col min="9733" max="9733" width="16.5703125" style="377" customWidth="1"/>
    <col min="9734" max="9981" width="12.5703125" style="377" customWidth="1"/>
    <col min="9982" max="9984" width="11.42578125" style="377"/>
    <col min="9985" max="9985" width="17.5703125" style="377" customWidth="1"/>
    <col min="9986" max="9986" width="70.42578125" style="377" customWidth="1"/>
    <col min="9987" max="9987" width="16.28515625" style="377" customWidth="1"/>
    <col min="9988" max="9988" width="35.28515625" style="377" customWidth="1"/>
    <col min="9989" max="9989" width="16.5703125" style="377" customWidth="1"/>
    <col min="9990" max="10237" width="12.5703125" style="377" customWidth="1"/>
    <col min="10238" max="10240" width="11.42578125" style="377"/>
    <col min="10241" max="10241" width="17.5703125" style="377" customWidth="1"/>
    <col min="10242" max="10242" width="70.42578125" style="377" customWidth="1"/>
    <col min="10243" max="10243" width="16.28515625" style="377" customWidth="1"/>
    <col min="10244" max="10244" width="35.28515625" style="377" customWidth="1"/>
    <col min="10245" max="10245" width="16.5703125" style="377" customWidth="1"/>
    <col min="10246" max="10493" width="12.5703125" style="377" customWidth="1"/>
    <col min="10494" max="10496" width="11.42578125" style="377"/>
    <col min="10497" max="10497" width="17.5703125" style="377" customWidth="1"/>
    <col min="10498" max="10498" width="70.42578125" style="377" customWidth="1"/>
    <col min="10499" max="10499" width="16.28515625" style="377" customWidth="1"/>
    <col min="10500" max="10500" width="35.28515625" style="377" customWidth="1"/>
    <col min="10501" max="10501" width="16.5703125" style="377" customWidth="1"/>
    <col min="10502" max="10749" width="12.5703125" style="377" customWidth="1"/>
    <col min="10750" max="10752" width="11.42578125" style="377"/>
    <col min="10753" max="10753" width="17.5703125" style="377" customWidth="1"/>
    <col min="10754" max="10754" width="70.42578125" style="377" customWidth="1"/>
    <col min="10755" max="10755" width="16.28515625" style="377" customWidth="1"/>
    <col min="10756" max="10756" width="35.28515625" style="377" customWidth="1"/>
    <col min="10757" max="10757" width="16.5703125" style="377" customWidth="1"/>
    <col min="10758" max="11005" width="12.5703125" style="377" customWidth="1"/>
    <col min="11006" max="11008" width="11.42578125" style="377"/>
    <col min="11009" max="11009" width="17.5703125" style="377" customWidth="1"/>
    <col min="11010" max="11010" width="70.42578125" style="377" customWidth="1"/>
    <col min="11011" max="11011" width="16.28515625" style="377" customWidth="1"/>
    <col min="11012" max="11012" width="35.28515625" style="377" customWidth="1"/>
    <col min="11013" max="11013" width="16.5703125" style="377" customWidth="1"/>
    <col min="11014" max="11261" width="12.5703125" style="377" customWidth="1"/>
    <col min="11262" max="11264" width="11.42578125" style="377"/>
    <col min="11265" max="11265" width="17.5703125" style="377" customWidth="1"/>
    <col min="11266" max="11266" width="70.42578125" style="377" customWidth="1"/>
    <col min="11267" max="11267" width="16.28515625" style="377" customWidth="1"/>
    <col min="11268" max="11268" width="35.28515625" style="377" customWidth="1"/>
    <col min="11269" max="11269" width="16.5703125" style="377" customWidth="1"/>
    <col min="11270" max="11517" width="12.5703125" style="377" customWidth="1"/>
    <col min="11518" max="11520" width="11.42578125" style="377"/>
    <col min="11521" max="11521" width="17.5703125" style="377" customWidth="1"/>
    <col min="11522" max="11522" width="70.42578125" style="377" customWidth="1"/>
    <col min="11523" max="11523" width="16.28515625" style="377" customWidth="1"/>
    <col min="11524" max="11524" width="35.28515625" style="377" customWidth="1"/>
    <col min="11525" max="11525" width="16.5703125" style="377" customWidth="1"/>
    <col min="11526" max="11773" width="12.5703125" style="377" customWidth="1"/>
    <col min="11774" max="11776" width="11.42578125" style="377"/>
    <col min="11777" max="11777" width="17.5703125" style="377" customWidth="1"/>
    <col min="11778" max="11778" width="70.42578125" style="377" customWidth="1"/>
    <col min="11779" max="11779" width="16.28515625" style="377" customWidth="1"/>
    <col min="11780" max="11780" width="35.28515625" style="377" customWidth="1"/>
    <col min="11781" max="11781" width="16.5703125" style="377" customWidth="1"/>
    <col min="11782" max="12029" width="12.5703125" style="377" customWidth="1"/>
    <col min="12030" max="12032" width="11.42578125" style="377"/>
    <col min="12033" max="12033" width="17.5703125" style="377" customWidth="1"/>
    <col min="12034" max="12034" width="70.42578125" style="377" customWidth="1"/>
    <col min="12035" max="12035" width="16.28515625" style="377" customWidth="1"/>
    <col min="12036" max="12036" width="35.28515625" style="377" customWidth="1"/>
    <col min="12037" max="12037" width="16.5703125" style="377" customWidth="1"/>
    <col min="12038" max="12285" width="12.5703125" style="377" customWidth="1"/>
    <col min="12286" max="12288" width="11.42578125" style="377"/>
    <col min="12289" max="12289" width="17.5703125" style="377" customWidth="1"/>
    <col min="12290" max="12290" width="70.42578125" style="377" customWidth="1"/>
    <col min="12291" max="12291" width="16.28515625" style="377" customWidth="1"/>
    <col min="12292" max="12292" width="35.28515625" style="377" customWidth="1"/>
    <col min="12293" max="12293" width="16.5703125" style="377" customWidth="1"/>
    <col min="12294" max="12541" width="12.5703125" style="377" customWidth="1"/>
    <col min="12542" max="12544" width="11.42578125" style="377"/>
    <col min="12545" max="12545" width="17.5703125" style="377" customWidth="1"/>
    <col min="12546" max="12546" width="70.42578125" style="377" customWidth="1"/>
    <col min="12547" max="12547" width="16.28515625" style="377" customWidth="1"/>
    <col min="12548" max="12548" width="35.28515625" style="377" customWidth="1"/>
    <col min="12549" max="12549" width="16.5703125" style="377" customWidth="1"/>
    <col min="12550" max="12797" width="12.5703125" style="377" customWidth="1"/>
    <col min="12798" max="12800" width="11.42578125" style="377"/>
    <col min="12801" max="12801" width="17.5703125" style="377" customWidth="1"/>
    <col min="12802" max="12802" width="70.42578125" style="377" customWidth="1"/>
    <col min="12803" max="12803" width="16.28515625" style="377" customWidth="1"/>
    <col min="12804" max="12804" width="35.28515625" style="377" customWidth="1"/>
    <col min="12805" max="12805" width="16.5703125" style="377" customWidth="1"/>
    <col min="12806" max="13053" width="12.5703125" style="377" customWidth="1"/>
    <col min="13054" max="13056" width="11.42578125" style="377"/>
    <col min="13057" max="13057" width="17.5703125" style="377" customWidth="1"/>
    <col min="13058" max="13058" width="70.42578125" style="377" customWidth="1"/>
    <col min="13059" max="13059" width="16.28515625" style="377" customWidth="1"/>
    <col min="13060" max="13060" width="35.28515625" style="377" customWidth="1"/>
    <col min="13061" max="13061" width="16.5703125" style="377" customWidth="1"/>
    <col min="13062" max="13309" width="12.5703125" style="377" customWidth="1"/>
    <col min="13310" max="13312" width="11.42578125" style="377"/>
    <col min="13313" max="13313" width="17.5703125" style="377" customWidth="1"/>
    <col min="13314" max="13314" width="70.42578125" style="377" customWidth="1"/>
    <col min="13315" max="13315" width="16.28515625" style="377" customWidth="1"/>
    <col min="13316" max="13316" width="35.28515625" style="377" customWidth="1"/>
    <col min="13317" max="13317" width="16.5703125" style="377" customWidth="1"/>
    <col min="13318" max="13565" width="12.5703125" style="377" customWidth="1"/>
    <col min="13566" max="13568" width="11.42578125" style="377"/>
    <col min="13569" max="13569" width="17.5703125" style="377" customWidth="1"/>
    <col min="13570" max="13570" width="70.42578125" style="377" customWidth="1"/>
    <col min="13571" max="13571" width="16.28515625" style="377" customWidth="1"/>
    <col min="13572" max="13572" width="35.28515625" style="377" customWidth="1"/>
    <col min="13573" max="13573" width="16.5703125" style="377" customWidth="1"/>
    <col min="13574" max="13821" width="12.5703125" style="377" customWidth="1"/>
    <col min="13822" max="13824" width="11.42578125" style="377"/>
    <col min="13825" max="13825" width="17.5703125" style="377" customWidth="1"/>
    <col min="13826" max="13826" width="70.42578125" style="377" customWidth="1"/>
    <col min="13827" max="13827" width="16.28515625" style="377" customWidth="1"/>
    <col min="13828" max="13828" width="35.28515625" style="377" customWidth="1"/>
    <col min="13829" max="13829" width="16.5703125" style="377" customWidth="1"/>
    <col min="13830" max="14077" width="12.5703125" style="377" customWidth="1"/>
    <col min="14078" max="14080" width="11.42578125" style="377"/>
    <col min="14081" max="14081" width="17.5703125" style="377" customWidth="1"/>
    <col min="14082" max="14082" width="70.42578125" style="377" customWidth="1"/>
    <col min="14083" max="14083" width="16.28515625" style="377" customWidth="1"/>
    <col min="14084" max="14084" width="35.28515625" style="377" customWidth="1"/>
    <col min="14085" max="14085" width="16.5703125" style="377" customWidth="1"/>
    <col min="14086" max="14333" width="12.5703125" style="377" customWidth="1"/>
    <col min="14334" max="14336" width="11.42578125" style="377"/>
    <col min="14337" max="14337" width="17.5703125" style="377" customWidth="1"/>
    <col min="14338" max="14338" width="70.42578125" style="377" customWidth="1"/>
    <col min="14339" max="14339" width="16.28515625" style="377" customWidth="1"/>
    <col min="14340" max="14340" width="35.28515625" style="377" customWidth="1"/>
    <col min="14341" max="14341" width="16.5703125" style="377" customWidth="1"/>
    <col min="14342" max="14589" width="12.5703125" style="377" customWidth="1"/>
    <col min="14590" max="14592" width="11.42578125" style="377"/>
    <col min="14593" max="14593" width="17.5703125" style="377" customWidth="1"/>
    <col min="14594" max="14594" width="70.42578125" style="377" customWidth="1"/>
    <col min="14595" max="14595" width="16.28515625" style="377" customWidth="1"/>
    <col min="14596" max="14596" width="35.28515625" style="377" customWidth="1"/>
    <col min="14597" max="14597" width="16.5703125" style="377" customWidth="1"/>
    <col min="14598" max="14845" width="12.5703125" style="377" customWidth="1"/>
    <col min="14846" max="14848" width="11.42578125" style="377"/>
    <col min="14849" max="14849" width="17.5703125" style="377" customWidth="1"/>
    <col min="14850" max="14850" width="70.42578125" style="377" customWidth="1"/>
    <col min="14851" max="14851" width="16.28515625" style="377" customWidth="1"/>
    <col min="14852" max="14852" width="35.28515625" style="377" customWidth="1"/>
    <col min="14853" max="14853" width="16.5703125" style="377" customWidth="1"/>
    <col min="14854" max="15101" width="12.5703125" style="377" customWidth="1"/>
    <col min="15102" max="15104" width="11.42578125" style="377"/>
    <col min="15105" max="15105" width="17.5703125" style="377" customWidth="1"/>
    <col min="15106" max="15106" width="70.42578125" style="377" customWidth="1"/>
    <col min="15107" max="15107" width="16.28515625" style="377" customWidth="1"/>
    <col min="15108" max="15108" width="35.28515625" style="377" customWidth="1"/>
    <col min="15109" max="15109" width="16.5703125" style="377" customWidth="1"/>
    <col min="15110" max="15357" width="12.5703125" style="377" customWidth="1"/>
    <col min="15358" max="15360" width="11.42578125" style="377"/>
    <col min="15361" max="15361" width="17.5703125" style="377" customWidth="1"/>
    <col min="15362" max="15362" width="70.42578125" style="377" customWidth="1"/>
    <col min="15363" max="15363" width="16.28515625" style="377" customWidth="1"/>
    <col min="15364" max="15364" width="35.28515625" style="377" customWidth="1"/>
    <col min="15365" max="15365" width="16.5703125" style="377" customWidth="1"/>
    <col min="15366" max="15613" width="12.5703125" style="377" customWidth="1"/>
    <col min="15614" max="15616" width="11.42578125" style="377"/>
    <col min="15617" max="15617" width="17.5703125" style="377" customWidth="1"/>
    <col min="15618" max="15618" width="70.42578125" style="377" customWidth="1"/>
    <col min="15619" max="15619" width="16.28515625" style="377" customWidth="1"/>
    <col min="15620" max="15620" width="35.28515625" style="377" customWidth="1"/>
    <col min="15621" max="15621" width="16.5703125" style="377" customWidth="1"/>
    <col min="15622" max="15869" width="12.5703125" style="377" customWidth="1"/>
    <col min="15870" max="15872" width="11.42578125" style="377"/>
    <col min="15873" max="15873" width="17.5703125" style="377" customWidth="1"/>
    <col min="15874" max="15874" width="70.42578125" style="377" customWidth="1"/>
    <col min="15875" max="15875" width="16.28515625" style="377" customWidth="1"/>
    <col min="15876" max="15876" width="35.28515625" style="377" customWidth="1"/>
    <col min="15877" max="15877" width="16.5703125" style="377" customWidth="1"/>
    <col min="15878" max="16125" width="12.5703125" style="377" customWidth="1"/>
    <col min="16126" max="16128" width="11.42578125" style="377"/>
    <col min="16129" max="16129" width="17.5703125" style="377" customWidth="1"/>
    <col min="16130" max="16130" width="70.42578125" style="377" customWidth="1"/>
    <col min="16131" max="16131" width="16.28515625" style="377" customWidth="1"/>
    <col min="16132" max="16132" width="35.28515625" style="377" customWidth="1"/>
    <col min="16133" max="16133" width="16.5703125" style="377" customWidth="1"/>
    <col min="16134" max="16381" width="12.5703125" style="377" customWidth="1"/>
    <col min="16382" max="16384" width="11.42578125" style="377"/>
  </cols>
  <sheetData>
    <row r="1" spans="1:10" ht="15.75" customHeight="1">
      <c r="A1" s="374" t="s">
        <v>4</v>
      </c>
      <c r="B1" s="1523" t="s">
        <v>498</v>
      </c>
      <c r="C1" s="1523"/>
      <c r="D1" s="1523"/>
      <c r="E1" s="375"/>
      <c r="F1" s="376"/>
      <c r="G1" s="376"/>
      <c r="H1" s="376"/>
      <c r="I1" s="376"/>
      <c r="J1" s="376"/>
    </row>
    <row r="2" spans="1:10" ht="15.75" customHeight="1">
      <c r="A2" s="374"/>
      <c r="B2" s="375"/>
      <c r="C2" s="375"/>
      <c r="D2" s="375"/>
      <c r="E2" s="375"/>
      <c r="F2" s="376"/>
      <c r="G2" s="376"/>
      <c r="H2" s="376"/>
      <c r="I2" s="376"/>
      <c r="J2" s="376"/>
    </row>
    <row r="3" spans="1:10" ht="15.75" customHeight="1">
      <c r="A3" s="375" t="s">
        <v>4</v>
      </c>
      <c r="B3" s="378" t="s">
        <v>4</v>
      </c>
      <c r="C3" s="375"/>
      <c r="D3" s="375"/>
      <c r="E3" s="379" t="s">
        <v>499</v>
      </c>
      <c r="F3" s="375"/>
    </row>
    <row r="4" spans="1:10" ht="15.75" customHeight="1">
      <c r="E4" s="380" t="s">
        <v>125</v>
      </c>
    </row>
    <row r="5" spans="1:10" ht="15.75" customHeight="1">
      <c r="A5" s="381" t="s">
        <v>500</v>
      </c>
      <c r="B5" s="382" t="s">
        <v>501</v>
      </c>
      <c r="E5" s="383">
        <v>5</v>
      </c>
      <c r="F5" s="383"/>
    </row>
    <row r="6" spans="1:10" ht="15.75" customHeight="1">
      <c r="A6" s="381" t="s">
        <v>4</v>
      </c>
      <c r="B6" s="382" t="s">
        <v>4</v>
      </c>
      <c r="E6" s="384" t="s">
        <v>4</v>
      </c>
      <c r="F6" s="384"/>
    </row>
    <row r="7" spans="1:10" ht="15.75" customHeight="1">
      <c r="A7" s="381" t="s">
        <v>502</v>
      </c>
      <c r="B7" s="382" t="s">
        <v>553</v>
      </c>
      <c r="E7" s="383">
        <v>10</v>
      </c>
      <c r="F7" s="383"/>
    </row>
    <row r="8" spans="1:10" ht="15.75" customHeight="1">
      <c r="A8" s="385"/>
      <c r="B8" s="382" t="s">
        <v>4</v>
      </c>
      <c r="E8" s="93" t="s">
        <v>4</v>
      </c>
      <c r="F8" s="93"/>
    </row>
    <row r="9" spans="1:10" ht="15.75" customHeight="1">
      <c r="A9" s="381" t="s">
        <v>503</v>
      </c>
      <c r="B9" s="382" t="s">
        <v>504</v>
      </c>
      <c r="E9" s="383">
        <v>12</v>
      </c>
      <c r="F9" s="383"/>
    </row>
    <row r="10" spans="1:10" ht="15.75" customHeight="1">
      <c r="A10" s="385"/>
      <c r="E10" s="93"/>
      <c r="F10" s="93"/>
    </row>
    <row r="11" spans="1:10" ht="15.75" customHeight="1">
      <c r="A11" s="381" t="s">
        <v>505</v>
      </c>
      <c r="B11" s="382" t="s">
        <v>506</v>
      </c>
      <c r="E11" s="383">
        <v>15</v>
      </c>
      <c r="F11" s="383"/>
    </row>
    <row r="12" spans="1:10" ht="15.75" customHeight="1">
      <c r="A12" s="385"/>
      <c r="E12" s="93"/>
      <c r="F12" s="93"/>
    </row>
    <row r="13" spans="1:10" ht="15.75" customHeight="1">
      <c r="A13" s="381" t="s">
        <v>507</v>
      </c>
      <c r="B13" s="382" t="s">
        <v>508</v>
      </c>
      <c r="E13" s="383">
        <v>18</v>
      </c>
      <c r="F13" s="383"/>
    </row>
    <row r="14" spans="1:10" ht="15.75" customHeight="1">
      <c r="A14" s="385"/>
      <c r="E14" s="93"/>
      <c r="F14" s="93"/>
    </row>
    <row r="15" spans="1:10" ht="15.75" customHeight="1">
      <c r="A15" s="381" t="s">
        <v>509</v>
      </c>
      <c r="B15" s="382" t="s">
        <v>510</v>
      </c>
      <c r="E15" s="93">
        <v>20</v>
      </c>
      <c r="F15" s="93"/>
    </row>
    <row r="16" spans="1:10" ht="15.75" customHeight="1">
      <c r="A16" s="385"/>
      <c r="E16" s="93"/>
      <c r="F16" s="93"/>
    </row>
    <row r="17" spans="1:6" ht="15.75" customHeight="1">
      <c r="A17" s="381" t="s">
        <v>511</v>
      </c>
      <c r="B17" s="382" t="s">
        <v>512</v>
      </c>
      <c r="E17" s="383">
        <v>22</v>
      </c>
      <c r="F17" s="383"/>
    </row>
    <row r="18" spans="1:6" ht="15.75" customHeight="1">
      <c r="A18" s="385"/>
      <c r="E18" s="93"/>
      <c r="F18" s="93"/>
    </row>
    <row r="19" spans="1:6" ht="15.75" customHeight="1">
      <c r="A19" s="381" t="s">
        <v>513</v>
      </c>
      <c r="B19" s="382" t="s">
        <v>514</v>
      </c>
      <c r="E19" s="383">
        <v>28</v>
      </c>
      <c r="F19" s="383"/>
    </row>
    <row r="20" spans="1:6" ht="15.75" customHeight="1">
      <c r="A20" s="381"/>
      <c r="B20" s="382"/>
      <c r="E20" s="383"/>
      <c r="F20" s="383"/>
    </row>
    <row r="21" spans="1:6" ht="15.75" customHeight="1">
      <c r="A21" s="381" t="s">
        <v>515</v>
      </c>
      <c r="B21" s="382" t="s">
        <v>516</v>
      </c>
      <c r="E21" s="383">
        <v>42</v>
      </c>
      <c r="F21" s="383"/>
    </row>
    <row r="22" spans="1:6" ht="15.75" customHeight="1">
      <c r="A22" s="381"/>
      <c r="B22" s="382"/>
      <c r="E22" s="383"/>
      <c r="F22" s="383"/>
    </row>
    <row r="23" spans="1:6" ht="15.75" customHeight="1">
      <c r="A23" s="381" t="s">
        <v>517</v>
      </c>
      <c r="B23" s="382" t="s">
        <v>518</v>
      </c>
      <c r="E23" s="383">
        <v>47</v>
      </c>
      <c r="F23" s="383"/>
    </row>
    <row r="24" spans="1:6" ht="15.75" customHeight="1">
      <c r="B24" s="382"/>
      <c r="E24" s="93"/>
      <c r="F24" s="93"/>
    </row>
    <row r="25" spans="1:6" ht="15.75">
      <c r="A25" s="386" t="s">
        <v>519</v>
      </c>
      <c r="B25" s="387" t="s">
        <v>520</v>
      </c>
      <c r="C25" s="388"/>
      <c r="D25" s="388"/>
      <c r="E25" s="389">
        <v>50</v>
      </c>
      <c r="F25" s="389"/>
    </row>
    <row r="26" spans="1:6" ht="15.75">
      <c r="A26" s="390"/>
      <c r="B26" s="387"/>
      <c r="C26" s="388"/>
      <c r="D26" s="388"/>
      <c r="E26" s="389"/>
      <c r="F26" s="389"/>
    </row>
    <row r="27" spans="1:6" ht="15.75">
      <c r="A27" s="386" t="s">
        <v>521</v>
      </c>
      <c r="B27" s="391" t="s">
        <v>522</v>
      </c>
      <c r="C27" s="388"/>
      <c r="D27" s="388"/>
      <c r="E27" s="389">
        <v>52</v>
      </c>
      <c r="F27" s="389"/>
    </row>
    <row r="28" spans="1:6" ht="15.75">
      <c r="A28" s="390"/>
      <c r="B28" s="387"/>
      <c r="E28" s="389"/>
      <c r="F28" s="389"/>
    </row>
    <row r="29" spans="1:6" ht="15.75">
      <c r="A29" s="386" t="s">
        <v>523</v>
      </c>
      <c r="B29" s="391" t="s">
        <v>524</v>
      </c>
      <c r="E29" s="389">
        <v>55</v>
      </c>
      <c r="F29" s="389"/>
    </row>
    <row r="30" spans="1:6" ht="15.75">
      <c r="A30" s="390"/>
      <c r="B30" s="387"/>
      <c r="E30" s="389"/>
      <c r="F30" s="389"/>
    </row>
    <row r="31" spans="1:6" ht="15.75">
      <c r="A31" s="390" t="s">
        <v>525</v>
      </c>
      <c r="B31" s="391" t="s">
        <v>526</v>
      </c>
      <c r="E31" s="389">
        <v>56</v>
      </c>
      <c r="F31" s="389"/>
    </row>
    <row r="32" spans="1:6" ht="15.75">
      <c r="A32" s="390"/>
      <c r="B32" s="387"/>
      <c r="E32" s="389" t="s">
        <v>4</v>
      </c>
      <c r="F32" s="389"/>
    </row>
    <row r="33" spans="1:6" ht="15.75">
      <c r="A33" s="390" t="s">
        <v>527</v>
      </c>
      <c r="B33" s="391" t="s">
        <v>528</v>
      </c>
      <c r="C33" s="388"/>
      <c r="D33" s="388"/>
      <c r="E33" s="389">
        <v>57</v>
      </c>
      <c r="F33" s="389"/>
    </row>
    <row r="34" spans="1:6" ht="15.75">
      <c r="A34" s="386"/>
      <c r="B34" s="387"/>
      <c r="C34" s="388"/>
      <c r="D34" s="388"/>
      <c r="E34" s="389"/>
      <c r="F34" s="389"/>
    </row>
    <row r="35" spans="1:6" ht="15.75">
      <c r="A35" s="390" t="s">
        <v>529</v>
      </c>
      <c r="B35" s="392" t="s">
        <v>530</v>
      </c>
      <c r="C35" s="388"/>
      <c r="D35" s="388"/>
      <c r="E35" s="389">
        <v>59</v>
      </c>
      <c r="F35" s="389"/>
    </row>
    <row r="36" spans="1:6">
      <c r="E36" s="383"/>
      <c r="F36" s="383"/>
    </row>
    <row r="37" spans="1:6" ht="15.75">
      <c r="A37" s="390" t="s">
        <v>531</v>
      </c>
      <c r="B37" s="382" t="s">
        <v>532</v>
      </c>
      <c r="C37" s="392"/>
      <c r="E37" s="393">
        <v>60</v>
      </c>
      <c r="F37" s="393"/>
    </row>
    <row r="38" spans="1:6" ht="15.75">
      <c r="A38" s="394"/>
      <c r="E38" s="383" t="s">
        <v>4</v>
      </c>
      <c r="F38" s="383"/>
    </row>
    <row r="39" spans="1:6" ht="15.75">
      <c r="A39" s="390" t="s">
        <v>533</v>
      </c>
      <c r="B39" s="382" t="s">
        <v>534</v>
      </c>
      <c r="E39" s="393">
        <v>61</v>
      </c>
      <c r="F39" s="393"/>
    </row>
    <row r="40" spans="1:6" ht="15.75">
      <c r="A40" s="394"/>
      <c r="E40" s="383" t="s">
        <v>4</v>
      </c>
      <c r="F40" s="383"/>
    </row>
    <row r="41" spans="1:6" ht="15.75">
      <c r="A41" s="390" t="s">
        <v>535</v>
      </c>
      <c r="B41" s="382" t="s">
        <v>536</v>
      </c>
      <c r="E41" s="393">
        <v>63</v>
      </c>
      <c r="F41" s="393"/>
    </row>
    <row r="42" spans="1:6">
      <c r="E42" s="393" t="s">
        <v>4</v>
      </c>
    </row>
    <row r="43" spans="1:6" ht="15.75">
      <c r="A43" s="390" t="s">
        <v>537</v>
      </c>
      <c r="B43" s="382" t="s">
        <v>538</v>
      </c>
      <c r="C43"/>
      <c r="E43" s="393">
        <v>71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AB40" sqref="AB40"/>
    </sheetView>
  </sheetViews>
  <sheetFormatPr defaultRowHeight="12.75"/>
  <sheetData>
    <row r="9" spans="1:3" ht="15">
      <c r="A9" s="371" t="s">
        <v>545</v>
      </c>
      <c r="B9" s="371"/>
      <c r="C9" s="371"/>
    </row>
    <row r="10" spans="1:3" ht="15">
      <c r="A10" s="371"/>
      <c r="B10" s="371"/>
      <c r="C10" s="371"/>
    </row>
    <row r="20" spans="2:13" ht="20.45" customHeight="1">
      <c r="B20" s="1521" t="s">
        <v>546</v>
      </c>
      <c r="C20" s="1521"/>
      <c r="D20" s="1521"/>
      <c r="E20" s="1521"/>
      <c r="F20" s="1521"/>
      <c r="G20" s="1521"/>
      <c r="H20" s="1521"/>
      <c r="I20" s="1521"/>
      <c r="J20" s="1521"/>
      <c r="K20" s="1521"/>
      <c r="L20" s="1521"/>
      <c r="M20" s="1521"/>
    </row>
    <row r="21" spans="2:13"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</row>
    <row r="22" spans="2:13" ht="20.45" customHeight="1">
      <c r="B22" s="1521"/>
      <c r="C22" s="1521"/>
      <c r="D22" s="1521"/>
      <c r="E22" s="1521"/>
      <c r="F22" s="1521"/>
      <c r="G22" s="1521"/>
      <c r="H22" s="1521"/>
      <c r="I22" s="1521"/>
      <c r="J22" s="1521"/>
      <c r="K22" s="1521"/>
      <c r="L22" s="1521"/>
      <c r="M22" s="1521"/>
    </row>
    <row r="38" spans="1:14" s="373" customFormat="1" ht="18">
      <c r="A38" s="1522"/>
      <c r="B38" s="1522"/>
      <c r="C38" s="1522"/>
      <c r="D38" s="1522"/>
      <c r="E38" s="1522"/>
      <c r="F38" s="1522"/>
      <c r="G38" s="1522"/>
      <c r="H38" s="1522"/>
      <c r="I38" s="1522"/>
      <c r="J38" s="1522"/>
      <c r="K38" s="1522"/>
      <c r="L38" s="1522"/>
      <c r="M38" s="1522"/>
      <c r="N38" s="152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1041" customWidth="1"/>
    <col min="2" max="2" width="14.140625" style="1041" bestFit="1" customWidth="1"/>
    <col min="3" max="5" width="15.85546875" style="1041" customWidth="1"/>
    <col min="6" max="8" width="12.28515625" style="1041" customWidth="1"/>
    <col min="9" max="10" width="9.28515625" style="1041"/>
    <col min="11" max="13" width="9.28515625" style="1083"/>
    <col min="14" max="256" width="9.28515625" style="1041"/>
    <col min="257" max="257" width="41.5703125" style="1041" customWidth="1"/>
    <col min="258" max="258" width="14.140625" style="1041" bestFit="1" customWidth="1"/>
    <col min="259" max="261" width="15.85546875" style="1041" customWidth="1"/>
    <col min="262" max="264" width="12.28515625" style="1041" customWidth="1"/>
    <col min="265" max="512" width="9.28515625" style="1041"/>
    <col min="513" max="513" width="41.5703125" style="1041" customWidth="1"/>
    <col min="514" max="514" width="14.140625" style="1041" bestFit="1" customWidth="1"/>
    <col min="515" max="517" width="15.85546875" style="1041" customWidth="1"/>
    <col min="518" max="520" width="12.28515625" style="1041" customWidth="1"/>
    <col min="521" max="768" width="9.28515625" style="1041"/>
    <col min="769" max="769" width="41.5703125" style="1041" customWidth="1"/>
    <col min="770" max="770" width="14.140625" style="1041" bestFit="1" customWidth="1"/>
    <col min="771" max="773" width="15.85546875" style="1041" customWidth="1"/>
    <col min="774" max="776" width="12.28515625" style="1041" customWidth="1"/>
    <col min="777" max="1024" width="9.28515625" style="1041"/>
    <col min="1025" max="1025" width="41.5703125" style="1041" customWidth="1"/>
    <col min="1026" max="1026" width="14.140625" style="1041" bestFit="1" customWidth="1"/>
    <col min="1027" max="1029" width="15.85546875" style="1041" customWidth="1"/>
    <col min="1030" max="1032" width="12.28515625" style="1041" customWidth="1"/>
    <col min="1033" max="1280" width="9.28515625" style="1041"/>
    <col min="1281" max="1281" width="41.5703125" style="1041" customWidth="1"/>
    <col min="1282" max="1282" width="14.140625" style="1041" bestFit="1" customWidth="1"/>
    <col min="1283" max="1285" width="15.85546875" style="1041" customWidth="1"/>
    <col min="1286" max="1288" width="12.28515625" style="1041" customWidth="1"/>
    <col min="1289" max="1536" width="9.28515625" style="1041"/>
    <col min="1537" max="1537" width="41.5703125" style="1041" customWidth="1"/>
    <col min="1538" max="1538" width="14.140625" style="1041" bestFit="1" customWidth="1"/>
    <col min="1539" max="1541" width="15.85546875" style="1041" customWidth="1"/>
    <col min="1542" max="1544" width="12.28515625" style="1041" customWidth="1"/>
    <col min="1545" max="1792" width="9.28515625" style="1041"/>
    <col min="1793" max="1793" width="41.5703125" style="1041" customWidth="1"/>
    <col min="1794" max="1794" width="14.140625" style="1041" bestFit="1" customWidth="1"/>
    <col min="1795" max="1797" width="15.85546875" style="1041" customWidth="1"/>
    <col min="1798" max="1800" width="12.28515625" style="1041" customWidth="1"/>
    <col min="1801" max="2048" width="9.28515625" style="1041"/>
    <col min="2049" max="2049" width="41.5703125" style="1041" customWidth="1"/>
    <col min="2050" max="2050" width="14.140625" style="1041" bestFit="1" customWidth="1"/>
    <col min="2051" max="2053" width="15.85546875" style="1041" customWidth="1"/>
    <col min="2054" max="2056" width="12.28515625" style="1041" customWidth="1"/>
    <col min="2057" max="2304" width="9.28515625" style="1041"/>
    <col min="2305" max="2305" width="41.5703125" style="1041" customWidth="1"/>
    <col min="2306" max="2306" width="14.140625" style="1041" bestFit="1" customWidth="1"/>
    <col min="2307" max="2309" width="15.85546875" style="1041" customWidth="1"/>
    <col min="2310" max="2312" width="12.28515625" style="1041" customWidth="1"/>
    <col min="2313" max="2560" width="9.28515625" style="1041"/>
    <col min="2561" max="2561" width="41.5703125" style="1041" customWidth="1"/>
    <col min="2562" max="2562" width="14.140625" style="1041" bestFit="1" customWidth="1"/>
    <col min="2563" max="2565" width="15.85546875" style="1041" customWidth="1"/>
    <col min="2566" max="2568" width="12.28515625" style="1041" customWidth="1"/>
    <col min="2569" max="2816" width="9.28515625" style="1041"/>
    <col min="2817" max="2817" width="41.5703125" style="1041" customWidth="1"/>
    <col min="2818" max="2818" width="14.140625" style="1041" bestFit="1" customWidth="1"/>
    <col min="2819" max="2821" width="15.85546875" style="1041" customWidth="1"/>
    <col min="2822" max="2824" width="12.28515625" style="1041" customWidth="1"/>
    <col min="2825" max="3072" width="9.28515625" style="1041"/>
    <col min="3073" max="3073" width="41.5703125" style="1041" customWidth="1"/>
    <col min="3074" max="3074" width="14.140625" style="1041" bestFit="1" customWidth="1"/>
    <col min="3075" max="3077" width="15.85546875" style="1041" customWidth="1"/>
    <col min="3078" max="3080" width="12.28515625" style="1041" customWidth="1"/>
    <col min="3081" max="3328" width="9.28515625" style="1041"/>
    <col min="3329" max="3329" width="41.5703125" style="1041" customWidth="1"/>
    <col min="3330" max="3330" width="14.140625" style="1041" bestFit="1" customWidth="1"/>
    <col min="3331" max="3333" width="15.85546875" style="1041" customWidth="1"/>
    <col min="3334" max="3336" width="12.28515625" style="1041" customWidth="1"/>
    <col min="3337" max="3584" width="9.28515625" style="1041"/>
    <col min="3585" max="3585" width="41.5703125" style="1041" customWidth="1"/>
    <col min="3586" max="3586" width="14.140625" style="1041" bestFit="1" customWidth="1"/>
    <col min="3587" max="3589" width="15.85546875" style="1041" customWidth="1"/>
    <col min="3590" max="3592" width="12.28515625" style="1041" customWidth="1"/>
    <col min="3593" max="3840" width="9.28515625" style="1041"/>
    <col min="3841" max="3841" width="41.5703125" style="1041" customWidth="1"/>
    <col min="3842" max="3842" width="14.140625" style="1041" bestFit="1" customWidth="1"/>
    <col min="3843" max="3845" width="15.85546875" style="1041" customWidth="1"/>
    <col min="3846" max="3848" width="12.28515625" style="1041" customWidth="1"/>
    <col min="3849" max="4096" width="9.28515625" style="1041"/>
    <col min="4097" max="4097" width="41.5703125" style="1041" customWidth="1"/>
    <col min="4098" max="4098" width="14.140625" style="1041" bestFit="1" customWidth="1"/>
    <col min="4099" max="4101" width="15.85546875" style="1041" customWidth="1"/>
    <col min="4102" max="4104" width="12.28515625" style="1041" customWidth="1"/>
    <col min="4105" max="4352" width="9.28515625" style="1041"/>
    <col min="4353" max="4353" width="41.5703125" style="1041" customWidth="1"/>
    <col min="4354" max="4354" width="14.140625" style="1041" bestFit="1" customWidth="1"/>
    <col min="4355" max="4357" width="15.85546875" style="1041" customWidth="1"/>
    <col min="4358" max="4360" width="12.28515625" style="1041" customWidth="1"/>
    <col min="4361" max="4608" width="9.28515625" style="1041"/>
    <col min="4609" max="4609" width="41.5703125" style="1041" customWidth="1"/>
    <col min="4610" max="4610" width="14.140625" style="1041" bestFit="1" customWidth="1"/>
    <col min="4611" max="4613" width="15.85546875" style="1041" customWidth="1"/>
    <col min="4614" max="4616" width="12.28515625" style="1041" customWidth="1"/>
    <col min="4617" max="4864" width="9.28515625" style="1041"/>
    <col min="4865" max="4865" width="41.5703125" style="1041" customWidth="1"/>
    <col min="4866" max="4866" width="14.140625" style="1041" bestFit="1" customWidth="1"/>
    <col min="4867" max="4869" width="15.85546875" style="1041" customWidth="1"/>
    <col min="4870" max="4872" width="12.28515625" style="1041" customWidth="1"/>
    <col min="4873" max="5120" width="9.28515625" style="1041"/>
    <col min="5121" max="5121" width="41.5703125" style="1041" customWidth="1"/>
    <col min="5122" max="5122" width="14.140625" style="1041" bestFit="1" customWidth="1"/>
    <col min="5123" max="5125" width="15.85546875" style="1041" customWidth="1"/>
    <col min="5126" max="5128" width="12.28515625" style="1041" customWidth="1"/>
    <col min="5129" max="5376" width="9.28515625" style="1041"/>
    <col min="5377" max="5377" width="41.5703125" style="1041" customWidth="1"/>
    <col min="5378" max="5378" width="14.140625" style="1041" bestFit="1" customWidth="1"/>
    <col min="5379" max="5381" width="15.85546875" style="1041" customWidth="1"/>
    <col min="5382" max="5384" width="12.28515625" style="1041" customWidth="1"/>
    <col min="5385" max="5632" width="9.28515625" style="1041"/>
    <col min="5633" max="5633" width="41.5703125" style="1041" customWidth="1"/>
    <col min="5634" max="5634" width="14.140625" style="1041" bestFit="1" customWidth="1"/>
    <col min="5635" max="5637" width="15.85546875" style="1041" customWidth="1"/>
    <col min="5638" max="5640" width="12.28515625" style="1041" customWidth="1"/>
    <col min="5641" max="5888" width="9.28515625" style="1041"/>
    <col min="5889" max="5889" width="41.5703125" style="1041" customWidth="1"/>
    <col min="5890" max="5890" width="14.140625" style="1041" bestFit="1" customWidth="1"/>
    <col min="5891" max="5893" width="15.85546875" style="1041" customWidth="1"/>
    <col min="5894" max="5896" width="12.28515625" style="1041" customWidth="1"/>
    <col min="5897" max="6144" width="9.28515625" style="1041"/>
    <col min="6145" max="6145" width="41.5703125" style="1041" customWidth="1"/>
    <col min="6146" max="6146" width="14.140625" style="1041" bestFit="1" customWidth="1"/>
    <col min="6147" max="6149" width="15.85546875" style="1041" customWidth="1"/>
    <col min="6150" max="6152" width="12.28515625" style="1041" customWidth="1"/>
    <col min="6153" max="6400" width="9.28515625" style="1041"/>
    <col min="6401" max="6401" width="41.5703125" style="1041" customWidth="1"/>
    <col min="6402" max="6402" width="14.140625" style="1041" bestFit="1" customWidth="1"/>
    <col min="6403" max="6405" width="15.85546875" style="1041" customWidth="1"/>
    <col min="6406" max="6408" width="12.28515625" style="1041" customWidth="1"/>
    <col min="6409" max="6656" width="9.28515625" style="1041"/>
    <col min="6657" max="6657" width="41.5703125" style="1041" customWidth="1"/>
    <col min="6658" max="6658" width="14.140625" style="1041" bestFit="1" customWidth="1"/>
    <col min="6659" max="6661" width="15.85546875" style="1041" customWidth="1"/>
    <col min="6662" max="6664" width="12.28515625" style="1041" customWidth="1"/>
    <col min="6665" max="6912" width="9.28515625" style="1041"/>
    <col min="6913" max="6913" width="41.5703125" style="1041" customWidth="1"/>
    <col min="6914" max="6914" width="14.140625" style="1041" bestFit="1" customWidth="1"/>
    <col min="6915" max="6917" width="15.85546875" style="1041" customWidth="1"/>
    <col min="6918" max="6920" width="12.28515625" style="1041" customWidth="1"/>
    <col min="6921" max="7168" width="9.28515625" style="1041"/>
    <col min="7169" max="7169" width="41.5703125" style="1041" customWidth="1"/>
    <col min="7170" max="7170" width="14.140625" style="1041" bestFit="1" customWidth="1"/>
    <col min="7171" max="7173" width="15.85546875" style="1041" customWidth="1"/>
    <col min="7174" max="7176" width="12.28515625" style="1041" customWidth="1"/>
    <col min="7177" max="7424" width="9.28515625" style="1041"/>
    <col min="7425" max="7425" width="41.5703125" style="1041" customWidth="1"/>
    <col min="7426" max="7426" width="14.140625" style="1041" bestFit="1" customWidth="1"/>
    <col min="7427" max="7429" width="15.85546875" style="1041" customWidth="1"/>
    <col min="7430" max="7432" width="12.28515625" style="1041" customWidth="1"/>
    <col min="7433" max="7680" width="9.28515625" style="1041"/>
    <col min="7681" max="7681" width="41.5703125" style="1041" customWidth="1"/>
    <col min="7682" max="7682" width="14.140625" style="1041" bestFit="1" customWidth="1"/>
    <col min="7683" max="7685" width="15.85546875" style="1041" customWidth="1"/>
    <col min="7686" max="7688" width="12.28515625" style="1041" customWidth="1"/>
    <col min="7689" max="7936" width="9.28515625" style="1041"/>
    <col min="7937" max="7937" width="41.5703125" style="1041" customWidth="1"/>
    <col min="7938" max="7938" width="14.140625" style="1041" bestFit="1" customWidth="1"/>
    <col min="7939" max="7941" width="15.85546875" style="1041" customWidth="1"/>
    <col min="7942" max="7944" width="12.28515625" style="1041" customWidth="1"/>
    <col min="7945" max="8192" width="9.28515625" style="1041"/>
    <col min="8193" max="8193" width="41.5703125" style="1041" customWidth="1"/>
    <col min="8194" max="8194" width="14.140625" style="1041" bestFit="1" customWidth="1"/>
    <col min="8195" max="8197" width="15.85546875" style="1041" customWidth="1"/>
    <col min="8198" max="8200" width="12.28515625" style="1041" customWidth="1"/>
    <col min="8201" max="8448" width="9.28515625" style="1041"/>
    <col min="8449" max="8449" width="41.5703125" style="1041" customWidth="1"/>
    <col min="8450" max="8450" width="14.140625" style="1041" bestFit="1" customWidth="1"/>
    <col min="8451" max="8453" width="15.85546875" style="1041" customWidth="1"/>
    <col min="8454" max="8456" width="12.28515625" style="1041" customWidth="1"/>
    <col min="8457" max="8704" width="9.28515625" style="1041"/>
    <col min="8705" max="8705" width="41.5703125" style="1041" customWidth="1"/>
    <col min="8706" max="8706" width="14.140625" style="1041" bestFit="1" customWidth="1"/>
    <col min="8707" max="8709" width="15.85546875" style="1041" customWidth="1"/>
    <col min="8710" max="8712" width="12.28515625" style="1041" customWidth="1"/>
    <col min="8713" max="8960" width="9.28515625" style="1041"/>
    <col min="8961" max="8961" width="41.5703125" style="1041" customWidth="1"/>
    <col min="8962" max="8962" width="14.140625" style="1041" bestFit="1" customWidth="1"/>
    <col min="8963" max="8965" width="15.85546875" style="1041" customWidth="1"/>
    <col min="8966" max="8968" width="12.28515625" style="1041" customWidth="1"/>
    <col min="8969" max="9216" width="9.28515625" style="1041"/>
    <col min="9217" max="9217" width="41.5703125" style="1041" customWidth="1"/>
    <col min="9218" max="9218" width="14.140625" style="1041" bestFit="1" customWidth="1"/>
    <col min="9219" max="9221" width="15.85546875" style="1041" customWidth="1"/>
    <col min="9222" max="9224" width="12.28515625" style="1041" customWidth="1"/>
    <col min="9225" max="9472" width="9.28515625" style="1041"/>
    <col min="9473" max="9473" width="41.5703125" style="1041" customWidth="1"/>
    <col min="9474" max="9474" width="14.140625" style="1041" bestFit="1" customWidth="1"/>
    <col min="9475" max="9477" width="15.85546875" style="1041" customWidth="1"/>
    <col min="9478" max="9480" width="12.28515625" style="1041" customWidth="1"/>
    <col min="9481" max="9728" width="9.28515625" style="1041"/>
    <col min="9729" max="9729" width="41.5703125" style="1041" customWidth="1"/>
    <col min="9730" max="9730" width="14.140625" style="1041" bestFit="1" customWidth="1"/>
    <col min="9731" max="9733" width="15.85546875" style="1041" customWidth="1"/>
    <col min="9734" max="9736" width="12.28515625" style="1041" customWidth="1"/>
    <col min="9737" max="9984" width="9.28515625" style="1041"/>
    <col min="9985" max="9985" width="41.5703125" style="1041" customWidth="1"/>
    <col min="9986" max="9986" width="14.140625" style="1041" bestFit="1" customWidth="1"/>
    <col min="9987" max="9989" width="15.85546875" style="1041" customWidth="1"/>
    <col min="9990" max="9992" width="12.28515625" style="1041" customWidth="1"/>
    <col min="9993" max="10240" width="9.28515625" style="1041"/>
    <col min="10241" max="10241" width="41.5703125" style="1041" customWidth="1"/>
    <col min="10242" max="10242" width="14.140625" style="1041" bestFit="1" customWidth="1"/>
    <col min="10243" max="10245" width="15.85546875" style="1041" customWidth="1"/>
    <col min="10246" max="10248" width="12.28515625" style="1041" customWidth="1"/>
    <col min="10249" max="10496" width="9.28515625" style="1041"/>
    <col min="10497" max="10497" width="41.5703125" style="1041" customWidth="1"/>
    <col min="10498" max="10498" width="14.140625" style="1041" bestFit="1" customWidth="1"/>
    <col min="10499" max="10501" width="15.85546875" style="1041" customWidth="1"/>
    <col min="10502" max="10504" width="12.28515625" style="1041" customWidth="1"/>
    <col min="10505" max="10752" width="9.28515625" style="1041"/>
    <col min="10753" max="10753" width="41.5703125" style="1041" customWidth="1"/>
    <col min="10754" max="10754" width="14.140625" style="1041" bestFit="1" customWidth="1"/>
    <col min="10755" max="10757" width="15.85546875" style="1041" customWidth="1"/>
    <col min="10758" max="10760" width="12.28515625" style="1041" customWidth="1"/>
    <col min="10761" max="11008" width="9.28515625" style="1041"/>
    <col min="11009" max="11009" width="41.5703125" style="1041" customWidth="1"/>
    <col min="11010" max="11010" width="14.140625" style="1041" bestFit="1" customWidth="1"/>
    <col min="11011" max="11013" width="15.85546875" style="1041" customWidth="1"/>
    <col min="11014" max="11016" width="12.28515625" style="1041" customWidth="1"/>
    <col min="11017" max="11264" width="9.28515625" style="1041"/>
    <col min="11265" max="11265" width="41.5703125" style="1041" customWidth="1"/>
    <col min="11266" max="11266" width="14.140625" style="1041" bestFit="1" customWidth="1"/>
    <col min="11267" max="11269" width="15.85546875" style="1041" customWidth="1"/>
    <col min="11270" max="11272" width="12.28515625" style="1041" customWidth="1"/>
    <col min="11273" max="11520" width="9.28515625" style="1041"/>
    <col min="11521" max="11521" width="41.5703125" style="1041" customWidth="1"/>
    <col min="11522" max="11522" width="14.140625" style="1041" bestFit="1" customWidth="1"/>
    <col min="11523" max="11525" width="15.85546875" style="1041" customWidth="1"/>
    <col min="11526" max="11528" width="12.28515625" style="1041" customWidth="1"/>
    <col min="11529" max="11776" width="9.28515625" style="1041"/>
    <col min="11777" max="11777" width="41.5703125" style="1041" customWidth="1"/>
    <col min="11778" max="11778" width="14.140625" style="1041" bestFit="1" customWidth="1"/>
    <col min="11779" max="11781" width="15.85546875" style="1041" customWidth="1"/>
    <col min="11782" max="11784" width="12.28515625" style="1041" customWidth="1"/>
    <col min="11785" max="12032" width="9.28515625" style="1041"/>
    <col min="12033" max="12033" width="41.5703125" style="1041" customWidth="1"/>
    <col min="12034" max="12034" width="14.140625" style="1041" bestFit="1" customWidth="1"/>
    <col min="12035" max="12037" width="15.85546875" style="1041" customWidth="1"/>
    <col min="12038" max="12040" width="12.28515625" style="1041" customWidth="1"/>
    <col min="12041" max="12288" width="9.28515625" style="1041"/>
    <col min="12289" max="12289" width="41.5703125" style="1041" customWidth="1"/>
    <col min="12290" max="12290" width="14.140625" style="1041" bestFit="1" customWidth="1"/>
    <col min="12291" max="12293" width="15.85546875" style="1041" customWidth="1"/>
    <col min="12294" max="12296" width="12.28515625" style="1041" customWidth="1"/>
    <col min="12297" max="12544" width="9.28515625" style="1041"/>
    <col min="12545" max="12545" width="41.5703125" style="1041" customWidth="1"/>
    <col min="12546" max="12546" width="14.140625" style="1041" bestFit="1" customWidth="1"/>
    <col min="12547" max="12549" width="15.85546875" style="1041" customWidth="1"/>
    <col min="12550" max="12552" width="12.28515625" style="1041" customWidth="1"/>
    <col min="12553" max="12800" width="9.28515625" style="1041"/>
    <col min="12801" max="12801" width="41.5703125" style="1041" customWidth="1"/>
    <col min="12802" max="12802" width="14.140625" style="1041" bestFit="1" customWidth="1"/>
    <col min="12803" max="12805" width="15.85546875" style="1041" customWidth="1"/>
    <col min="12806" max="12808" width="12.28515625" style="1041" customWidth="1"/>
    <col min="12809" max="13056" width="9.28515625" style="1041"/>
    <col min="13057" max="13057" width="41.5703125" style="1041" customWidth="1"/>
    <col min="13058" max="13058" width="14.140625" style="1041" bestFit="1" customWidth="1"/>
    <col min="13059" max="13061" width="15.85546875" style="1041" customWidth="1"/>
    <col min="13062" max="13064" width="12.28515625" style="1041" customWidth="1"/>
    <col min="13065" max="13312" width="9.28515625" style="1041"/>
    <col min="13313" max="13313" width="41.5703125" style="1041" customWidth="1"/>
    <col min="13314" max="13314" width="14.140625" style="1041" bestFit="1" customWidth="1"/>
    <col min="13315" max="13317" width="15.85546875" style="1041" customWidth="1"/>
    <col min="13318" max="13320" width="12.28515625" style="1041" customWidth="1"/>
    <col min="13321" max="13568" width="9.28515625" style="1041"/>
    <col min="13569" max="13569" width="41.5703125" style="1041" customWidth="1"/>
    <col min="13570" max="13570" width="14.140625" style="1041" bestFit="1" customWidth="1"/>
    <col min="13571" max="13573" width="15.85546875" style="1041" customWidth="1"/>
    <col min="13574" max="13576" width="12.28515625" style="1041" customWidth="1"/>
    <col min="13577" max="13824" width="9.28515625" style="1041"/>
    <col min="13825" max="13825" width="41.5703125" style="1041" customWidth="1"/>
    <col min="13826" max="13826" width="14.140625" style="1041" bestFit="1" customWidth="1"/>
    <col min="13827" max="13829" width="15.85546875" style="1041" customWidth="1"/>
    <col min="13830" max="13832" width="12.28515625" style="1041" customWidth="1"/>
    <col min="13833" max="14080" width="9.28515625" style="1041"/>
    <col min="14081" max="14081" width="41.5703125" style="1041" customWidth="1"/>
    <col min="14082" max="14082" width="14.140625" style="1041" bestFit="1" customWidth="1"/>
    <col min="14083" max="14085" width="15.85546875" style="1041" customWidth="1"/>
    <col min="14086" max="14088" width="12.28515625" style="1041" customWidth="1"/>
    <col min="14089" max="14336" width="9.28515625" style="1041"/>
    <col min="14337" max="14337" width="41.5703125" style="1041" customWidth="1"/>
    <col min="14338" max="14338" width="14.140625" style="1041" bestFit="1" customWidth="1"/>
    <col min="14339" max="14341" width="15.85546875" style="1041" customWidth="1"/>
    <col min="14342" max="14344" width="12.28515625" style="1041" customWidth="1"/>
    <col min="14345" max="14592" width="9.28515625" style="1041"/>
    <col min="14593" max="14593" width="41.5703125" style="1041" customWidth="1"/>
    <col min="14594" max="14594" width="14.140625" style="1041" bestFit="1" customWidth="1"/>
    <col min="14595" max="14597" width="15.85546875" style="1041" customWidth="1"/>
    <col min="14598" max="14600" width="12.28515625" style="1041" customWidth="1"/>
    <col min="14601" max="14848" width="9.28515625" style="1041"/>
    <col min="14849" max="14849" width="41.5703125" style="1041" customWidth="1"/>
    <col min="14850" max="14850" width="14.140625" style="1041" bestFit="1" customWidth="1"/>
    <col min="14851" max="14853" width="15.85546875" style="1041" customWidth="1"/>
    <col min="14854" max="14856" width="12.28515625" style="1041" customWidth="1"/>
    <col min="14857" max="15104" width="9.28515625" style="1041"/>
    <col min="15105" max="15105" width="41.5703125" style="1041" customWidth="1"/>
    <col min="15106" max="15106" width="14.140625" style="1041" bestFit="1" customWidth="1"/>
    <col min="15107" max="15109" width="15.85546875" style="1041" customWidth="1"/>
    <col min="15110" max="15112" width="12.28515625" style="1041" customWidth="1"/>
    <col min="15113" max="15360" width="9.28515625" style="1041"/>
    <col min="15361" max="15361" width="41.5703125" style="1041" customWidth="1"/>
    <col min="15362" max="15362" width="14.140625" style="1041" bestFit="1" customWidth="1"/>
    <col min="15363" max="15365" width="15.85546875" style="1041" customWidth="1"/>
    <col min="15366" max="15368" width="12.28515625" style="1041" customWidth="1"/>
    <col min="15369" max="15616" width="9.28515625" style="1041"/>
    <col min="15617" max="15617" width="41.5703125" style="1041" customWidth="1"/>
    <col min="15618" max="15618" width="14.140625" style="1041" bestFit="1" customWidth="1"/>
    <col min="15619" max="15621" width="15.85546875" style="1041" customWidth="1"/>
    <col min="15622" max="15624" width="12.28515625" style="1041" customWidth="1"/>
    <col min="15625" max="15872" width="9.28515625" style="1041"/>
    <col min="15873" max="15873" width="41.5703125" style="1041" customWidth="1"/>
    <col min="15874" max="15874" width="14.140625" style="1041" bestFit="1" customWidth="1"/>
    <col min="15875" max="15877" width="15.85546875" style="1041" customWidth="1"/>
    <col min="15878" max="15880" width="12.28515625" style="1041" customWidth="1"/>
    <col min="15881" max="16128" width="9.28515625" style="1041"/>
    <col min="16129" max="16129" width="41.5703125" style="1041" customWidth="1"/>
    <col min="16130" max="16130" width="14.140625" style="1041" bestFit="1" customWidth="1"/>
    <col min="16131" max="16133" width="15.85546875" style="1041" customWidth="1"/>
    <col min="16134" max="16136" width="12.28515625" style="1041" customWidth="1"/>
    <col min="16137" max="16384" width="9.28515625" style="1041"/>
  </cols>
  <sheetData>
    <row r="1" spans="1:13" ht="17.25" customHeight="1">
      <c r="A1" s="1039" t="s">
        <v>531</v>
      </c>
      <c r="B1" s="1039"/>
      <c r="C1" s="1040"/>
      <c r="D1" s="1040"/>
      <c r="E1" s="1040"/>
      <c r="F1" s="1040"/>
      <c r="G1" s="1040"/>
      <c r="H1" s="1040"/>
      <c r="K1" s="1041"/>
      <c r="L1" s="1041"/>
      <c r="M1" s="1041"/>
    </row>
    <row r="2" spans="1:13" ht="17.25" customHeight="1">
      <c r="A2" s="1042"/>
      <c r="B2" s="1042"/>
      <c r="C2" s="1040"/>
      <c r="D2" s="1040"/>
      <c r="E2" s="1040"/>
      <c r="F2" s="1040"/>
      <c r="G2" s="1040"/>
      <c r="H2" s="1040"/>
      <c r="K2" s="1041"/>
      <c r="L2" s="1041"/>
      <c r="M2" s="1041"/>
    </row>
    <row r="3" spans="1:13" ht="17.25" customHeight="1">
      <c r="A3" s="1043" t="s">
        <v>732</v>
      </c>
      <c r="B3" s="1044"/>
      <c r="C3" s="1045"/>
      <c r="D3" s="1045"/>
      <c r="E3" s="1045"/>
      <c r="F3" s="1045"/>
      <c r="G3" s="1045"/>
      <c r="H3" s="1045"/>
      <c r="K3" s="1041"/>
      <c r="L3" s="1041"/>
      <c r="M3" s="1041"/>
    </row>
    <row r="4" spans="1:13" ht="17.25" customHeight="1">
      <c r="A4" s="1043"/>
      <c r="B4" s="1044"/>
      <c r="C4" s="1045"/>
      <c r="D4" s="1045"/>
      <c r="E4" s="1045"/>
      <c r="F4" s="1045"/>
      <c r="G4" s="1045"/>
      <c r="H4" s="1045"/>
      <c r="K4" s="1041"/>
      <c r="L4" s="1041"/>
      <c r="M4" s="1041"/>
    </row>
    <row r="5" spans="1:13" ht="15" customHeight="1">
      <c r="A5" s="1046"/>
      <c r="B5" s="1046"/>
      <c r="C5" s="1047"/>
      <c r="D5" s="1048"/>
      <c r="E5" s="1048"/>
      <c r="F5" s="1048"/>
      <c r="G5" s="1049"/>
      <c r="H5" s="1050" t="s">
        <v>2</v>
      </c>
      <c r="K5" s="1041"/>
      <c r="L5" s="1041"/>
      <c r="M5" s="1041"/>
    </row>
    <row r="6" spans="1:13" ht="16.350000000000001" customHeight="1">
      <c r="A6" s="1051"/>
      <c r="B6" s="1052" t="s">
        <v>733</v>
      </c>
      <c r="C6" s="1053" t="s">
        <v>238</v>
      </c>
      <c r="D6" s="1054"/>
      <c r="E6" s="1055"/>
      <c r="F6" s="1056" t="s">
        <v>457</v>
      </c>
      <c r="G6" s="1054"/>
      <c r="H6" s="1055"/>
      <c r="K6" s="1041"/>
      <c r="L6" s="1041"/>
      <c r="M6" s="1041"/>
    </row>
    <row r="7" spans="1:13" ht="16.350000000000001" customHeight="1">
      <c r="A7" s="1057" t="s">
        <v>3</v>
      </c>
      <c r="B7" s="1058" t="s">
        <v>237</v>
      </c>
      <c r="C7" s="1059"/>
      <c r="D7" s="1059"/>
      <c r="E7" s="1059"/>
      <c r="F7" s="1059" t="s">
        <v>4</v>
      </c>
      <c r="G7" s="1059" t="s">
        <v>4</v>
      </c>
      <c r="H7" s="1060"/>
      <c r="K7" s="1041"/>
      <c r="L7" s="1041"/>
      <c r="M7" s="1041"/>
    </row>
    <row r="8" spans="1:13" ht="16.350000000000001" customHeight="1">
      <c r="A8" s="1061"/>
      <c r="B8" s="1062" t="s">
        <v>453</v>
      </c>
      <c r="C8" s="1059" t="s">
        <v>459</v>
      </c>
      <c r="D8" s="1059" t="s">
        <v>460</v>
      </c>
      <c r="E8" s="1059" t="s">
        <v>461</v>
      </c>
      <c r="F8" s="1063" t="s">
        <v>242</v>
      </c>
      <c r="G8" s="1063" t="s">
        <v>462</v>
      </c>
      <c r="H8" s="1064" t="s">
        <v>463</v>
      </c>
      <c r="K8" s="1041"/>
      <c r="L8" s="1041"/>
      <c r="M8" s="1041"/>
    </row>
    <row r="9" spans="1:13" s="1069" customFormat="1" ht="9.75" customHeight="1">
      <c r="A9" s="1065" t="s">
        <v>464</v>
      </c>
      <c r="B9" s="1066">
        <v>2</v>
      </c>
      <c r="C9" s="1067">
        <v>3</v>
      </c>
      <c r="D9" s="1067">
        <v>4</v>
      </c>
      <c r="E9" s="1067">
        <v>5</v>
      </c>
      <c r="F9" s="1067">
        <v>6</v>
      </c>
      <c r="G9" s="1067">
        <v>7</v>
      </c>
      <c r="H9" s="1068">
        <v>8</v>
      </c>
    </row>
    <row r="10" spans="1:13" ht="24" customHeight="1">
      <c r="A10" s="1070" t="s">
        <v>465</v>
      </c>
      <c r="B10" s="1071">
        <v>64782842</v>
      </c>
      <c r="C10" s="470">
        <v>1776632</v>
      </c>
      <c r="D10" s="470">
        <v>4747099</v>
      </c>
      <c r="E10" s="470">
        <v>8682451</v>
      </c>
      <c r="F10" s="1072">
        <v>2.7424422040638476E-2</v>
      </c>
      <c r="G10" s="1072">
        <v>7.3277103218163844E-2</v>
      </c>
      <c r="H10" s="1072">
        <v>0.13402392874335461</v>
      </c>
      <c r="K10" s="1041"/>
      <c r="L10" s="1041"/>
      <c r="M10" s="1041"/>
    </row>
    <row r="11" spans="1:13" ht="24" customHeight="1">
      <c r="A11" s="1073" t="s">
        <v>466</v>
      </c>
      <c r="B11" s="472">
        <v>80243000</v>
      </c>
      <c r="C11" s="470">
        <v>1718806</v>
      </c>
      <c r="D11" s="470">
        <v>4738911</v>
      </c>
      <c r="E11" s="470">
        <v>8641759</v>
      </c>
      <c r="F11" s="1074">
        <v>2.1420011714417458E-2</v>
      </c>
      <c r="G11" s="1075">
        <v>5.9057001856859789E-2</v>
      </c>
      <c r="H11" s="471">
        <v>0.10769486434953827</v>
      </c>
      <c r="K11" s="1041"/>
      <c r="L11" s="1041"/>
      <c r="M11" s="1041"/>
    </row>
    <row r="12" spans="1:13" ht="24" customHeight="1">
      <c r="A12" s="1076" t="s">
        <v>467</v>
      </c>
      <c r="B12" s="1077">
        <v>-15460158</v>
      </c>
      <c r="C12" s="1078">
        <v>57826</v>
      </c>
      <c r="D12" s="1078">
        <v>8187</v>
      </c>
      <c r="E12" s="1078">
        <v>40692</v>
      </c>
      <c r="F12" s="1079"/>
      <c r="G12" s="1080"/>
      <c r="H12" s="1079"/>
      <c r="K12" s="1041"/>
      <c r="L12" s="1041"/>
      <c r="M12" s="1041"/>
    </row>
    <row r="13" spans="1:13" ht="15" customHeight="1">
      <c r="A13" s="1081"/>
      <c r="B13" s="435"/>
      <c r="C13" s="435"/>
      <c r="D13" s="435"/>
      <c r="E13" s="435"/>
      <c r="F13" s="1082"/>
      <c r="G13" s="1082"/>
      <c r="H13" s="1082"/>
      <c r="K13" s="1041"/>
      <c r="L13" s="1041"/>
      <c r="M13" s="1041"/>
    </row>
    <row r="16" spans="1:13" ht="15" customHeight="1">
      <c r="A16" s="1046"/>
      <c r="B16" s="1046"/>
      <c r="C16" s="1047"/>
      <c r="D16" s="1048"/>
      <c r="E16" s="1048"/>
      <c r="F16" s="1048"/>
      <c r="G16" s="1049"/>
      <c r="H16" s="1050" t="s">
        <v>2</v>
      </c>
    </row>
    <row r="17" spans="1:8" ht="16.149999999999999" customHeight="1">
      <c r="A17" s="1051"/>
      <c r="B17" s="1052" t="s">
        <v>733</v>
      </c>
      <c r="C17" s="1053" t="s">
        <v>238</v>
      </c>
      <c r="D17" s="1054"/>
      <c r="E17" s="1055"/>
      <c r="F17" s="1056" t="s">
        <v>457</v>
      </c>
      <c r="G17" s="1054"/>
      <c r="H17" s="1055"/>
    </row>
    <row r="18" spans="1:8" ht="16.899999999999999" customHeight="1">
      <c r="A18" s="1057" t="s">
        <v>3</v>
      </c>
      <c r="B18" s="1058" t="s">
        <v>237</v>
      </c>
      <c r="C18" s="1059"/>
      <c r="D18" s="1059"/>
      <c r="E18" s="1059"/>
      <c r="F18" s="1059" t="s">
        <v>4</v>
      </c>
      <c r="G18" s="1059" t="s">
        <v>4</v>
      </c>
      <c r="H18" s="1060"/>
    </row>
    <row r="19" spans="1:8" ht="17.25">
      <c r="A19" s="1061"/>
      <c r="B19" s="1062" t="s">
        <v>453</v>
      </c>
      <c r="C19" s="1059" t="s">
        <v>734</v>
      </c>
      <c r="D19" s="1059" t="s">
        <v>557</v>
      </c>
      <c r="E19" s="1059" t="s">
        <v>556</v>
      </c>
      <c r="F19" s="1063" t="s">
        <v>242</v>
      </c>
      <c r="G19" s="1063" t="s">
        <v>462</v>
      </c>
      <c r="H19" s="1064" t="s">
        <v>463</v>
      </c>
    </row>
    <row r="20" spans="1:8" ht="9.6" customHeight="1">
      <c r="A20" s="1065" t="s">
        <v>464</v>
      </c>
      <c r="B20" s="1066">
        <v>2</v>
      </c>
      <c r="C20" s="1067">
        <v>3</v>
      </c>
      <c r="D20" s="1067">
        <v>4</v>
      </c>
      <c r="E20" s="1067">
        <v>5</v>
      </c>
      <c r="F20" s="1067">
        <v>6</v>
      </c>
      <c r="G20" s="1067">
        <v>7</v>
      </c>
      <c r="H20" s="1068">
        <v>8</v>
      </c>
    </row>
    <row r="21" spans="1:8" ht="24" customHeight="1">
      <c r="A21" s="1070" t="s">
        <v>465</v>
      </c>
      <c r="B21" s="1071">
        <v>64782842</v>
      </c>
      <c r="C21" s="470">
        <v>12589524</v>
      </c>
      <c r="D21" s="470">
        <v>17229444</v>
      </c>
      <c r="E21" s="470"/>
      <c r="F21" s="1072">
        <v>0.19433423436409289</v>
      </c>
      <c r="G21" s="1072">
        <v>0.26595690260084609</v>
      </c>
      <c r="H21" s="1072"/>
    </row>
    <row r="22" spans="1:8" ht="24" customHeight="1">
      <c r="A22" s="1073" t="s">
        <v>466</v>
      </c>
      <c r="B22" s="472">
        <v>80243000</v>
      </c>
      <c r="C22" s="470">
        <v>12609252</v>
      </c>
      <c r="D22" s="470">
        <v>17237173</v>
      </c>
      <c r="E22" s="470"/>
      <c r="F22" s="1074">
        <v>0.15713834228530837</v>
      </c>
      <c r="G22" s="1075">
        <v>0.21481217053200902</v>
      </c>
      <c r="H22" s="471"/>
    </row>
    <row r="23" spans="1:8" ht="24" customHeight="1">
      <c r="A23" s="1076" t="s">
        <v>467</v>
      </c>
      <c r="B23" s="1077">
        <v>-15460158</v>
      </c>
      <c r="C23" s="1078">
        <v>-19728</v>
      </c>
      <c r="D23" s="1078">
        <v>-7728</v>
      </c>
      <c r="E23" s="1078"/>
      <c r="F23" s="1079">
        <v>1.2760542291999862E-3</v>
      </c>
      <c r="G23" s="1084">
        <v>4.9986552530705052E-4</v>
      </c>
      <c r="H23" s="1079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0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zoomScale="75" zoomScaleNormal="75" zoomScaleSheetLayoutView="75" workbookViewId="0"/>
  </sheetViews>
  <sheetFormatPr defaultColWidth="9.28515625" defaultRowHeight="15"/>
  <cols>
    <col min="1" max="1" width="103.140625" style="1087" customWidth="1"/>
    <col min="2" max="2" width="20.5703125" style="1087" customWidth="1"/>
    <col min="3" max="3" width="19.42578125" style="1140" customWidth="1"/>
    <col min="4" max="4" width="16.7109375" style="1087" customWidth="1"/>
    <col min="5" max="5" width="9.28515625" style="1087"/>
    <col min="6" max="6" width="8.42578125" style="1087" customWidth="1"/>
    <col min="7" max="7" width="16.7109375" style="1087" customWidth="1"/>
    <col min="8" max="8" width="21.7109375" style="1087" customWidth="1"/>
    <col min="9" max="9" width="21.28515625" style="1087" customWidth="1"/>
    <col min="10" max="245" width="9.28515625" style="1087"/>
    <col min="246" max="246" width="103.140625" style="1087" customWidth="1"/>
    <col min="247" max="247" width="20.5703125" style="1087" customWidth="1"/>
    <col min="248" max="248" width="19.42578125" style="1087" customWidth="1"/>
    <col min="249" max="249" width="16.7109375" style="1087" customWidth="1"/>
    <col min="250" max="250" width="12.85546875" style="1087" customWidth="1"/>
    <col min="251" max="251" width="11" style="1087" bestFit="1" customWidth="1"/>
    <col min="252" max="256" width="9.28515625" style="1087"/>
    <col min="257" max="257" width="103.140625" style="1087" customWidth="1"/>
    <col min="258" max="258" width="20.5703125" style="1087" customWidth="1"/>
    <col min="259" max="259" width="19.42578125" style="1087" customWidth="1"/>
    <col min="260" max="260" width="16.7109375" style="1087" customWidth="1"/>
    <col min="261" max="261" width="9.28515625" style="1087"/>
    <col min="262" max="262" width="8.42578125" style="1087" customWidth="1"/>
    <col min="263" max="263" width="16.7109375" style="1087" customWidth="1"/>
    <col min="264" max="264" width="21.7109375" style="1087" customWidth="1"/>
    <col min="265" max="265" width="21.28515625" style="1087" customWidth="1"/>
    <col min="266" max="501" width="9.28515625" style="1087"/>
    <col min="502" max="502" width="103.140625" style="1087" customWidth="1"/>
    <col min="503" max="503" width="20.5703125" style="1087" customWidth="1"/>
    <col min="504" max="504" width="19.42578125" style="1087" customWidth="1"/>
    <col min="505" max="505" width="16.7109375" style="1087" customWidth="1"/>
    <col min="506" max="506" width="12.85546875" style="1087" customWidth="1"/>
    <col min="507" max="507" width="11" style="1087" bestFit="1" customWidth="1"/>
    <col min="508" max="512" width="9.28515625" style="1087"/>
    <col min="513" max="513" width="103.140625" style="1087" customWidth="1"/>
    <col min="514" max="514" width="20.5703125" style="1087" customWidth="1"/>
    <col min="515" max="515" width="19.42578125" style="1087" customWidth="1"/>
    <col min="516" max="516" width="16.7109375" style="1087" customWidth="1"/>
    <col min="517" max="517" width="9.28515625" style="1087"/>
    <col min="518" max="518" width="8.42578125" style="1087" customWidth="1"/>
    <col min="519" max="519" width="16.7109375" style="1087" customWidth="1"/>
    <col min="520" max="520" width="21.7109375" style="1087" customWidth="1"/>
    <col min="521" max="521" width="21.28515625" style="1087" customWidth="1"/>
    <col min="522" max="757" width="9.28515625" style="1087"/>
    <col min="758" max="758" width="103.140625" style="1087" customWidth="1"/>
    <col min="759" max="759" width="20.5703125" style="1087" customWidth="1"/>
    <col min="760" max="760" width="19.42578125" style="1087" customWidth="1"/>
    <col min="761" max="761" width="16.7109375" style="1087" customWidth="1"/>
    <col min="762" max="762" width="12.85546875" style="1087" customWidth="1"/>
    <col min="763" max="763" width="11" style="1087" bestFit="1" customWidth="1"/>
    <col min="764" max="768" width="9.28515625" style="1087"/>
    <col min="769" max="769" width="103.140625" style="1087" customWidth="1"/>
    <col min="770" max="770" width="20.5703125" style="1087" customWidth="1"/>
    <col min="771" max="771" width="19.42578125" style="1087" customWidth="1"/>
    <col min="772" max="772" width="16.7109375" style="1087" customWidth="1"/>
    <col min="773" max="773" width="9.28515625" style="1087"/>
    <col min="774" max="774" width="8.42578125" style="1087" customWidth="1"/>
    <col min="775" max="775" width="16.7109375" style="1087" customWidth="1"/>
    <col min="776" max="776" width="21.7109375" style="1087" customWidth="1"/>
    <col min="777" max="777" width="21.28515625" style="1087" customWidth="1"/>
    <col min="778" max="1013" width="9.28515625" style="1087"/>
    <col min="1014" max="1014" width="103.140625" style="1087" customWidth="1"/>
    <col min="1015" max="1015" width="20.5703125" style="1087" customWidth="1"/>
    <col min="1016" max="1016" width="19.42578125" style="1087" customWidth="1"/>
    <col min="1017" max="1017" width="16.7109375" style="1087" customWidth="1"/>
    <col min="1018" max="1018" width="12.85546875" style="1087" customWidth="1"/>
    <col min="1019" max="1019" width="11" style="1087" bestFit="1" customWidth="1"/>
    <col min="1020" max="1024" width="9.28515625" style="1087"/>
    <col min="1025" max="1025" width="103.140625" style="1087" customWidth="1"/>
    <col min="1026" max="1026" width="20.5703125" style="1087" customWidth="1"/>
    <col min="1027" max="1027" width="19.42578125" style="1087" customWidth="1"/>
    <col min="1028" max="1028" width="16.7109375" style="1087" customWidth="1"/>
    <col min="1029" max="1029" width="9.28515625" style="1087"/>
    <col min="1030" max="1030" width="8.42578125" style="1087" customWidth="1"/>
    <col min="1031" max="1031" width="16.7109375" style="1087" customWidth="1"/>
    <col min="1032" max="1032" width="21.7109375" style="1087" customWidth="1"/>
    <col min="1033" max="1033" width="21.28515625" style="1087" customWidth="1"/>
    <col min="1034" max="1269" width="9.28515625" style="1087"/>
    <col min="1270" max="1270" width="103.140625" style="1087" customWidth="1"/>
    <col min="1271" max="1271" width="20.5703125" style="1087" customWidth="1"/>
    <col min="1272" max="1272" width="19.42578125" style="1087" customWidth="1"/>
    <col min="1273" max="1273" width="16.7109375" style="1087" customWidth="1"/>
    <col min="1274" max="1274" width="12.85546875" style="1087" customWidth="1"/>
    <col min="1275" max="1275" width="11" style="1087" bestFit="1" customWidth="1"/>
    <col min="1276" max="1280" width="9.28515625" style="1087"/>
    <col min="1281" max="1281" width="103.140625" style="1087" customWidth="1"/>
    <col min="1282" max="1282" width="20.5703125" style="1087" customWidth="1"/>
    <col min="1283" max="1283" width="19.42578125" style="1087" customWidth="1"/>
    <col min="1284" max="1284" width="16.7109375" style="1087" customWidth="1"/>
    <col min="1285" max="1285" width="9.28515625" style="1087"/>
    <col min="1286" max="1286" width="8.42578125" style="1087" customWidth="1"/>
    <col min="1287" max="1287" width="16.7109375" style="1087" customWidth="1"/>
    <col min="1288" max="1288" width="21.7109375" style="1087" customWidth="1"/>
    <col min="1289" max="1289" width="21.28515625" style="1087" customWidth="1"/>
    <col min="1290" max="1525" width="9.28515625" style="1087"/>
    <col min="1526" max="1526" width="103.140625" style="1087" customWidth="1"/>
    <col min="1527" max="1527" width="20.5703125" style="1087" customWidth="1"/>
    <col min="1528" max="1528" width="19.42578125" style="1087" customWidth="1"/>
    <col min="1529" max="1529" width="16.7109375" style="1087" customWidth="1"/>
    <col min="1530" max="1530" width="12.85546875" style="1087" customWidth="1"/>
    <col min="1531" max="1531" width="11" style="1087" bestFit="1" customWidth="1"/>
    <col min="1532" max="1536" width="9.28515625" style="1087"/>
    <col min="1537" max="1537" width="103.140625" style="1087" customWidth="1"/>
    <col min="1538" max="1538" width="20.5703125" style="1087" customWidth="1"/>
    <col min="1539" max="1539" width="19.42578125" style="1087" customWidth="1"/>
    <col min="1540" max="1540" width="16.7109375" style="1087" customWidth="1"/>
    <col min="1541" max="1541" width="9.28515625" style="1087"/>
    <col min="1542" max="1542" width="8.42578125" style="1087" customWidth="1"/>
    <col min="1543" max="1543" width="16.7109375" style="1087" customWidth="1"/>
    <col min="1544" max="1544" width="21.7109375" style="1087" customWidth="1"/>
    <col min="1545" max="1545" width="21.28515625" style="1087" customWidth="1"/>
    <col min="1546" max="1781" width="9.28515625" style="1087"/>
    <col min="1782" max="1782" width="103.140625" style="1087" customWidth="1"/>
    <col min="1783" max="1783" width="20.5703125" style="1087" customWidth="1"/>
    <col min="1784" max="1784" width="19.42578125" style="1087" customWidth="1"/>
    <col min="1785" max="1785" width="16.7109375" style="1087" customWidth="1"/>
    <col min="1786" max="1786" width="12.85546875" style="1087" customWidth="1"/>
    <col min="1787" max="1787" width="11" style="1087" bestFit="1" customWidth="1"/>
    <col min="1788" max="1792" width="9.28515625" style="1087"/>
    <col min="1793" max="1793" width="103.140625" style="1087" customWidth="1"/>
    <col min="1794" max="1794" width="20.5703125" style="1087" customWidth="1"/>
    <col min="1795" max="1795" width="19.42578125" style="1087" customWidth="1"/>
    <col min="1796" max="1796" width="16.7109375" style="1087" customWidth="1"/>
    <col min="1797" max="1797" width="9.28515625" style="1087"/>
    <col min="1798" max="1798" width="8.42578125" style="1087" customWidth="1"/>
    <col min="1799" max="1799" width="16.7109375" style="1087" customWidth="1"/>
    <col min="1800" max="1800" width="21.7109375" style="1087" customWidth="1"/>
    <col min="1801" max="1801" width="21.28515625" style="1087" customWidth="1"/>
    <col min="1802" max="2037" width="9.28515625" style="1087"/>
    <col min="2038" max="2038" width="103.140625" style="1087" customWidth="1"/>
    <col min="2039" max="2039" width="20.5703125" style="1087" customWidth="1"/>
    <col min="2040" max="2040" width="19.42578125" style="1087" customWidth="1"/>
    <col min="2041" max="2041" width="16.7109375" style="1087" customWidth="1"/>
    <col min="2042" max="2042" width="12.85546875" style="1087" customWidth="1"/>
    <col min="2043" max="2043" width="11" style="1087" bestFit="1" customWidth="1"/>
    <col min="2044" max="2048" width="9.28515625" style="1087"/>
    <col min="2049" max="2049" width="103.140625" style="1087" customWidth="1"/>
    <col min="2050" max="2050" width="20.5703125" style="1087" customWidth="1"/>
    <col min="2051" max="2051" width="19.42578125" style="1087" customWidth="1"/>
    <col min="2052" max="2052" width="16.7109375" style="1087" customWidth="1"/>
    <col min="2053" max="2053" width="9.28515625" style="1087"/>
    <col min="2054" max="2054" width="8.42578125" style="1087" customWidth="1"/>
    <col min="2055" max="2055" width="16.7109375" style="1087" customWidth="1"/>
    <col min="2056" max="2056" width="21.7109375" style="1087" customWidth="1"/>
    <col min="2057" max="2057" width="21.28515625" style="1087" customWidth="1"/>
    <col min="2058" max="2293" width="9.28515625" style="1087"/>
    <col min="2294" max="2294" width="103.140625" style="1087" customWidth="1"/>
    <col min="2295" max="2295" width="20.5703125" style="1087" customWidth="1"/>
    <col min="2296" max="2296" width="19.42578125" style="1087" customWidth="1"/>
    <col min="2297" max="2297" width="16.7109375" style="1087" customWidth="1"/>
    <col min="2298" max="2298" width="12.85546875" style="1087" customWidth="1"/>
    <col min="2299" max="2299" width="11" style="1087" bestFit="1" customWidth="1"/>
    <col min="2300" max="2304" width="9.28515625" style="1087"/>
    <col min="2305" max="2305" width="103.140625" style="1087" customWidth="1"/>
    <col min="2306" max="2306" width="20.5703125" style="1087" customWidth="1"/>
    <col min="2307" max="2307" width="19.42578125" style="1087" customWidth="1"/>
    <col min="2308" max="2308" width="16.7109375" style="1087" customWidth="1"/>
    <col min="2309" max="2309" width="9.28515625" style="1087"/>
    <col min="2310" max="2310" width="8.42578125" style="1087" customWidth="1"/>
    <col min="2311" max="2311" width="16.7109375" style="1087" customWidth="1"/>
    <col min="2312" max="2312" width="21.7109375" style="1087" customWidth="1"/>
    <col min="2313" max="2313" width="21.28515625" style="1087" customWidth="1"/>
    <col min="2314" max="2549" width="9.28515625" style="1087"/>
    <col min="2550" max="2550" width="103.140625" style="1087" customWidth="1"/>
    <col min="2551" max="2551" width="20.5703125" style="1087" customWidth="1"/>
    <col min="2552" max="2552" width="19.42578125" style="1087" customWidth="1"/>
    <col min="2553" max="2553" width="16.7109375" style="1087" customWidth="1"/>
    <col min="2554" max="2554" width="12.85546875" style="1087" customWidth="1"/>
    <col min="2555" max="2555" width="11" style="1087" bestFit="1" customWidth="1"/>
    <col min="2556" max="2560" width="9.28515625" style="1087"/>
    <col min="2561" max="2561" width="103.140625" style="1087" customWidth="1"/>
    <col min="2562" max="2562" width="20.5703125" style="1087" customWidth="1"/>
    <col min="2563" max="2563" width="19.42578125" style="1087" customWidth="1"/>
    <col min="2564" max="2564" width="16.7109375" style="1087" customWidth="1"/>
    <col min="2565" max="2565" width="9.28515625" style="1087"/>
    <col min="2566" max="2566" width="8.42578125" style="1087" customWidth="1"/>
    <col min="2567" max="2567" width="16.7109375" style="1087" customWidth="1"/>
    <col min="2568" max="2568" width="21.7109375" style="1087" customWidth="1"/>
    <col min="2569" max="2569" width="21.28515625" style="1087" customWidth="1"/>
    <col min="2570" max="2805" width="9.28515625" style="1087"/>
    <col min="2806" max="2806" width="103.140625" style="1087" customWidth="1"/>
    <col min="2807" max="2807" width="20.5703125" style="1087" customWidth="1"/>
    <col min="2808" max="2808" width="19.42578125" style="1087" customWidth="1"/>
    <col min="2809" max="2809" width="16.7109375" style="1087" customWidth="1"/>
    <col min="2810" max="2810" width="12.85546875" style="1087" customWidth="1"/>
    <col min="2811" max="2811" width="11" style="1087" bestFit="1" customWidth="1"/>
    <col min="2812" max="2816" width="9.28515625" style="1087"/>
    <col min="2817" max="2817" width="103.140625" style="1087" customWidth="1"/>
    <col min="2818" max="2818" width="20.5703125" style="1087" customWidth="1"/>
    <col min="2819" max="2819" width="19.42578125" style="1087" customWidth="1"/>
    <col min="2820" max="2820" width="16.7109375" style="1087" customWidth="1"/>
    <col min="2821" max="2821" width="9.28515625" style="1087"/>
    <col min="2822" max="2822" width="8.42578125" style="1087" customWidth="1"/>
    <col min="2823" max="2823" width="16.7109375" style="1087" customWidth="1"/>
    <col min="2824" max="2824" width="21.7109375" style="1087" customWidth="1"/>
    <col min="2825" max="2825" width="21.28515625" style="1087" customWidth="1"/>
    <col min="2826" max="3061" width="9.28515625" style="1087"/>
    <col min="3062" max="3062" width="103.140625" style="1087" customWidth="1"/>
    <col min="3063" max="3063" width="20.5703125" style="1087" customWidth="1"/>
    <col min="3064" max="3064" width="19.42578125" style="1087" customWidth="1"/>
    <col min="3065" max="3065" width="16.7109375" style="1087" customWidth="1"/>
    <col min="3066" max="3066" width="12.85546875" style="1087" customWidth="1"/>
    <col min="3067" max="3067" width="11" style="1087" bestFit="1" customWidth="1"/>
    <col min="3068" max="3072" width="9.28515625" style="1087"/>
    <col min="3073" max="3073" width="103.140625" style="1087" customWidth="1"/>
    <col min="3074" max="3074" width="20.5703125" style="1087" customWidth="1"/>
    <col min="3075" max="3075" width="19.42578125" style="1087" customWidth="1"/>
    <col min="3076" max="3076" width="16.7109375" style="1087" customWidth="1"/>
    <col min="3077" max="3077" width="9.28515625" style="1087"/>
    <col min="3078" max="3078" width="8.42578125" style="1087" customWidth="1"/>
    <col min="3079" max="3079" width="16.7109375" style="1087" customWidth="1"/>
    <col min="3080" max="3080" width="21.7109375" style="1087" customWidth="1"/>
    <col min="3081" max="3081" width="21.28515625" style="1087" customWidth="1"/>
    <col min="3082" max="3317" width="9.28515625" style="1087"/>
    <col min="3318" max="3318" width="103.140625" style="1087" customWidth="1"/>
    <col min="3319" max="3319" width="20.5703125" style="1087" customWidth="1"/>
    <col min="3320" max="3320" width="19.42578125" style="1087" customWidth="1"/>
    <col min="3321" max="3321" width="16.7109375" style="1087" customWidth="1"/>
    <col min="3322" max="3322" width="12.85546875" style="1087" customWidth="1"/>
    <col min="3323" max="3323" width="11" style="1087" bestFit="1" customWidth="1"/>
    <col min="3324" max="3328" width="9.28515625" style="1087"/>
    <col min="3329" max="3329" width="103.140625" style="1087" customWidth="1"/>
    <col min="3330" max="3330" width="20.5703125" style="1087" customWidth="1"/>
    <col min="3331" max="3331" width="19.42578125" style="1087" customWidth="1"/>
    <col min="3332" max="3332" width="16.7109375" style="1087" customWidth="1"/>
    <col min="3333" max="3333" width="9.28515625" style="1087"/>
    <col min="3334" max="3334" width="8.42578125" style="1087" customWidth="1"/>
    <col min="3335" max="3335" width="16.7109375" style="1087" customWidth="1"/>
    <col min="3336" max="3336" width="21.7109375" style="1087" customWidth="1"/>
    <col min="3337" max="3337" width="21.28515625" style="1087" customWidth="1"/>
    <col min="3338" max="3573" width="9.28515625" style="1087"/>
    <col min="3574" max="3574" width="103.140625" style="1087" customWidth="1"/>
    <col min="3575" max="3575" width="20.5703125" style="1087" customWidth="1"/>
    <col min="3576" max="3576" width="19.42578125" style="1087" customWidth="1"/>
    <col min="3577" max="3577" width="16.7109375" style="1087" customWidth="1"/>
    <col min="3578" max="3578" width="12.85546875" style="1087" customWidth="1"/>
    <col min="3579" max="3579" width="11" style="1087" bestFit="1" customWidth="1"/>
    <col min="3580" max="3584" width="9.28515625" style="1087"/>
    <col min="3585" max="3585" width="103.140625" style="1087" customWidth="1"/>
    <col min="3586" max="3586" width="20.5703125" style="1087" customWidth="1"/>
    <col min="3587" max="3587" width="19.42578125" style="1087" customWidth="1"/>
    <col min="3588" max="3588" width="16.7109375" style="1087" customWidth="1"/>
    <col min="3589" max="3589" width="9.28515625" style="1087"/>
    <col min="3590" max="3590" width="8.42578125" style="1087" customWidth="1"/>
    <col min="3591" max="3591" width="16.7109375" style="1087" customWidth="1"/>
    <col min="3592" max="3592" width="21.7109375" style="1087" customWidth="1"/>
    <col min="3593" max="3593" width="21.28515625" style="1087" customWidth="1"/>
    <col min="3594" max="3829" width="9.28515625" style="1087"/>
    <col min="3830" max="3830" width="103.140625" style="1087" customWidth="1"/>
    <col min="3831" max="3831" width="20.5703125" style="1087" customWidth="1"/>
    <col min="3832" max="3832" width="19.42578125" style="1087" customWidth="1"/>
    <col min="3833" max="3833" width="16.7109375" style="1087" customWidth="1"/>
    <col min="3834" max="3834" width="12.85546875" style="1087" customWidth="1"/>
    <col min="3835" max="3835" width="11" style="1087" bestFit="1" customWidth="1"/>
    <col min="3836" max="3840" width="9.28515625" style="1087"/>
    <col min="3841" max="3841" width="103.140625" style="1087" customWidth="1"/>
    <col min="3842" max="3842" width="20.5703125" style="1087" customWidth="1"/>
    <col min="3843" max="3843" width="19.42578125" style="1087" customWidth="1"/>
    <col min="3844" max="3844" width="16.7109375" style="1087" customWidth="1"/>
    <col min="3845" max="3845" width="9.28515625" style="1087"/>
    <col min="3846" max="3846" width="8.42578125" style="1087" customWidth="1"/>
    <col min="3847" max="3847" width="16.7109375" style="1087" customWidth="1"/>
    <col min="3848" max="3848" width="21.7109375" style="1087" customWidth="1"/>
    <col min="3849" max="3849" width="21.28515625" style="1087" customWidth="1"/>
    <col min="3850" max="4085" width="9.28515625" style="1087"/>
    <col min="4086" max="4086" width="103.140625" style="1087" customWidth="1"/>
    <col min="4087" max="4087" width="20.5703125" style="1087" customWidth="1"/>
    <col min="4088" max="4088" width="19.42578125" style="1087" customWidth="1"/>
    <col min="4089" max="4089" width="16.7109375" style="1087" customWidth="1"/>
    <col min="4090" max="4090" width="12.85546875" style="1087" customWidth="1"/>
    <col min="4091" max="4091" width="11" style="1087" bestFit="1" customWidth="1"/>
    <col min="4092" max="4096" width="9.28515625" style="1087"/>
    <col min="4097" max="4097" width="103.140625" style="1087" customWidth="1"/>
    <col min="4098" max="4098" width="20.5703125" style="1087" customWidth="1"/>
    <col min="4099" max="4099" width="19.42578125" style="1087" customWidth="1"/>
    <col min="4100" max="4100" width="16.7109375" style="1087" customWidth="1"/>
    <col min="4101" max="4101" width="9.28515625" style="1087"/>
    <col min="4102" max="4102" width="8.42578125" style="1087" customWidth="1"/>
    <col min="4103" max="4103" width="16.7109375" style="1087" customWidth="1"/>
    <col min="4104" max="4104" width="21.7109375" style="1087" customWidth="1"/>
    <col min="4105" max="4105" width="21.28515625" style="1087" customWidth="1"/>
    <col min="4106" max="4341" width="9.28515625" style="1087"/>
    <col min="4342" max="4342" width="103.140625" style="1087" customWidth="1"/>
    <col min="4343" max="4343" width="20.5703125" style="1087" customWidth="1"/>
    <col min="4344" max="4344" width="19.42578125" style="1087" customWidth="1"/>
    <col min="4345" max="4345" width="16.7109375" style="1087" customWidth="1"/>
    <col min="4346" max="4346" width="12.85546875" style="1087" customWidth="1"/>
    <col min="4347" max="4347" width="11" style="1087" bestFit="1" customWidth="1"/>
    <col min="4348" max="4352" width="9.28515625" style="1087"/>
    <col min="4353" max="4353" width="103.140625" style="1087" customWidth="1"/>
    <col min="4354" max="4354" width="20.5703125" style="1087" customWidth="1"/>
    <col min="4355" max="4355" width="19.42578125" style="1087" customWidth="1"/>
    <col min="4356" max="4356" width="16.7109375" style="1087" customWidth="1"/>
    <col min="4357" max="4357" width="9.28515625" style="1087"/>
    <col min="4358" max="4358" width="8.42578125" style="1087" customWidth="1"/>
    <col min="4359" max="4359" width="16.7109375" style="1087" customWidth="1"/>
    <col min="4360" max="4360" width="21.7109375" style="1087" customWidth="1"/>
    <col min="4361" max="4361" width="21.28515625" style="1087" customWidth="1"/>
    <col min="4362" max="4597" width="9.28515625" style="1087"/>
    <col min="4598" max="4598" width="103.140625" style="1087" customWidth="1"/>
    <col min="4599" max="4599" width="20.5703125" style="1087" customWidth="1"/>
    <col min="4600" max="4600" width="19.42578125" style="1087" customWidth="1"/>
    <col min="4601" max="4601" width="16.7109375" style="1087" customWidth="1"/>
    <col min="4602" max="4602" width="12.85546875" style="1087" customWidth="1"/>
    <col min="4603" max="4603" width="11" style="1087" bestFit="1" customWidth="1"/>
    <col min="4604" max="4608" width="9.28515625" style="1087"/>
    <col min="4609" max="4609" width="103.140625" style="1087" customWidth="1"/>
    <col min="4610" max="4610" width="20.5703125" style="1087" customWidth="1"/>
    <col min="4611" max="4611" width="19.42578125" style="1087" customWidth="1"/>
    <col min="4612" max="4612" width="16.7109375" style="1087" customWidth="1"/>
    <col min="4613" max="4613" width="9.28515625" style="1087"/>
    <col min="4614" max="4614" width="8.42578125" style="1087" customWidth="1"/>
    <col min="4615" max="4615" width="16.7109375" style="1087" customWidth="1"/>
    <col min="4616" max="4616" width="21.7109375" style="1087" customWidth="1"/>
    <col min="4617" max="4617" width="21.28515625" style="1087" customWidth="1"/>
    <col min="4618" max="4853" width="9.28515625" style="1087"/>
    <col min="4854" max="4854" width="103.140625" style="1087" customWidth="1"/>
    <col min="4855" max="4855" width="20.5703125" style="1087" customWidth="1"/>
    <col min="4856" max="4856" width="19.42578125" style="1087" customWidth="1"/>
    <col min="4857" max="4857" width="16.7109375" style="1087" customWidth="1"/>
    <col min="4858" max="4858" width="12.85546875" style="1087" customWidth="1"/>
    <col min="4859" max="4859" width="11" style="1087" bestFit="1" customWidth="1"/>
    <col min="4860" max="4864" width="9.28515625" style="1087"/>
    <col min="4865" max="4865" width="103.140625" style="1087" customWidth="1"/>
    <col min="4866" max="4866" width="20.5703125" style="1087" customWidth="1"/>
    <col min="4867" max="4867" width="19.42578125" style="1087" customWidth="1"/>
    <col min="4868" max="4868" width="16.7109375" style="1087" customWidth="1"/>
    <col min="4869" max="4869" width="9.28515625" style="1087"/>
    <col min="4870" max="4870" width="8.42578125" style="1087" customWidth="1"/>
    <col min="4871" max="4871" width="16.7109375" style="1087" customWidth="1"/>
    <col min="4872" max="4872" width="21.7109375" style="1087" customWidth="1"/>
    <col min="4873" max="4873" width="21.28515625" style="1087" customWidth="1"/>
    <col min="4874" max="5109" width="9.28515625" style="1087"/>
    <col min="5110" max="5110" width="103.140625" style="1087" customWidth="1"/>
    <col min="5111" max="5111" width="20.5703125" style="1087" customWidth="1"/>
    <col min="5112" max="5112" width="19.42578125" style="1087" customWidth="1"/>
    <col min="5113" max="5113" width="16.7109375" style="1087" customWidth="1"/>
    <col min="5114" max="5114" width="12.85546875" style="1087" customWidth="1"/>
    <col min="5115" max="5115" width="11" style="1087" bestFit="1" customWidth="1"/>
    <col min="5116" max="5120" width="9.28515625" style="1087"/>
    <col min="5121" max="5121" width="103.140625" style="1087" customWidth="1"/>
    <col min="5122" max="5122" width="20.5703125" style="1087" customWidth="1"/>
    <col min="5123" max="5123" width="19.42578125" style="1087" customWidth="1"/>
    <col min="5124" max="5124" width="16.7109375" style="1087" customWidth="1"/>
    <col min="5125" max="5125" width="9.28515625" style="1087"/>
    <col min="5126" max="5126" width="8.42578125" style="1087" customWidth="1"/>
    <col min="5127" max="5127" width="16.7109375" style="1087" customWidth="1"/>
    <col min="5128" max="5128" width="21.7109375" style="1087" customWidth="1"/>
    <col min="5129" max="5129" width="21.28515625" style="1087" customWidth="1"/>
    <col min="5130" max="5365" width="9.28515625" style="1087"/>
    <col min="5366" max="5366" width="103.140625" style="1087" customWidth="1"/>
    <col min="5367" max="5367" width="20.5703125" style="1087" customWidth="1"/>
    <col min="5368" max="5368" width="19.42578125" style="1087" customWidth="1"/>
    <col min="5369" max="5369" width="16.7109375" style="1087" customWidth="1"/>
    <col min="5370" max="5370" width="12.85546875" style="1087" customWidth="1"/>
    <col min="5371" max="5371" width="11" style="1087" bestFit="1" customWidth="1"/>
    <col min="5372" max="5376" width="9.28515625" style="1087"/>
    <col min="5377" max="5377" width="103.140625" style="1087" customWidth="1"/>
    <col min="5378" max="5378" width="20.5703125" style="1087" customWidth="1"/>
    <col min="5379" max="5379" width="19.42578125" style="1087" customWidth="1"/>
    <col min="5380" max="5380" width="16.7109375" style="1087" customWidth="1"/>
    <col min="5381" max="5381" width="9.28515625" style="1087"/>
    <col min="5382" max="5382" width="8.42578125" style="1087" customWidth="1"/>
    <col min="5383" max="5383" width="16.7109375" style="1087" customWidth="1"/>
    <col min="5384" max="5384" width="21.7109375" style="1087" customWidth="1"/>
    <col min="5385" max="5385" width="21.28515625" style="1087" customWidth="1"/>
    <col min="5386" max="5621" width="9.28515625" style="1087"/>
    <col min="5622" max="5622" width="103.140625" style="1087" customWidth="1"/>
    <col min="5623" max="5623" width="20.5703125" style="1087" customWidth="1"/>
    <col min="5624" max="5624" width="19.42578125" style="1087" customWidth="1"/>
    <col min="5625" max="5625" width="16.7109375" style="1087" customWidth="1"/>
    <col min="5626" max="5626" width="12.85546875" style="1087" customWidth="1"/>
    <col min="5627" max="5627" width="11" style="1087" bestFit="1" customWidth="1"/>
    <col min="5628" max="5632" width="9.28515625" style="1087"/>
    <col min="5633" max="5633" width="103.140625" style="1087" customWidth="1"/>
    <col min="5634" max="5634" width="20.5703125" style="1087" customWidth="1"/>
    <col min="5635" max="5635" width="19.42578125" style="1087" customWidth="1"/>
    <col min="5636" max="5636" width="16.7109375" style="1087" customWidth="1"/>
    <col min="5637" max="5637" width="9.28515625" style="1087"/>
    <col min="5638" max="5638" width="8.42578125" style="1087" customWidth="1"/>
    <col min="5639" max="5639" width="16.7109375" style="1087" customWidth="1"/>
    <col min="5640" max="5640" width="21.7109375" style="1087" customWidth="1"/>
    <col min="5641" max="5641" width="21.28515625" style="1087" customWidth="1"/>
    <col min="5642" max="5877" width="9.28515625" style="1087"/>
    <col min="5878" max="5878" width="103.140625" style="1087" customWidth="1"/>
    <col min="5879" max="5879" width="20.5703125" style="1087" customWidth="1"/>
    <col min="5880" max="5880" width="19.42578125" style="1087" customWidth="1"/>
    <col min="5881" max="5881" width="16.7109375" style="1087" customWidth="1"/>
    <col min="5882" max="5882" width="12.85546875" style="1087" customWidth="1"/>
    <col min="5883" max="5883" width="11" style="1087" bestFit="1" customWidth="1"/>
    <col min="5884" max="5888" width="9.28515625" style="1087"/>
    <col min="5889" max="5889" width="103.140625" style="1087" customWidth="1"/>
    <col min="5890" max="5890" width="20.5703125" style="1087" customWidth="1"/>
    <col min="5891" max="5891" width="19.42578125" style="1087" customWidth="1"/>
    <col min="5892" max="5892" width="16.7109375" style="1087" customWidth="1"/>
    <col min="5893" max="5893" width="9.28515625" style="1087"/>
    <col min="5894" max="5894" width="8.42578125" style="1087" customWidth="1"/>
    <col min="5895" max="5895" width="16.7109375" style="1087" customWidth="1"/>
    <col min="5896" max="5896" width="21.7109375" style="1087" customWidth="1"/>
    <col min="5897" max="5897" width="21.28515625" style="1087" customWidth="1"/>
    <col min="5898" max="6133" width="9.28515625" style="1087"/>
    <col min="6134" max="6134" width="103.140625" style="1087" customWidth="1"/>
    <col min="6135" max="6135" width="20.5703125" style="1087" customWidth="1"/>
    <col min="6136" max="6136" width="19.42578125" style="1087" customWidth="1"/>
    <col min="6137" max="6137" width="16.7109375" style="1087" customWidth="1"/>
    <col min="6138" max="6138" width="12.85546875" style="1087" customWidth="1"/>
    <col min="6139" max="6139" width="11" style="1087" bestFit="1" customWidth="1"/>
    <col min="6140" max="6144" width="9.28515625" style="1087"/>
    <col min="6145" max="6145" width="103.140625" style="1087" customWidth="1"/>
    <col min="6146" max="6146" width="20.5703125" style="1087" customWidth="1"/>
    <col min="6147" max="6147" width="19.42578125" style="1087" customWidth="1"/>
    <col min="6148" max="6148" width="16.7109375" style="1087" customWidth="1"/>
    <col min="6149" max="6149" width="9.28515625" style="1087"/>
    <col min="6150" max="6150" width="8.42578125" style="1087" customWidth="1"/>
    <col min="6151" max="6151" width="16.7109375" style="1087" customWidth="1"/>
    <col min="6152" max="6152" width="21.7109375" style="1087" customWidth="1"/>
    <col min="6153" max="6153" width="21.28515625" style="1087" customWidth="1"/>
    <col min="6154" max="6389" width="9.28515625" style="1087"/>
    <col min="6390" max="6390" width="103.140625" style="1087" customWidth="1"/>
    <col min="6391" max="6391" width="20.5703125" style="1087" customWidth="1"/>
    <col min="6392" max="6392" width="19.42578125" style="1087" customWidth="1"/>
    <col min="6393" max="6393" width="16.7109375" style="1087" customWidth="1"/>
    <col min="6394" max="6394" width="12.85546875" style="1087" customWidth="1"/>
    <col min="6395" max="6395" width="11" style="1087" bestFit="1" customWidth="1"/>
    <col min="6396" max="6400" width="9.28515625" style="1087"/>
    <col min="6401" max="6401" width="103.140625" style="1087" customWidth="1"/>
    <col min="6402" max="6402" width="20.5703125" style="1087" customWidth="1"/>
    <col min="6403" max="6403" width="19.42578125" style="1087" customWidth="1"/>
    <col min="6404" max="6404" width="16.7109375" style="1087" customWidth="1"/>
    <col min="6405" max="6405" width="9.28515625" style="1087"/>
    <col min="6406" max="6406" width="8.42578125" style="1087" customWidth="1"/>
    <col min="6407" max="6407" width="16.7109375" style="1087" customWidth="1"/>
    <col min="6408" max="6408" width="21.7109375" style="1087" customWidth="1"/>
    <col min="6409" max="6409" width="21.28515625" style="1087" customWidth="1"/>
    <col min="6410" max="6645" width="9.28515625" style="1087"/>
    <col min="6646" max="6646" width="103.140625" style="1087" customWidth="1"/>
    <col min="6647" max="6647" width="20.5703125" style="1087" customWidth="1"/>
    <col min="6648" max="6648" width="19.42578125" style="1087" customWidth="1"/>
    <col min="6649" max="6649" width="16.7109375" style="1087" customWidth="1"/>
    <col min="6650" max="6650" width="12.85546875" style="1087" customWidth="1"/>
    <col min="6651" max="6651" width="11" style="1087" bestFit="1" customWidth="1"/>
    <col min="6652" max="6656" width="9.28515625" style="1087"/>
    <col min="6657" max="6657" width="103.140625" style="1087" customWidth="1"/>
    <col min="6658" max="6658" width="20.5703125" style="1087" customWidth="1"/>
    <col min="6659" max="6659" width="19.42578125" style="1087" customWidth="1"/>
    <col min="6660" max="6660" width="16.7109375" style="1087" customWidth="1"/>
    <col min="6661" max="6661" width="9.28515625" style="1087"/>
    <col min="6662" max="6662" width="8.42578125" style="1087" customWidth="1"/>
    <col min="6663" max="6663" width="16.7109375" style="1087" customWidth="1"/>
    <col min="6664" max="6664" width="21.7109375" style="1087" customWidth="1"/>
    <col min="6665" max="6665" width="21.28515625" style="1087" customWidth="1"/>
    <col min="6666" max="6901" width="9.28515625" style="1087"/>
    <col min="6902" max="6902" width="103.140625" style="1087" customWidth="1"/>
    <col min="6903" max="6903" width="20.5703125" style="1087" customWidth="1"/>
    <col min="6904" max="6904" width="19.42578125" style="1087" customWidth="1"/>
    <col min="6905" max="6905" width="16.7109375" style="1087" customWidth="1"/>
    <col min="6906" max="6906" width="12.85546875" style="1087" customWidth="1"/>
    <col min="6907" max="6907" width="11" style="1087" bestFit="1" customWidth="1"/>
    <col min="6908" max="6912" width="9.28515625" style="1087"/>
    <col min="6913" max="6913" width="103.140625" style="1087" customWidth="1"/>
    <col min="6914" max="6914" width="20.5703125" style="1087" customWidth="1"/>
    <col min="6915" max="6915" width="19.42578125" style="1087" customWidth="1"/>
    <col min="6916" max="6916" width="16.7109375" style="1087" customWidth="1"/>
    <col min="6917" max="6917" width="9.28515625" style="1087"/>
    <col min="6918" max="6918" width="8.42578125" style="1087" customWidth="1"/>
    <col min="6919" max="6919" width="16.7109375" style="1087" customWidth="1"/>
    <col min="6920" max="6920" width="21.7109375" style="1087" customWidth="1"/>
    <col min="6921" max="6921" width="21.28515625" style="1087" customWidth="1"/>
    <col min="6922" max="7157" width="9.28515625" style="1087"/>
    <col min="7158" max="7158" width="103.140625" style="1087" customWidth="1"/>
    <col min="7159" max="7159" width="20.5703125" style="1087" customWidth="1"/>
    <col min="7160" max="7160" width="19.42578125" style="1087" customWidth="1"/>
    <col min="7161" max="7161" width="16.7109375" style="1087" customWidth="1"/>
    <col min="7162" max="7162" width="12.85546875" style="1087" customWidth="1"/>
    <col min="7163" max="7163" width="11" style="1087" bestFit="1" customWidth="1"/>
    <col min="7164" max="7168" width="9.28515625" style="1087"/>
    <col min="7169" max="7169" width="103.140625" style="1087" customWidth="1"/>
    <col min="7170" max="7170" width="20.5703125" style="1087" customWidth="1"/>
    <col min="7171" max="7171" width="19.42578125" style="1087" customWidth="1"/>
    <col min="7172" max="7172" width="16.7109375" style="1087" customWidth="1"/>
    <col min="7173" max="7173" width="9.28515625" style="1087"/>
    <col min="7174" max="7174" width="8.42578125" style="1087" customWidth="1"/>
    <col min="7175" max="7175" width="16.7109375" style="1087" customWidth="1"/>
    <col min="7176" max="7176" width="21.7109375" style="1087" customWidth="1"/>
    <col min="7177" max="7177" width="21.28515625" style="1087" customWidth="1"/>
    <col min="7178" max="7413" width="9.28515625" style="1087"/>
    <col min="7414" max="7414" width="103.140625" style="1087" customWidth="1"/>
    <col min="7415" max="7415" width="20.5703125" style="1087" customWidth="1"/>
    <col min="7416" max="7416" width="19.42578125" style="1087" customWidth="1"/>
    <col min="7417" max="7417" width="16.7109375" style="1087" customWidth="1"/>
    <col min="7418" max="7418" width="12.85546875" style="1087" customWidth="1"/>
    <col min="7419" max="7419" width="11" style="1087" bestFit="1" customWidth="1"/>
    <col min="7420" max="7424" width="9.28515625" style="1087"/>
    <col min="7425" max="7425" width="103.140625" style="1087" customWidth="1"/>
    <col min="7426" max="7426" width="20.5703125" style="1087" customWidth="1"/>
    <col min="7427" max="7427" width="19.42578125" style="1087" customWidth="1"/>
    <col min="7428" max="7428" width="16.7109375" style="1087" customWidth="1"/>
    <col min="7429" max="7429" width="9.28515625" style="1087"/>
    <col min="7430" max="7430" width="8.42578125" style="1087" customWidth="1"/>
    <col min="7431" max="7431" width="16.7109375" style="1087" customWidth="1"/>
    <col min="7432" max="7432" width="21.7109375" style="1087" customWidth="1"/>
    <col min="7433" max="7433" width="21.28515625" style="1087" customWidth="1"/>
    <col min="7434" max="7669" width="9.28515625" style="1087"/>
    <col min="7670" max="7670" width="103.140625" style="1087" customWidth="1"/>
    <col min="7671" max="7671" width="20.5703125" style="1087" customWidth="1"/>
    <col min="7672" max="7672" width="19.42578125" style="1087" customWidth="1"/>
    <col min="7673" max="7673" width="16.7109375" style="1087" customWidth="1"/>
    <col min="7674" max="7674" width="12.85546875" style="1087" customWidth="1"/>
    <col min="7675" max="7675" width="11" style="1087" bestFit="1" customWidth="1"/>
    <col min="7676" max="7680" width="9.28515625" style="1087"/>
    <col min="7681" max="7681" width="103.140625" style="1087" customWidth="1"/>
    <col min="7682" max="7682" width="20.5703125" style="1087" customWidth="1"/>
    <col min="7683" max="7683" width="19.42578125" style="1087" customWidth="1"/>
    <col min="7684" max="7684" width="16.7109375" style="1087" customWidth="1"/>
    <col min="7685" max="7685" width="9.28515625" style="1087"/>
    <col min="7686" max="7686" width="8.42578125" style="1087" customWidth="1"/>
    <col min="7687" max="7687" width="16.7109375" style="1087" customWidth="1"/>
    <col min="7688" max="7688" width="21.7109375" style="1087" customWidth="1"/>
    <col min="7689" max="7689" width="21.28515625" style="1087" customWidth="1"/>
    <col min="7690" max="7925" width="9.28515625" style="1087"/>
    <col min="7926" max="7926" width="103.140625" style="1087" customWidth="1"/>
    <col min="7927" max="7927" width="20.5703125" style="1087" customWidth="1"/>
    <col min="7928" max="7928" width="19.42578125" style="1087" customWidth="1"/>
    <col min="7929" max="7929" width="16.7109375" style="1087" customWidth="1"/>
    <col min="7930" max="7930" width="12.85546875" style="1087" customWidth="1"/>
    <col min="7931" max="7931" width="11" style="1087" bestFit="1" customWidth="1"/>
    <col min="7932" max="7936" width="9.28515625" style="1087"/>
    <col min="7937" max="7937" width="103.140625" style="1087" customWidth="1"/>
    <col min="7938" max="7938" width="20.5703125" style="1087" customWidth="1"/>
    <col min="7939" max="7939" width="19.42578125" style="1087" customWidth="1"/>
    <col min="7940" max="7940" width="16.7109375" style="1087" customWidth="1"/>
    <col min="7941" max="7941" width="9.28515625" style="1087"/>
    <col min="7942" max="7942" width="8.42578125" style="1087" customWidth="1"/>
    <col min="7943" max="7943" width="16.7109375" style="1087" customWidth="1"/>
    <col min="7944" max="7944" width="21.7109375" style="1087" customWidth="1"/>
    <col min="7945" max="7945" width="21.28515625" style="1087" customWidth="1"/>
    <col min="7946" max="8181" width="9.28515625" style="1087"/>
    <col min="8182" max="8182" width="103.140625" style="1087" customWidth="1"/>
    <col min="8183" max="8183" width="20.5703125" style="1087" customWidth="1"/>
    <col min="8184" max="8184" width="19.42578125" style="1087" customWidth="1"/>
    <col min="8185" max="8185" width="16.7109375" style="1087" customWidth="1"/>
    <col min="8186" max="8186" width="12.85546875" style="1087" customWidth="1"/>
    <col min="8187" max="8187" width="11" style="1087" bestFit="1" customWidth="1"/>
    <col min="8188" max="8192" width="9.28515625" style="1087"/>
    <col min="8193" max="8193" width="103.140625" style="1087" customWidth="1"/>
    <col min="8194" max="8194" width="20.5703125" style="1087" customWidth="1"/>
    <col min="8195" max="8195" width="19.42578125" style="1087" customWidth="1"/>
    <col min="8196" max="8196" width="16.7109375" style="1087" customWidth="1"/>
    <col min="8197" max="8197" width="9.28515625" style="1087"/>
    <col min="8198" max="8198" width="8.42578125" style="1087" customWidth="1"/>
    <col min="8199" max="8199" width="16.7109375" style="1087" customWidth="1"/>
    <col min="8200" max="8200" width="21.7109375" style="1087" customWidth="1"/>
    <col min="8201" max="8201" width="21.28515625" style="1087" customWidth="1"/>
    <col min="8202" max="8437" width="9.28515625" style="1087"/>
    <col min="8438" max="8438" width="103.140625" style="1087" customWidth="1"/>
    <col min="8439" max="8439" width="20.5703125" style="1087" customWidth="1"/>
    <col min="8440" max="8440" width="19.42578125" style="1087" customWidth="1"/>
    <col min="8441" max="8441" width="16.7109375" style="1087" customWidth="1"/>
    <col min="8442" max="8442" width="12.85546875" style="1087" customWidth="1"/>
    <col min="8443" max="8443" width="11" style="1087" bestFit="1" customWidth="1"/>
    <col min="8444" max="8448" width="9.28515625" style="1087"/>
    <col min="8449" max="8449" width="103.140625" style="1087" customWidth="1"/>
    <col min="8450" max="8450" width="20.5703125" style="1087" customWidth="1"/>
    <col min="8451" max="8451" width="19.42578125" style="1087" customWidth="1"/>
    <col min="8452" max="8452" width="16.7109375" style="1087" customWidth="1"/>
    <col min="8453" max="8453" width="9.28515625" style="1087"/>
    <col min="8454" max="8454" width="8.42578125" style="1087" customWidth="1"/>
    <col min="8455" max="8455" width="16.7109375" style="1087" customWidth="1"/>
    <col min="8456" max="8456" width="21.7109375" style="1087" customWidth="1"/>
    <col min="8457" max="8457" width="21.28515625" style="1087" customWidth="1"/>
    <col min="8458" max="8693" width="9.28515625" style="1087"/>
    <col min="8694" max="8694" width="103.140625" style="1087" customWidth="1"/>
    <col min="8695" max="8695" width="20.5703125" style="1087" customWidth="1"/>
    <col min="8696" max="8696" width="19.42578125" style="1087" customWidth="1"/>
    <col min="8697" max="8697" width="16.7109375" style="1087" customWidth="1"/>
    <col min="8698" max="8698" width="12.85546875" style="1087" customWidth="1"/>
    <col min="8699" max="8699" width="11" style="1087" bestFit="1" customWidth="1"/>
    <col min="8700" max="8704" width="9.28515625" style="1087"/>
    <col min="8705" max="8705" width="103.140625" style="1087" customWidth="1"/>
    <col min="8706" max="8706" width="20.5703125" style="1087" customWidth="1"/>
    <col min="8707" max="8707" width="19.42578125" style="1087" customWidth="1"/>
    <col min="8708" max="8708" width="16.7109375" style="1087" customWidth="1"/>
    <col min="8709" max="8709" width="9.28515625" style="1087"/>
    <col min="8710" max="8710" width="8.42578125" style="1087" customWidth="1"/>
    <col min="8711" max="8711" width="16.7109375" style="1087" customWidth="1"/>
    <col min="8712" max="8712" width="21.7109375" style="1087" customWidth="1"/>
    <col min="8713" max="8713" width="21.28515625" style="1087" customWidth="1"/>
    <col min="8714" max="8949" width="9.28515625" style="1087"/>
    <col min="8950" max="8950" width="103.140625" style="1087" customWidth="1"/>
    <col min="8951" max="8951" width="20.5703125" style="1087" customWidth="1"/>
    <col min="8952" max="8952" width="19.42578125" style="1087" customWidth="1"/>
    <col min="8953" max="8953" width="16.7109375" style="1087" customWidth="1"/>
    <col min="8954" max="8954" width="12.85546875" style="1087" customWidth="1"/>
    <col min="8955" max="8955" width="11" style="1087" bestFit="1" customWidth="1"/>
    <col min="8956" max="8960" width="9.28515625" style="1087"/>
    <col min="8961" max="8961" width="103.140625" style="1087" customWidth="1"/>
    <col min="8962" max="8962" width="20.5703125" style="1087" customWidth="1"/>
    <col min="8963" max="8963" width="19.42578125" style="1087" customWidth="1"/>
    <col min="8964" max="8964" width="16.7109375" style="1087" customWidth="1"/>
    <col min="8965" max="8965" width="9.28515625" style="1087"/>
    <col min="8966" max="8966" width="8.42578125" style="1087" customWidth="1"/>
    <col min="8967" max="8967" width="16.7109375" style="1087" customWidth="1"/>
    <col min="8968" max="8968" width="21.7109375" style="1087" customWidth="1"/>
    <col min="8969" max="8969" width="21.28515625" style="1087" customWidth="1"/>
    <col min="8970" max="9205" width="9.28515625" style="1087"/>
    <col min="9206" max="9206" width="103.140625" style="1087" customWidth="1"/>
    <col min="9207" max="9207" width="20.5703125" style="1087" customWidth="1"/>
    <col min="9208" max="9208" width="19.42578125" style="1087" customWidth="1"/>
    <col min="9209" max="9209" width="16.7109375" style="1087" customWidth="1"/>
    <col min="9210" max="9210" width="12.85546875" style="1087" customWidth="1"/>
    <col min="9211" max="9211" width="11" style="1087" bestFit="1" customWidth="1"/>
    <col min="9212" max="9216" width="9.28515625" style="1087"/>
    <col min="9217" max="9217" width="103.140625" style="1087" customWidth="1"/>
    <col min="9218" max="9218" width="20.5703125" style="1087" customWidth="1"/>
    <col min="9219" max="9219" width="19.42578125" style="1087" customWidth="1"/>
    <col min="9220" max="9220" width="16.7109375" style="1087" customWidth="1"/>
    <col min="9221" max="9221" width="9.28515625" style="1087"/>
    <col min="9222" max="9222" width="8.42578125" style="1087" customWidth="1"/>
    <col min="9223" max="9223" width="16.7109375" style="1087" customWidth="1"/>
    <col min="9224" max="9224" width="21.7109375" style="1087" customWidth="1"/>
    <col min="9225" max="9225" width="21.28515625" style="1087" customWidth="1"/>
    <col min="9226" max="9461" width="9.28515625" style="1087"/>
    <col min="9462" max="9462" width="103.140625" style="1087" customWidth="1"/>
    <col min="9463" max="9463" width="20.5703125" style="1087" customWidth="1"/>
    <col min="9464" max="9464" width="19.42578125" style="1087" customWidth="1"/>
    <col min="9465" max="9465" width="16.7109375" style="1087" customWidth="1"/>
    <col min="9466" max="9466" width="12.85546875" style="1087" customWidth="1"/>
    <col min="9467" max="9467" width="11" style="1087" bestFit="1" customWidth="1"/>
    <col min="9468" max="9472" width="9.28515625" style="1087"/>
    <col min="9473" max="9473" width="103.140625" style="1087" customWidth="1"/>
    <col min="9474" max="9474" width="20.5703125" style="1087" customWidth="1"/>
    <col min="9475" max="9475" width="19.42578125" style="1087" customWidth="1"/>
    <col min="9476" max="9476" width="16.7109375" style="1087" customWidth="1"/>
    <col min="9477" max="9477" width="9.28515625" style="1087"/>
    <col min="9478" max="9478" width="8.42578125" style="1087" customWidth="1"/>
    <col min="9479" max="9479" width="16.7109375" style="1087" customWidth="1"/>
    <col min="9480" max="9480" width="21.7109375" style="1087" customWidth="1"/>
    <col min="9481" max="9481" width="21.28515625" style="1087" customWidth="1"/>
    <col min="9482" max="9717" width="9.28515625" style="1087"/>
    <col min="9718" max="9718" width="103.140625" style="1087" customWidth="1"/>
    <col min="9719" max="9719" width="20.5703125" style="1087" customWidth="1"/>
    <col min="9720" max="9720" width="19.42578125" style="1087" customWidth="1"/>
    <col min="9721" max="9721" width="16.7109375" style="1087" customWidth="1"/>
    <col min="9722" max="9722" width="12.85546875" style="1087" customWidth="1"/>
    <col min="9723" max="9723" width="11" style="1087" bestFit="1" customWidth="1"/>
    <col min="9724" max="9728" width="9.28515625" style="1087"/>
    <col min="9729" max="9729" width="103.140625" style="1087" customWidth="1"/>
    <col min="9730" max="9730" width="20.5703125" style="1087" customWidth="1"/>
    <col min="9731" max="9731" width="19.42578125" style="1087" customWidth="1"/>
    <col min="9732" max="9732" width="16.7109375" style="1087" customWidth="1"/>
    <col min="9733" max="9733" width="9.28515625" style="1087"/>
    <col min="9734" max="9734" width="8.42578125" style="1087" customWidth="1"/>
    <col min="9735" max="9735" width="16.7109375" style="1087" customWidth="1"/>
    <col min="9736" max="9736" width="21.7109375" style="1087" customWidth="1"/>
    <col min="9737" max="9737" width="21.28515625" style="1087" customWidth="1"/>
    <col min="9738" max="9973" width="9.28515625" style="1087"/>
    <col min="9974" max="9974" width="103.140625" style="1087" customWidth="1"/>
    <col min="9975" max="9975" width="20.5703125" style="1087" customWidth="1"/>
    <col min="9976" max="9976" width="19.42578125" style="1087" customWidth="1"/>
    <col min="9977" max="9977" width="16.7109375" style="1087" customWidth="1"/>
    <col min="9978" max="9978" width="12.85546875" style="1087" customWidth="1"/>
    <col min="9979" max="9979" width="11" style="1087" bestFit="1" customWidth="1"/>
    <col min="9980" max="9984" width="9.28515625" style="1087"/>
    <col min="9985" max="9985" width="103.140625" style="1087" customWidth="1"/>
    <col min="9986" max="9986" width="20.5703125" style="1087" customWidth="1"/>
    <col min="9987" max="9987" width="19.42578125" style="1087" customWidth="1"/>
    <col min="9988" max="9988" width="16.7109375" style="1087" customWidth="1"/>
    <col min="9989" max="9989" width="9.28515625" style="1087"/>
    <col min="9990" max="9990" width="8.42578125" style="1087" customWidth="1"/>
    <col min="9991" max="9991" width="16.7109375" style="1087" customWidth="1"/>
    <col min="9992" max="9992" width="21.7109375" style="1087" customWidth="1"/>
    <col min="9993" max="9993" width="21.28515625" style="1087" customWidth="1"/>
    <col min="9994" max="10229" width="9.28515625" style="1087"/>
    <col min="10230" max="10230" width="103.140625" style="1087" customWidth="1"/>
    <col min="10231" max="10231" width="20.5703125" style="1087" customWidth="1"/>
    <col min="10232" max="10232" width="19.42578125" style="1087" customWidth="1"/>
    <col min="10233" max="10233" width="16.7109375" style="1087" customWidth="1"/>
    <col min="10234" max="10234" width="12.85546875" style="1087" customWidth="1"/>
    <col min="10235" max="10235" width="11" style="1087" bestFit="1" customWidth="1"/>
    <col min="10236" max="10240" width="9.28515625" style="1087"/>
    <col min="10241" max="10241" width="103.140625" style="1087" customWidth="1"/>
    <col min="10242" max="10242" width="20.5703125" style="1087" customWidth="1"/>
    <col min="10243" max="10243" width="19.42578125" style="1087" customWidth="1"/>
    <col min="10244" max="10244" width="16.7109375" style="1087" customWidth="1"/>
    <col min="10245" max="10245" width="9.28515625" style="1087"/>
    <col min="10246" max="10246" width="8.42578125" style="1087" customWidth="1"/>
    <col min="10247" max="10247" width="16.7109375" style="1087" customWidth="1"/>
    <col min="10248" max="10248" width="21.7109375" style="1087" customWidth="1"/>
    <col min="10249" max="10249" width="21.28515625" style="1087" customWidth="1"/>
    <col min="10250" max="10485" width="9.28515625" style="1087"/>
    <col min="10486" max="10486" width="103.140625" style="1087" customWidth="1"/>
    <col min="10487" max="10487" width="20.5703125" style="1087" customWidth="1"/>
    <col min="10488" max="10488" width="19.42578125" style="1087" customWidth="1"/>
    <col min="10489" max="10489" width="16.7109375" style="1087" customWidth="1"/>
    <col min="10490" max="10490" width="12.85546875" style="1087" customWidth="1"/>
    <col min="10491" max="10491" width="11" style="1087" bestFit="1" customWidth="1"/>
    <col min="10492" max="10496" width="9.28515625" style="1087"/>
    <col min="10497" max="10497" width="103.140625" style="1087" customWidth="1"/>
    <col min="10498" max="10498" width="20.5703125" style="1087" customWidth="1"/>
    <col min="10499" max="10499" width="19.42578125" style="1087" customWidth="1"/>
    <col min="10500" max="10500" width="16.7109375" style="1087" customWidth="1"/>
    <col min="10501" max="10501" width="9.28515625" style="1087"/>
    <col min="10502" max="10502" width="8.42578125" style="1087" customWidth="1"/>
    <col min="10503" max="10503" width="16.7109375" style="1087" customWidth="1"/>
    <col min="10504" max="10504" width="21.7109375" style="1087" customWidth="1"/>
    <col min="10505" max="10505" width="21.28515625" style="1087" customWidth="1"/>
    <col min="10506" max="10741" width="9.28515625" style="1087"/>
    <col min="10742" max="10742" width="103.140625" style="1087" customWidth="1"/>
    <col min="10743" max="10743" width="20.5703125" style="1087" customWidth="1"/>
    <col min="10744" max="10744" width="19.42578125" style="1087" customWidth="1"/>
    <col min="10745" max="10745" width="16.7109375" style="1087" customWidth="1"/>
    <col min="10746" max="10746" width="12.85546875" style="1087" customWidth="1"/>
    <col min="10747" max="10747" width="11" style="1087" bestFit="1" customWidth="1"/>
    <col min="10748" max="10752" width="9.28515625" style="1087"/>
    <col min="10753" max="10753" width="103.140625" style="1087" customWidth="1"/>
    <col min="10754" max="10754" width="20.5703125" style="1087" customWidth="1"/>
    <col min="10755" max="10755" width="19.42578125" style="1087" customWidth="1"/>
    <col min="10756" max="10756" width="16.7109375" style="1087" customWidth="1"/>
    <col min="10757" max="10757" width="9.28515625" style="1087"/>
    <col min="10758" max="10758" width="8.42578125" style="1087" customWidth="1"/>
    <col min="10759" max="10759" width="16.7109375" style="1087" customWidth="1"/>
    <col min="10760" max="10760" width="21.7109375" style="1087" customWidth="1"/>
    <col min="10761" max="10761" width="21.28515625" style="1087" customWidth="1"/>
    <col min="10762" max="10997" width="9.28515625" style="1087"/>
    <col min="10998" max="10998" width="103.140625" style="1087" customWidth="1"/>
    <col min="10999" max="10999" width="20.5703125" style="1087" customWidth="1"/>
    <col min="11000" max="11000" width="19.42578125" style="1087" customWidth="1"/>
    <col min="11001" max="11001" width="16.7109375" style="1087" customWidth="1"/>
    <col min="11002" max="11002" width="12.85546875" style="1087" customWidth="1"/>
    <col min="11003" max="11003" width="11" style="1087" bestFit="1" customWidth="1"/>
    <col min="11004" max="11008" width="9.28515625" style="1087"/>
    <col min="11009" max="11009" width="103.140625" style="1087" customWidth="1"/>
    <col min="11010" max="11010" width="20.5703125" style="1087" customWidth="1"/>
    <col min="11011" max="11011" width="19.42578125" style="1087" customWidth="1"/>
    <col min="11012" max="11012" width="16.7109375" style="1087" customWidth="1"/>
    <col min="11013" max="11013" width="9.28515625" style="1087"/>
    <col min="11014" max="11014" width="8.42578125" style="1087" customWidth="1"/>
    <col min="11015" max="11015" width="16.7109375" style="1087" customWidth="1"/>
    <col min="11016" max="11016" width="21.7109375" style="1087" customWidth="1"/>
    <col min="11017" max="11017" width="21.28515625" style="1087" customWidth="1"/>
    <col min="11018" max="11253" width="9.28515625" style="1087"/>
    <col min="11254" max="11254" width="103.140625" style="1087" customWidth="1"/>
    <col min="11255" max="11255" width="20.5703125" style="1087" customWidth="1"/>
    <col min="11256" max="11256" width="19.42578125" style="1087" customWidth="1"/>
    <col min="11257" max="11257" width="16.7109375" style="1087" customWidth="1"/>
    <col min="11258" max="11258" width="12.85546875" style="1087" customWidth="1"/>
    <col min="11259" max="11259" width="11" style="1087" bestFit="1" customWidth="1"/>
    <col min="11260" max="11264" width="9.28515625" style="1087"/>
    <col min="11265" max="11265" width="103.140625" style="1087" customWidth="1"/>
    <col min="11266" max="11266" width="20.5703125" style="1087" customWidth="1"/>
    <col min="11267" max="11267" width="19.42578125" style="1087" customWidth="1"/>
    <col min="11268" max="11268" width="16.7109375" style="1087" customWidth="1"/>
    <col min="11269" max="11269" width="9.28515625" style="1087"/>
    <col min="11270" max="11270" width="8.42578125" style="1087" customWidth="1"/>
    <col min="11271" max="11271" width="16.7109375" style="1087" customWidth="1"/>
    <col min="11272" max="11272" width="21.7109375" style="1087" customWidth="1"/>
    <col min="11273" max="11273" width="21.28515625" style="1087" customWidth="1"/>
    <col min="11274" max="11509" width="9.28515625" style="1087"/>
    <col min="11510" max="11510" width="103.140625" style="1087" customWidth="1"/>
    <col min="11511" max="11511" width="20.5703125" style="1087" customWidth="1"/>
    <col min="11512" max="11512" width="19.42578125" style="1087" customWidth="1"/>
    <col min="11513" max="11513" width="16.7109375" style="1087" customWidth="1"/>
    <col min="11514" max="11514" width="12.85546875" style="1087" customWidth="1"/>
    <col min="11515" max="11515" width="11" style="1087" bestFit="1" customWidth="1"/>
    <col min="11516" max="11520" width="9.28515625" style="1087"/>
    <col min="11521" max="11521" width="103.140625" style="1087" customWidth="1"/>
    <col min="11522" max="11522" width="20.5703125" style="1087" customWidth="1"/>
    <col min="11523" max="11523" width="19.42578125" style="1087" customWidth="1"/>
    <col min="11524" max="11524" width="16.7109375" style="1087" customWidth="1"/>
    <col min="11525" max="11525" width="9.28515625" style="1087"/>
    <col min="11526" max="11526" width="8.42578125" style="1087" customWidth="1"/>
    <col min="11527" max="11527" width="16.7109375" style="1087" customWidth="1"/>
    <col min="11528" max="11528" width="21.7109375" style="1087" customWidth="1"/>
    <col min="11529" max="11529" width="21.28515625" style="1087" customWidth="1"/>
    <col min="11530" max="11765" width="9.28515625" style="1087"/>
    <col min="11766" max="11766" width="103.140625" style="1087" customWidth="1"/>
    <col min="11767" max="11767" width="20.5703125" style="1087" customWidth="1"/>
    <col min="11768" max="11768" width="19.42578125" style="1087" customWidth="1"/>
    <col min="11769" max="11769" width="16.7109375" style="1087" customWidth="1"/>
    <col min="11770" max="11770" width="12.85546875" style="1087" customWidth="1"/>
    <col min="11771" max="11771" width="11" style="1087" bestFit="1" customWidth="1"/>
    <col min="11772" max="11776" width="9.28515625" style="1087"/>
    <col min="11777" max="11777" width="103.140625" style="1087" customWidth="1"/>
    <col min="11778" max="11778" width="20.5703125" style="1087" customWidth="1"/>
    <col min="11779" max="11779" width="19.42578125" style="1087" customWidth="1"/>
    <col min="11780" max="11780" width="16.7109375" style="1087" customWidth="1"/>
    <col min="11781" max="11781" width="9.28515625" style="1087"/>
    <col min="11782" max="11782" width="8.42578125" style="1087" customWidth="1"/>
    <col min="11783" max="11783" width="16.7109375" style="1087" customWidth="1"/>
    <col min="11784" max="11784" width="21.7109375" style="1087" customWidth="1"/>
    <col min="11785" max="11785" width="21.28515625" style="1087" customWidth="1"/>
    <col min="11786" max="12021" width="9.28515625" style="1087"/>
    <col min="12022" max="12022" width="103.140625" style="1087" customWidth="1"/>
    <col min="12023" max="12023" width="20.5703125" style="1087" customWidth="1"/>
    <col min="12024" max="12024" width="19.42578125" style="1087" customWidth="1"/>
    <col min="12025" max="12025" width="16.7109375" style="1087" customWidth="1"/>
    <col min="12026" max="12026" width="12.85546875" style="1087" customWidth="1"/>
    <col min="12027" max="12027" width="11" style="1087" bestFit="1" customWidth="1"/>
    <col min="12028" max="12032" width="9.28515625" style="1087"/>
    <col min="12033" max="12033" width="103.140625" style="1087" customWidth="1"/>
    <col min="12034" max="12034" width="20.5703125" style="1087" customWidth="1"/>
    <col min="12035" max="12035" width="19.42578125" style="1087" customWidth="1"/>
    <col min="12036" max="12036" width="16.7109375" style="1087" customWidth="1"/>
    <col min="12037" max="12037" width="9.28515625" style="1087"/>
    <col min="12038" max="12038" width="8.42578125" style="1087" customWidth="1"/>
    <col min="12039" max="12039" width="16.7109375" style="1087" customWidth="1"/>
    <col min="12040" max="12040" width="21.7109375" style="1087" customWidth="1"/>
    <col min="12041" max="12041" width="21.28515625" style="1087" customWidth="1"/>
    <col min="12042" max="12277" width="9.28515625" style="1087"/>
    <col min="12278" max="12278" width="103.140625" style="1087" customWidth="1"/>
    <col min="12279" max="12279" width="20.5703125" style="1087" customWidth="1"/>
    <col min="12280" max="12280" width="19.42578125" style="1087" customWidth="1"/>
    <col min="12281" max="12281" width="16.7109375" style="1087" customWidth="1"/>
    <col min="12282" max="12282" width="12.85546875" style="1087" customWidth="1"/>
    <col min="12283" max="12283" width="11" style="1087" bestFit="1" customWidth="1"/>
    <col min="12284" max="12288" width="9.28515625" style="1087"/>
    <col min="12289" max="12289" width="103.140625" style="1087" customWidth="1"/>
    <col min="12290" max="12290" width="20.5703125" style="1087" customWidth="1"/>
    <col min="12291" max="12291" width="19.42578125" style="1087" customWidth="1"/>
    <col min="12292" max="12292" width="16.7109375" style="1087" customWidth="1"/>
    <col min="12293" max="12293" width="9.28515625" style="1087"/>
    <col min="12294" max="12294" width="8.42578125" style="1087" customWidth="1"/>
    <col min="12295" max="12295" width="16.7109375" style="1087" customWidth="1"/>
    <col min="12296" max="12296" width="21.7109375" style="1087" customWidth="1"/>
    <col min="12297" max="12297" width="21.28515625" style="1087" customWidth="1"/>
    <col min="12298" max="12533" width="9.28515625" style="1087"/>
    <col min="12534" max="12534" width="103.140625" style="1087" customWidth="1"/>
    <col min="12535" max="12535" width="20.5703125" style="1087" customWidth="1"/>
    <col min="12536" max="12536" width="19.42578125" style="1087" customWidth="1"/>
    <col min="12537" max="12537" width="16.7109375" style="1087" customWidth="1"/>
    <col min="12538" max="12538" width="12.85546875" style="1087" customWidth="1"/>
    <col min="12539" max="12539" width="11" style="1087" bestFit="1" customWidth="1"/>
    <col min="12540" max="12544" width="9.28515625" style="1087"/>
    <col min="12545" max="12545" width="103.140625" style="1087" customWidth="1"/>
    <col min="12546" max="12546" width="20.5703125" style="1087" customWidth="1"/>
    <col min="12547" max="12547" width="19.42578125" style="1087" customWidth="1"/>
    <col min="12548" max="12548" width="16.7109375" style="1087" customWidth="1"/>
    <col min="12549" max="12549" width="9.28515625" style="1087"/>
    <col min="12550" max="12550" width="8.42578125" style="1087" customWidth="1"/>
    <col min="12551" max="12551" width="16.7109375" style="1087" customWidth="1"/>
    <col min="12552" max="12552" width="21.7109375" style="1087" customWidth="1"/>
    <col min="12553" max="12553" width="21.28515625" style="1087" customWidth="1"/>
    <col min="12554" max="12789" width="9.28515625" style="1087"/>
    <col min="12790" max="12790" width="103.140625" style="1087" customWidth="1"/>
    <col min="12791" max="12791" width="20.5703125" style="1087" customWidth="1"/>
    <col min="12792" max="12792" width="19.42578125" style="1087" customWidth="1"/>
    <col min="12793" max="12793" width="16.7109375" style="1087" customWidth="1"/>
    <col min="12794" max="12794" width="12.85546875" style="1087" customWidth="1"/>
    <col min="12795" max="12795" width="11" style="1087" bestFit="1" customWidth="1"/>
    <col min="12796" max="12800" width="9.28515625" style="1087"/>
    <col min="12801" max="12801" width="103.140625" style="1087" customWidth="1"/>
    <col min="12802" max="12802" width="20.5703125" style="1087" customWidth="1"/>
    <col min="12803" max="12803" width="19.42578125" style="1087" customWidth="1"/>
    <col min="12804" max="12804" width="16.7109375" style="1087" customWidth="1"/>
    <col min="12805" max="12805" width="9.28515625" style="1087"/>
    <col min="12806" max="12806" width="8.42578125" style="1087" customWidth="1"/>
    <col min="12807" max="12807" width="16.7109375" style="1087" customWidth="1"/>
    <col min="12808" max="12808" width="21.7109375" style="1087" customWidth="1"/>
    <col min="12809" max="12809" width="21.28515625" style="1087" customWidth="1"/>
    <col min="12810" max="13045" width="9.28515625" style="1087"/>
    <col min="13046" max="13046" width="103.140625" style="1087" customWidth="1"/>
    <col min="13047" max="13047" width="20.5703125" style="1087" customWidth="1"/>
    <col min="13048" max="13048" width="19.42578125" style="1087" customWidth="1"/>
    <col min="13049" max="13049" width="16.7109375" style="1087" customWidth="1"/>
    <col min="13050" max="13050" width="12.85546875" style="1087" customWidth="1"/>
    <col min="13051" max="13051" width="11" style="1087" bestFit="1" customWidth="1"/>
    <col min="13052" max="13056" width="9.28515625" style="1087"/>
    <col min="13057" max="13057" width="103.140625" style="1087" customWidth="1"/>
    <col min="13058" max="13058" width="20.5703125" style="1087" customWidth="1"/>
    <col min="13059" max="13059" width="19.42578125" style="1087" customWidth="1"/>
    <col min="13060" max="13060" width="16.7109375" style="1087" customWidth="1"/>
    <col min="13061" max="13061" width="9.28515625" style="1087"/>
    <col min="13062" max="13062" width="8.42578125" style="1087" customWidth="1"/>
    <col min="13063" max="13063" width="16.7109375" style="1087" customWidth="1"/>
    <col min="13064" max="13064" width="21.7109375" style="1087" customWidth="1"/>
    <col min="13065" max="13065" width="21.28515625" style="1087" customWidth="1"/>
    <col min="13066" max="13301" width="9.28515625" style="1087"/>
    <col min="13302" max="13302" width="103.140625" style="1087" customWidth="1"/>
    <col min="13303" max="13303" width="20.5703125" style="1087" customWidth="1"/>
    <col min="13304" max="13304" width="19.42578125" style="1087" customWidth="1"/>
    <col min="13305" max="13305" width="16.7109375" style="1087" customWidth="1"/>
    <col min="13306" max="13306" width="12.85546875" style="1087" customWidth="1"/>
    <col min="13307" max="13307" width="11" style="1087" bestFit="1" customWidth="1"/>
    <col min="13308" max="13312" width="9.28515625" style="1087"/>
    <col min="13313" max="13313" width="103.140625" style="1087" customWidth="1"/>
    <col min="13314" max="13314" width="20.5703125" style="1087" customWidth="1"/>
    <col min="13315" max="13315" width="19.42578125" style="1087" customWidth="1"/>
    <col min="13316" max="13316" width="16.7109375" style="1087" customWidth="1"/>
    <col min="13317" max="13317" width="9.28515625" style="1087"/>
    <col min="13318" max="13318" width="8.42578125" style="1087" customWidth="1"/>
    <col min="13319" max="13319" width="16.7109375" style="1087" customWidth="1"/>
    <col min="13320" max="13320" width="21.7109375" style="1087" customWidth="1"/>
    <col min="13321" max="13321" width="21.28515625" style="1087" customWidth="1"/>
    <col min="13322" max="13557" width="9.28515625" style="1087"/>
    <col min="13558" max="13558" width="103.140625" style="1087" customWidth="1"/>
    <col min="13559" max="13559" width="20.5703125" style="1087" customWidth="1"/>
    <col min="13560" max="13560" width="19.42578125" style="1087" customWidth="1"/>
    <col min="13561" max="13561" width="16.7109375" style="1087" customWidth="1"/>
    <col min="13562" max="13562" width="12.85546875" style="1087" customWidth="1"/>
    <col min="13563" max="13563" width="11" style="1087" bestFit="1" customWidth="1"/>
    <col min="13564" max="13568" width="9.28515625" style="1087"/>
    <col min="13569" max="13569" width="103.140625" style="1087" customWidth="1"/>
    <col min="13570" max="13570" width="20.5703125" style="1087" customWidth="1"/>
    <col min="13571" max="13571" width="19.42578125" style="1087" customWidth="1"/>
    <col min="13572" max="13572" width="16.7109375" style="1087" customWidth="1"/>
    <col min="13573" max="13573" width="9.28515625" style="1087"/>
    <col min="13574" max="13574" width="8.42578125" style="1087" customWidth="1"/>
    <col min="13575" max="13575" width="16.7109375" style="1087" customWidth="1"/>
    <col min="13576" max="13576" width="21.7109375" style="1087" customWidth="1"/>
    <col min="13577" max="13577" width="21.28515625" style="1087" customWidth="1"/>
    <col min="13578" max="13813" width="9.28515625" style="1087"/>
    <col min="13814" max="13814" width="103.140625" style="1087" customWidth="1"/>
    <col min="13815" max="13815" width="20.5703125" style="1087" customWidth="1"/>
    <col min="13816" max="13816" width="19.42578125" style="1087" customWidth="1"/>
    <col min="13817" max="13817" width="16.7109375" style="1087" customWidth="1"/>
    <col min="13818" max="13818" width="12.85546875" style="1087" customWidth="1"/>
    <col min="13819" max="13819" width="11" style="1087" bestFit="1" customWidth="1"/>
    <col min="13820" max="13824" width="9.28515625" style="1087"/>
    <col min="13825" max="13825" width="103.140625" style="1087" customWidth="1"/>
    <col min="13826" max="13826" width="20.5703125" style="1087" customWidth="1"/>
    <col min="13827" max="13827" width="19.42578125" style="1087" customWidth="1"/>
    <col min="13828" max="13828" width="16.7109375" style="1087" customWidth="1"/>
    <col min="13829" max="13829" width="9.28515625" style="1087"/>
    <col min="13830" max="13830" width="8.42578125" style="1087" customWidth="1"/>
    <col min="13831" max="13831" width="16.7109375" style="1087" customWidth="1"/>
    <col min="13832" max="13832" width="21.7109375" style="1087" customWidth="1"/>
    <col min="13833" max="13833" width="21.28515625" style="1087" customWidth="1"/>
    <col min="13834" max="14069" width="9.28515625" style="1087"/>
    <col min="14070" max="14070" width="103.140625" style="1087" customWidth="1"/>
    <col min="14071" max="14071" width="20.5703125" style="1087" customWidth="1"/>
    <col min="14072" max="14072" width="19.42578125" style="1087" customWidth="1"/>
    <col min="14073" max="14073" width="16.7109375" style="1087" customWidth="1"/>
    <col min="14074" max="14074" width="12.85546875" style="1087" customWidth="1"/>
    <col min="14075" max="14075" width="11" style="1087" bestFit="1" customWidth="1"/>
    <col min="14076" max="14080" width="9.28515625" style="1087"/>
    <col min="14081" max="14081" width="103.140625" style="1087" customWidth="1"/>
    <col min="14082" max="14082" width="20.5703125" style="1087" customWidth="1"/>
    <col min="14083" max="14083" width="19.42578125" style="1087" customWidth="1"/>
    <col min="14084" max="14084" width="16.7109375" style="1087" customWidth="1"/>
    <col min="14085" max="14085" width="9.28515625" style="1087"/>
    <col min="14086" max="14086" width="8.42578125" style="1087" customWidth="1"/>
    <col min="14087" max="14087" width="16.7109375" style="1087" customWidth="1"/>
    <col min="14088" max="14088" width="21.7109375" style="1087" customWidth="1"/>
    <col min="14089" max="14089" width="21.28515625" style="1087" customWidth="1"/>
    <col min="14090" max="14325" width="9.28515625" style="1087"/>
    <col min="14326" max="14326" width="103.140625" style="1087" customWidth="1"/>
    <col min="14327" max="14327" width="20.5703125" style="1087" customWidth="1"/>
    <col min="14328" max="14328" width="19.42578125" style="1087" customWidth="1"/>
    <col min="14329" max="14329" width="16.7109375" style="1087" customWidth="1"/>
    <col min="14330" max="14330" width="12.85546875" style="1087" customWidth="1"/>
    <col min="14331" max="14331" width="11" style="1087" bestFit="1" customWidth="1"/>
    <col min="14332" max="14336" width="9.28515625" style="1087"/>
    <col min="14337" max="14337" width="103.140625" style="1087" customWidth="1"/>
    <col min="14338" max="14338" width="20.5703125" style="1087" customWidth="1"/>
    <col min="14339" max="14339" width="19.42578125" style="1087" customWidth="1"/>
    <col min="14340" max="14340" width="16.7109375" style="1087" customWidth="1"/>
    <col min="14341" max="14341" width="9.28515625" style="1087"/>
    <col min="14342" max="14342" width="8.42578125" style="1087" customWidth="1"/>
    <col min="14343" max="14343" width="16.7109375" style="1087" customWidth="1"/>
    <col min="14344" max="14344" width="21.7109375" style="1087" customWidth="1"/>
    <col min="14345" max="14345" width="21.28515625" style="1087" customWidth="1"/>
    <col min="14346" max="14581" width="9.28515625" style="1087"/>
    <col min="14582" max="14582" width="103.140625" style="1087" customWidth="1"/>
    <col min="14583" max="14583" width="20.5703125" style="1087" customWidth="1"/>
    <col min="14584" max="14584" width="19.42578125" style="1087" customWidth="1"/>
    <col min="14585" max="14585" width="16.7109375" style="1087" customWidth="1"/>
    <col min="14586" max="14586" width="12.85546875" style="1087" customWidth="1"/>
    <col min="14587" max="14587" width="11" style="1087" bestFit="1" customWidth="1"/>
    <col min="14588" max="14592" width="9.28515625" style="1087"/>
    <col min="14593" max="14593" width="103.140625" style="1087" customWidth="1"/>
    <col min="14594" max="14594" width="20.5703125" style="1087" customWidth="1"/>
    <col min="14595" max="14595" width="19.42578125" style="1087" customWidth="1"/>
    <col min="14596" max="14596" width="16.7109375" style="1087" customWidth="1"/>
    <col min="14597" max="14597" width="9.28515625" style="1087"/>
    <col min="14598" max="14598" width="8.42578125" style="1087" customWidth="1"/>
    <col min="14599" max="14599" width="16.7109375" style="1087" customWidth="1"/>
    <col min="14600" max="14600" width="21.7109375" style="1087" customWidth="1"/>
    <col min="14601" max="14601" width="21.28515625" style="1087" customWidth="1"/>
    <col min="14602" max="14837" width="9.28515625" style="1087"/>
    <col min="14838" max="14838" width="103.140625" style="1087" customWidth="1"/>
    <col min="14839" max="14839" width="20.5703125" style="1087" customWidth="1"/>
    <col min="14840" max="14840" width="19.42578125" style="1087" customWidth="1"/>
    <col min="14841" max="14841" width="16.7109375" style="1087" customWidth="1"/>
    <col min="14842" max="14842" width="12.85546875" style="1087" customWidth="1"/>
    <col min="14843" max="14843" width="11" style="1087" bestFit="1" customWidth="1"/>
    <col min="14844" max="14848" width="9.28515625" style="1087"/>
    <col min="14849" max="14849" width="103.140625" style="1087" customWidth="1"/>
    <col min="14850" max="14850" width="20.5703125" style="1087" customWidth="1"/>
    <col min="14851" max="14851" width="19.42578125" style="1087" customWidth="1"/>
    <col min="14852" max="14852" width="16.7109375" style="1087" customWidth="1"/>
    <col min="14853" max="14853" width="9.28515625" style="1087"/>
    <col min="14854" max="14854" width="8.42578125" style="1087" customWidth="1"/>
    <col min="14855" max="14855" width="16.7109375" style="1087" customWidth="1"/>
    <col min="14856" max="14856" width="21.7109375" style="1087" customWidth="1"/>
    <col min="14857" max="14857" width="21.28515625" style="1087" customWidth="1"/>
    <col min="14858" max="15093" width="9.28515625" style="1087"/>
    <col min="15094" max="15094" width="103.140625" style="1087" customWidth="1"/>
    <col min="15095" max="15095" width="20.5703125" style="1087" customWidth="1"/>
    <col min="15096" max="15096" width="19.42578125" style="1087" customWidth="1"/>
    <col min="15097" max="15097" width="16.7109375" style="1087" customWidth="1"/>
    <col min="15098" max="15098" width="12.85546875" style="1087" customWidth="1"/>
    <col min="15099" max="15099" width="11" style="1087" bestFit="1" customWidth="1"/>
    <col min="15100" max="15104" width="9.28515625" style="1087"/>
    <col min="15105" max="15105" width="103.140625" style="1087" customWidth="1"/>
    <col min="15106" max="15106" width="20.5703125" style="1087" customWidth="1"/>
    <col min="15107" max="15107" width="19.42578125" style="1087" customWidth="1"/>
    <col min="15108" max="15108" width="16.7109375" style="1087" customWidth="1"/>
    <col min="15109" max="15109" width="9.28515625" style="1087"/>
    <col min="15110" max="15110" width="8.42578125" style="1087" customWidth="1"/>
    <col min="15111" max="15111" width="16.7109375" style="1087" customWidth="1"/>
    <col min="15112" max="15112" width="21.7109375" style="1087" customWidth="1"/>
    <col min="15113" max="15113" width="21.28515625" style="1087" customWidth="1"/>
    <col min="15114" max="15349" width="9.28515625" style="1087"/>
    <col min="15350" max="15350" width="103.140625" style="1087" customWidth="1"/>
    <col min="15351" max="15351" width="20.5703125" style="1087" customWidth="1"/>
    <col min="15352" max="15352" width="19.42578125" style="1087" customWidth="1"/>
    <col min="15353" max="15353" width="16.7109375" style="1087" customWidth="1"/>
    <col min="15354" max="15354" width="12.85546875" style="1087" customWidth="1"/>
    <col min="15355" max="15355" width="11" style="1087" bestFit="1" customWidth="1"/>
    <col min="15356" max="15360" width="9.28515625" style="1087"/>
    <col min="15361" max="15361" width="103.140625" style="1087" customWidth="1"/>
    <col min="15362" max="15362" width="20.5703125" style="1087" customWidth="1"/>
    <col min="15363" max="15363" width="19.42578125" style="1087" customWidth="1"/>
    <col min="15364" max="15364" width="16.7109375" style="1087" customWidth="1"/>
    <col min="15365" max="15365" width="9.28515625" style="1087"/>
    <col min="15366" max="15366" width="8.42578125" style="1087" customWidth="1"/>
    <col min="15367" max="15367" width="16.7109375" style="1087" customWidth="1"/>
    <col min="15368" max="15368" width="21.7109375" style="1087" customWidth="1"/>
    <col min="15369" max="15369" width="21.28515625" style="1087" customWidth="1"/>
    <col min="15370" max="15605" width="9.28515625" style="1087"/>
    <col min="15606" max="15606" width="103.140625" style="1087" customWidth="1"/>
    <col min="15607" max="15607" width="20.5703125" style="1087" customWidth="1"/>
    <col min="15608" max="15608" width="19.42578125" style="1087" customWidth="1"/>
    <col min="15609" max="15609" width="16.7109375" style="1087" customWidth="1"/>
    <col min="15610" max="15610" width="12.85546875" style="1087" customWidth="1"/>
    <col min="15611" max="15611" width="11" style="1087" bestFit="1" customWidth="1"/>
    <col min="15612" max="15616" width="9.28515625" style="1087"/>
    <col min="15617" max="15617" width="103.140625" style="1087" customWidth="1"/>
    <col min="15618" max="15618" width="20.5703125" style="1087" customWidth="1"/>
    <col min="15619" max="15619" width="19.42578125" style="1087" customWidth="1"/>
    <col min="15620" max="15620" width="16.7109375" style="1087" customWidth="1"/>
    <col min="15621" max="15621" width="9.28515625" style="1087"/>
    <col min="15622" max="15622" width="8.42578125" style="1087" customWidth="1"/>
    <col min="15623" max="15623" width="16.7109375" style="1087" customWidth="1"/>
    <col min="15624" max="15624" width="21.7109375" style="1087" customWidth="1"/>
    <col min="15625" max="15625" width="21.28515625" style="1087" customWidth="1"/>
    <col min="15626" max="15861" width="9.28515625" style="1087"/>
    <col min="15862" max="15862" width="103.140625" style="1087" customWidth="1"/>
    <col min="15863" max="15863" width="20.5703125" style="1087" customWidth="1"/>
    <col min="15864" max="15864" width="19.42578125" style="1087" customWidth="1"/>
    <col min="15865" max="15865" width="16.7109375" style="1087" customWidth="1"/>
    <col min="15866" max="15866" width="12.85546875" style="1087" customWidth="1"/>
    <col min="15867" max="15867" width="11" style="1087" bestFit="1" customWidth="1"/>
    <col min="15868" max="15872" width="9.28515625" style="1087"/>
    <col min="15873" max="15873" width="103.140625" style="1087" customWidth="1"/>
    <col min="15874" max="15874" width="20.5703125" style="1087" customWidth="1"/>
    <col min="15875" max="15875" width="19.42578125" style="1087" customWidth="1"/>
    <col min="15876" max="15876" width="16.7109375" style="1087" customWidth="1"/>
    <col min="15877" max="15877" width="9.28515625" style="1087"/>
    <col min="15878" max="15878" width="8.42578125" style="1087" customWidth="1"/>
    <col min="15879" max="15879" width="16.7109375" style="1087" customWidth="1"/>
    <col min="15880" max="15880" width="21.7109375" style="1087" customWidth="1"/>
    <col min="15881" max="15881" width="21.28515625" style="1087" customWidth="1"/>
    <col min="15882" max="16117" width="9.28515625" style="1087"/>
    <col min="16118" max="16118" width="103.140625" style="1087" customWidth="1"/>
    <col min="16119" max="16119" width="20.5703125" style="1087" customWidth="1"/>
    <col min="16120" max="16120" width="19.42578125" style="1087" customWidth="1"/>
    <col min="16121" max="16121" width="16.7109375" style="1087" customWidth="1"/>
    <col min="16122" max="16122" width="12.85546875" style="1087" customWidth="1"/>
    <col min="16123" max="16123" width="11" style="1087" bestFit="1" customWidth="1"/>
    <col min="16124" max="16128" width="9.28515625" style="1087"/>
    <col min="16129" max="16129" width="103.140625" style="1087" customWidth="1"/>
    <col min="16130" max="16130" width="20.5703125" style="1087" customWidth="1"/>
    <col min="16131" max="16131" width="19.42578125" style="1087" customWidth="1"/>
    <col min="16132" max="16132" width="16.7109375" style="1087" customWidth="1"/>
    <col min="16133" max="16133" width="9.28515625" style="1087"/>
    <col min="16134" max="16134" width="8.42578125" style="1087" customWidth="1"/>
    <col min="16135" max="16135" width="16.7109375" style="1087" customWidth="1"/>
    <col min="16136" max="16136" width="21.7109375" style="1087" customWidth="1"/>
    <col min="16137" max="16137" width="21.28515625" style="1087" customWidth="1"/>
    <col min="16138" max="16373" width="9.28515625" style="1087"/>
    <col min="16374" max="16374" width="103.140625" style="1087" customWidth="1"/>
    <col min="16375" max="16375" width="20.5703125" style="1087" customWidth="1"/>
    <col min="16376" max="16376" width="19.42578125" style="1087" customWidth="1"/>
    <col min="16377" max="16377" width="16.7109375" style="1087" customWidth="1"/>
    <col min="16378" max="16378" width="12.85546875" style="1087" customWidth="1"/>
    <col min="16379" max="16379" width="11" style="1087" bestFit="1" customWidth="1"/>
    <col min="16380" max="16384" width="9.28515625" style="1087"/>
  </cols>
  <sheetData>
    <row r="1" spans="1:5" ht="16.5" customHeight="1">
      <c r="A1" s="1085" t="s">
        <v>735</v>
      </c>
      <c r="B1" s="1086"/>
      <c r="C1" s="1613"/>
      <c r="D1" s="1613"/>
    </row>
    <row r="2" spans="1:5" ht="22.5" customHeight="1">
      <c r="A2" s="1614" t="s">
        <v>736</v>
      </c>
      <c r="B2" s="1614"/>
      <c r="C2" s="1614"/>
      <c r="D2" s="1614"/>
    </row>
    <row r="3" spans="1:5" s="1090" customFormat="1" ht="18" customHeight="1">
      <c r="A3" s="1088"/>
      <c r="B3" s="1089"/>
      <c r="C3" s="1615" t="s">
        <v>2</v>
      </c>
      <c r="D3" s="1615"/>
    </row>
    <row r="4" spans="1:5" s="1093" customFormat="1" ht="79.5" customHeight="1">
      <c r="A4" s="1616" t="s">
        <v>737</v>
      </c>
      <c r="B4" s="1618" t="s">
        <v>738</v>
      </c>
      <c r="C4" s="1091" t="s">
        <v>238</v>
      </c>
      <c r="D4" s="1092" t="s">
        <v>239</v>
      </c>
    </row>
    <row r="5" spans="1:5" s="1093" customFormat="1" ht="24" customHeight="1">
      <c r="A5" s="1617"/>
      <c r="B5" s="1619"/>
      <c r="C5" s="1094" t="s">
        <v>739</v>
      </c>
      <c r="D5" s="1095" t="s">
        <v>242</v>
      </c>
    </row>
    <row r="6" spans="1:5" s="1100" customFormat="1" ht="17.25" customHeight="1">
      <c r="A6" s="1096">
        <v>1</v>
      </c>
      <c r="B6" s="1097">
        <v>2</v>
      </c>
      <c r="C6" s="1098">
        <v>3</v>
      </c>
      <c r="D6" s="1099" t="s">
        <v>35</v>
      </c>
    </row>
    <row r="7" spans="1:5" s="1106" customFormat="1" ht="27.95" customHeight="1">
      <c r="A7" s="1101" t="s">
        <v>740</v>
      </c>
      <c r="B7" s="1102">
        <v>15107319000</v>
      </c>
      <c r="C7" s="1103">
        <v>3090341933.4899998</v>
      </c>
      <c r="D7" s="1104">
        <v>0.20455925591364024</v>
      </c>
      <c r="E7" s="1105"/>
    </row>
    <row r="8" spans="1:5" s="1106" customFormat="1" ht="27.95" customHeight="1">
      <c r="A8" s="1101" t="s">
        <v>741</v>
      </c>
      <c r="B8" s="1102">
        <v>3513920000</v>
      </c>
      <c r="C8" s="1103">
        <v>872970736.09000003</v>
      </c>
      <c r="D8" s="1104">
        <v>0.24843216012032146</v>
      </c>
      <c r="E8" s="1105"/>
    </row>
    <row r="9" spans="1:5" s="1106" customFormat="1" ht="27.95" customHeight="1">
      <c r="A9" s="1101" t="s">
        <v>742</v>
      </c>
      <c r="B9" s="1102">
        <v>1151191000</v>
      </c>
      <c r="C9" s="1103">
        <v>476205560.14999998</v>
      </c>
      <c r="D9" s="1104">
        <v>0.41366338005595943</v>
      </c>
      <c r="E9" s="1105"/>
    </row>
    <row r="10" spans="1:5" s="1106" customFormat="1" ht="27.95" customHeight="1">
      <c r="A10" s="1101" t="s">
        <v>743</v>
      </c>
      <c r="B10" s="1102">
        <v>2376000000</v>
      </c>
      <c r="C10" s="1103">
        <v>715144121.21000004</v>
      </c>
      <c r="D10" s="1104">
        <v>0.30098658300084175</v>
      </c>
      <c r="E10" s="1105"/>
    </row>
    <row r="11" spans="1:5" s="1106" customFormat="1" ht="27.95" customHeight="1">
      <c r="A11" s="1101" t="s">
        <v>744</v>
      </c>
      <c r="B11" s="1102">
        <v>1832162000</v>
      </c>
      <c r="C11" s="1103">
        <v>264413450.44</v>
      </c>
      <c r="D11" s="1104">
        <v>0.14431772432787057</v>
      </c>
      <c r="E11" s="1105"/>
    </row>
    <row r="12" spans="1:5" s="1106" customFormat="1" ht="27.95" customHeight="1">
      <c r="A12" s="1101" t="s">
        <v>745</v>
      </c>
      <c r="B12" s="1107">
        <v>1323234000</v>
      </c>
      <c r="C12" s="1103">
        <v>475899960.81</v>
      </c>
      <c r="D12" s="1104">
        <v>0.3596491329651445</v>
      </c>
      <c r="E12" s="1105"/>
    </row>
    <row r="13" spans="1:5" s="1106" customFormat="1" ht="27.95" customHeight="1">
      <c r="A13" s="1101" t="s">
        <v>746</v>
      </c>
      <c r="B13" s="1102">
        <v>1022747000</v>
      </c>
      <c r="C13" s="1103">
        <v>214688264.91999999</v>
      </c>
      <c r="D13" s="1104">
        <v>0.20991336559285922</v>
      </c>
      <c r="E13" s="1105"/>
    </row>
    <row r="14" spans="1:5" s="1106" customFormat="1" ht="27.95" customHeight="1">
      <c r="A14" s="1101" t="s">
        <v>747</v>
      </c>
      <c r="B14" s="1102">
        <v>1207410000</v>
      </c>
      <c r="C14" s="1103">
        <v>382723855.22000003</v>
      </c>
      <c r="D14" s="1104">
        <v>0.31697919946000119</v>
      </c>
      <c r="E14" s="1105"/>
    </row>
    <row r="15" spans="1:5" s="1106" customFormat="1" ht="27.95" customHeight="1">
      <c r="A15" s="1101" t="s">
        <v>748</v>
      </c>
      <c r="B15" s="1102">
        <v>545537000</v>
      </c>
      <c r="C15" s="1103">
        <v>134602746.58000001</v>
      </c>
      <c r="D15" s="1104">
        <v>0.24673440404592176</v>
      </c>
      <c r="E15" s="1105"/>
    </row>
    <row r="16" spans="1:5" s="1106" customFormat="1" ht="27.95" customHeight="1">
      <c r="A16" s="1101" t="s">
        <v>749</v>
      </c>
      <c r="B16" s="1102">
        <v>1178044000</v>
      </c>
      <c r="C16" s="1103">
        <v>273542698.00999999</v>
      </c>
      <c r="D16" s="1104">
        <v>0.23220074802808724</v>
      </c>
      <c r="E16" s="1105"/>
    </row>
    <row r="17" spans="1:5" s="1106" customFormat="1" ht="27.95" customHeight="1">
      <c r="A17" s="1101" t="s">
        <v>750</v>
      </c>
      <c r="B17" s="1107">
        <v>2085021000</v>
      </c>
      <c r="C17" s="1103">
        <v>328536602.35000002</v>
      </c>
      <c r="D17" s="1104">
        <v>0.15756992488325058</v>
      </c>
      <c r="E17" s="1105"/>
    </row>
    <row r="18" spans="1:5" s="1106" customFormat="1" ht="27.95" customHeight="1">
      <c r="A18" s="1101" t="s">
        <v>751</v>
      </c>
      <c r="B18" s="1102">
        <v>1062652000</v>
      </c>
      <c r="C18" s="1103">
        <v>446737684.60000002</v>
      </c>
      <c r="D18" s="1104">
        <v>0.42039885550490663</v>
      </c>
      <c r="E18" s="1105"/>
    </row>
    <row r="19" spans="1:5" s="1106" customFormat="1" ht="27.95" customHeight="1">
      <c r="A19" s="1101" t="s">
        <v>752</v>
      </c>
      <c r="B19" s="1107">
        <v>657259000</v>
      </c>
      <c r="C19" s="1103">
        <v>178799790.84</v>
      </c>
      <c r="D19" s="1104">
        <v>0.2720385583765304</v>
      </c>
      <c r="E19" s="1105"/>
    </row>
    <row r="20" spans="1:5" s="1106" customFormat="1" ht="27.95" customHeight="1">
      <c r="A20" s="1101" t="s">
        <v>753</v>
      </c>
      <c r="B20" s="1107">
        <v>1237066000</v>
      </c>
      <c r="C20" s="1103">
        <v>583298244.45000005</v>
      </c>
      <c r="D20" s="1104">
        <v>0.47151748124190629</v>
      </c>
      <c r="E20" s="1105"/>
    </row>
    <row r="21" spans="1:5" s="1106" customFormat="1" ht="27.95" customHeight="1">
      <c r="A21" s="1101" t="s">
        <v>754</v>
      </c>
      <c r="B21" s="1102">
        <v>561391000</v>
      </c>
      <c r="C21" s="1103">
        <v>186810438.24000001</v>
      </c>
      <c r="D21" s="1104">
        <v>0.33276350750190153</v>
      </c>
      <c r="E21" s="1105"/>
    </row>
    <row r="22" spans="1:5" s="1106" customFormat="1" ht="27.95" customHeight="1">
      <c r="A22" s="1101" t="s">
        <v>755</v>
      </c>
      <c r="B22" s="1102">
        <v>1029164000</v>
      </c>
      <c r="C22" s="1103">
        <v>350004684.99000001</v>
      </c>
      <c r="D22" s="1104">
        <v>0.34008640507246657</v>
      </c>
      <c r="E22" s="1105"/>
    </row>
    <row r="23" spans="1:5" s="1106" customFormat="1" ht="31.5" customHeight="1">
      <c r="A23" s="1101" t="s">
        <v>756</v>
      </c>
      <c r="B23" s="1107">
        <v>1892694000</v>
      </c>
      <c r="C23" s="1103">
        <v>492800000.89999998</v>
      </c>
      <c r="D23" s="1104">
        <v>0.26036961119969737</v>
      </c>
      <c r="E23" s="1105"/>
    </row>
    <row r="24" spans="1:5" s="1106" customFormat="1" ht="27.95" customHeight="1">
      <c r="A24" s="1101" t="s">
        <v>757</v>
      </c>
      <c r="B24" s="1102">
        <v>676734000</v>
      </c>
      <c r="C24" s="1103">
        <v>218244422.19</v>
      </c>
      <c r="D24" s="1104">
        <v>0.32249661194797363</v>
      </c>
      <c r="E24" s="1105"/>
    </row>
    <row r="25" spans="1:5" s="1106" customFormat="1" ht="27.95" customHeight="1">
      <c r="A25" s="1101" t="s">
        <v>758</v>
      </c>
      <c r="B25" s="1107">
        <v>1185479000</v>
      </c>
      <c r="C25" s="1103">
        <v>265622542.86000001</v>
      </c>
      <c r="D25" s="1104">
        <v>0.22406347380257263</v>
      </c>
      <c r="E25" s="1105"/>
    </row>
    <row r="26" spans="1:5" s="1106" customFormat="1" ht="27.95" customHeight="1">
      <c r="A26" s="1101" t="s">
        <v>759</v>
      </c>
      <c r="B26" s="1107">
        <v>1239784000</v>
      </c>
      <c r="C26" s="1103">
        <v>373376035.86000001</v>
      </c>
      <c r="D26" s="1104">
        <v>0.30116216684519242</v>
      </c>
      <c r="E26" s="1105"/>
    </row>
    <row r="27" spans="1:5" s="1106" customFormat="1" ht="27.95" customHeight="1" thickBot="1">
      <c r="A27" s="1101" t="s">
        <v>760</v>
      </c>
      <c r="B27" s="1102">
        <v>786507000</v>
      </c>
      <c r="C27" s="1103">
        <v>387151895.86000001</v>
      </c>
      <c r="D27" s="1104">
        <v>0.49224214897006641</v>
      </c>
      <c r="E27" s="1105"/>
    </row>
    <row r="28" spans="1:5" s="1106" customFormat="1" ht="27.95" customHeight="1" thickTop="1" thickBot="1">
      <c r="A28" s="1108" t="s">
        <v>761</v>
      </c>
      <c r="B28" s="1109">
        <v>17690723000</v>
      </c>
      <c r="C28" s="1110">
        <v>5292839868.6799984</v>
      </c>
      <c r="D28" s="1111">
        <v>0.29918731239418528</v>
      </c>
      <c r="E28" s="1105"/>
    </row>
    <row r="29" spans="1:5" s="1106" customFormat="1" ht="27.95" customHeight="1" thickTop="1">
      <c r="A29" s="1112" t="s">
        <v>762</v>
      </c>
      <c r="B29" s="1520">
        <v>372163000</v>
      </c>
      <c r="C29" s="1113">
        <v>56737851.909999996</v>
      </c>
      <c r="D29" s="1104">
        <v>0.15245430607018967</v>
      </c>
      <c r="E29" s="1105"/>
    </row>
    <row r="30" spans="1:5" s="1106" customFormat="1" ht="27.95" customHeight="1">
      <c r="A30" s="1112" t="s">
        <v>763</v>
      </c>
      <c r="B30" s="1520">
        <v>286055000</v>
      </c>
      <c r="C30" s="1113">
        <v>218468011.05000001</v>
      </c>
      <c r="D30" s="1104">
        <v>0.76372729387705163</v>
      </c>
      <c r="E30" s="1105"/>
    </row>
    <row r="31" spans="1:5" s="1106" customFormat="1" ht="27.95" customHeight="1" thickBot="1">
      <c r="A31" s="1112" t="s">
        <v>764</v>
      </c>
      <c r="B31" s="1520">
        <v>2272621000</v>
      </c>
      <c r="C31" s="1113">
        <v>152515372.80000001</v>
      </c>
      <c r="D31" s="1114">
        <v>6.7109902091021786E-2</v>
      </c>
      <c r="E31" s="1105"/>
    </row>
    <row r="32" spans="1:5" s="1106" customFormat="1" ht="30" customHeight="1" thickTop="1">
      <c r="A32" s="1115" t="s">
        <v>765</v>
      </c>
      <c r="B32" s="1116">
        <v>44602154000</v>
      </c>
      <c r="C32" s="1117">
        <v>11139636905.819996</v>
      </c>
      <c r="D32" s="1118">
        <v>0.24975558144164955</v>
      </c>
      <c r="E32" s="1105"/>
    </row>
    <row r="33" spans="1:5" s="1106" customFormat="1" ht="27.95" customHeight="1">
      <c r="A33" s="1119" t="s">
        <v>766</v>
      </c>
      <c r="B33" s="1120"/>
      <c r="C33" s="1103">
        <v>5864.19</v>
      </c>
      <c r="D33" s="1121" t="s">
        <v>48</v>
      </c>
      <c r="E33" s="1105"/>
    </row>
    <row r="34" spans="1:5" s="1106" customFormat="1" ht="27.95" customHeight="1" thickBot="1">
      <c r="A34" s="1119" t="s">
        <v>767</v>
      </c>
      <c r="B34" s="1122"/>
      <c r="C34" s="1123">
        <v>3850</v>
      </c>
      <c r="D34" s="1124" t="s">
        <v>48</v>
      </c>
      <c r="E34" s="1105"/>
    </row>
    <row r="35" spans="1:5" s="1106" customFormat="1" ht="30" customHeight="1" thickTop="1" thickBot="1">
      <c r="A35" s="1125" t="s">
        <v>768</v>
      </c>
      <c r="B35" s="1126"/>
      <c r="C35" s="1127">
        <v>9714.1899999999987</v>
      </c>
      <c r="D35" s="1128" t="s">
        <v>48</v>
      </c>
      <c r="E35" s="1105"/>
    </row>
    <row r="36" spans="1:5" s="1106" customFormat="1" ht="27.95" customHeight="1" thickTop="1">
      <c r="A36" s="1129" t="s">
        <v>769</v>
      </c>
      <c r="B36" s="1130">
        <v>13490000</v>
      </c>
      <c r="C36" s="1113">
        <v>251459.37</v>
      </c>
      <c r="D36" s="1131">
        <v>1.8640427724240176E-2</v>
      </c>
      <c r="E36" s="1105"/>
    </row>
    <row r="37" spans="1:5" s="1106" customFormat="1" ht="27.95" customHeight="1">
      <c r="A37" s="1101" t="s">
        <v>770</v>
      </c>
      <c r="B37" s="1107">
        <v>1082000</v>
      </c>
      <c r="C37" s="1113">
        <v>24004.25</v>
      </c>
      <c r="D37" s="1104">
        <v>2.218507393715342E-2</v>
      </c>
      <c r="E37" s="1105"/>
    </row>
    <row r="38" spans="1:5" s="1106" customFormat="1" ht="27.95" customHeight="1" thickBot="1">
      <c r="A38" s="1101" t="s">
        <v>771</v>
      </c>
      <c r="B38" s="1102">
        <v>20166116000</v>
      </c>
      <c r="C38" s="1132">
        <v>6089522183.9399996</v>
      </c>
      <c r="D38" s="1131">
        <v>0.30196802318998855</v>
      </c>
      <c r="E38" s="1105"/>
    </row>
    <row r="39" spans="1:5" s="1136" customFormat="1" ht="39" customHeight="1" thickTop="1" thickBot="1">
      <c r="A39" s="1133" t="s">
        <v>772</v>
      </c>
      <c r="B39" s="1109">
        <v>64782842000</v>
      </c>
      <c r="C39" s="1109">
        <v>17229444267.569992</v>
      </c>
      <c r="D39" s="1134">
        <v>0.26595690673110622</v>
      </c>
      <c r="E39" s="1135"/>
    </row>
    <row r="40" spans="1:5" ht="15.75" thickTop="1">
      <c r="C40" s="1137"/>
      <c r="E40" s="1138"/>
    </row>
    <row r="41" spans="1:5" ht="15" customHeight="1">
      <c r="A41" s="1139"/>
      <c r="E41" s="1138"/>
    </row>
    <row r="42" spans="1:5" ht="24.75" customHeight="1">
      <c r="A42" s="1138"/>
      <c r="B42" s="1138"/>
    </row>
    <row r="43" spans="1:5">
      <c r="A43" s="1138"/>
      <c r="B43" s="1138"/>
    </row>
    <row r="44" spans="1:5">
      <c r="A44" s="1141"/>
      <c r="B44" s="1138"/>
    </row>
    <row r="45" spans="1:5">
      <c r="A45" s="1138"/>
      <c r="B45" s="1138"/>
    </row>
    <row r="46" spans="1:5">
      <c r="A46" s="1138"/>
      <c r="B46" s="1138"/>
    </row>
    <row r="47" spans="1:5">
      <c r="A47" s="1138"/>
      <c r="B47" s="1138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75" firstPageNumber="61" fitToHeight="2" orientation="landscape" useFirstPageNumber="1" r:id="rId1"/>
  <headerFooter alignWithMargins="0">
    <oddHeader>&amp;C&amp;"Arial CE,Pogrubiony"- &amp;P -</oddHeader>
  </headerFooter>
  <rowBreaks count="1" manualBreakCount="1">
    <brk id="23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showGridLines="0" zoomScale="60" zoomScaleNormal="60" zoomScaleSheetLayoutView="64" zoomScalePageLayoutView="40" workbookViewId="0"/>
  </sheetViews>
  <sheetFormatPr defaultColWidth="9.28515625" defaultRowHeight="37.5" customHeight="1"/>
  <cols>
    <col min="1" max="1" width="10" style="1356" customWidth="1"/>
    <col min="2" max="2" width="8.28515625" style="1357" customWidth="1"/>
    <col min="3" max="3" width="38.28515625" style="1358" customWidth="1"/>
    <col min="4" max="4" width="81.140625" style="1359" customWidth="1"/>
    <col min="5" max="5" width="19.7109375" style="1360" customWidth="1"/>
    <col min="6" max="6" width="18.28515625" style="1364" customWidth="1"/>
    <col min="7" max="7" width="19.7109375" style="1362" customWidth="1"/>
    <col min="8" max="8" width="16.7109375" style="1363" customWidth="1"/>
    <col min="9" max="9" width="19.7109375" style="1363" customWidth="1"/>
    <col min="10" max="10" width="17.5703125" style="1362" customWidth="1"/>
    <col min="11" max="11" width="16.140625" style="1152" customWidth="1"/>
    <col min="12" max="12" width="11.42578125" style="1152" customWidth="1"/>
    <col min="13" max="256" width="9.28515625" style="1152"/>
    <col min="257" max="257" width="10" style="1152" customWidth="1"/>
    <col min="258" max="258" width="8.28515625" style="1152" customWidth="1"/>
    <col min="259" max="259" width="38.28515625" style="1152" customWidth="1"/>
    <col min="260" max="260" width="81.140625" style="1152" customWidth="1"/>
    <col min="261" max="261" width="19.7109375" style="1152" customWidth="1"/>
    <col min="262" max="262" width="16.42578125" style="1152" customWidth="1"/>
    <col min="263" max="263" width="19.7109375" style="1152" customWidth="1"/>
    <col min="264" max="264" width="16.7109375" style="1152" customWidth="1"/>
    <col min="265" max="265" width="19.7109375" style="1152" customWidth="1"/>
    <col min="266" max="266" width="17.5703125" style="1152" customWidth="1"/>
    <col min="267" max="267" width="16.140625" style="1152" customWidth="1"/>
    <col min="268" max="268" width="11.42578125" style="1152" customWidth="1"/>
    <col min="269" max="512" width="9.28515625" style="1152"/>
    <col min="513" max="513" width="10" style="1152" customWidth="1"/>
    <col min="514" max="514" width="8.28515625" style="1152" customWidth="1"/>
    <col min="515" max="515" width="38.28515625" style="1152" customWidth="1"/>
    <col min="516" max="516" width="81.140625" style="1152" customWidth="1"/>
    <col min="517" max="517" width="19.7109375" style="1152" customWidth="1"/>
    <col min="518" max="518" width="16.42578125" style="1152" customWidth="1"/>
    <col min="519" max="519" width="19.7109375" style="1152" customWidth="1"/>
    <col min="520" max="520" width="16.7109375" style="1152" customWidth="1"/>
    <col min="521" max="521" width="19.7109375" style="1152" customWidth="1"/>
    <col min="522" max="522" width="17.5703125" style="1152" customWidth="1"/>
    <col min="523" max="523" width="16.140625" style="1152" customWidth="1"/>
    <col min="524" max="524" width="11.42578125" style="1152" customWidth="1"/>
    <col min="525" max="768" width="9.28515625" style="1152"/>
    <col min="769" max="769" width="10" style="1152" customWidth="1"/>
    <col min="770" max="770" width="8.28515625" style="1152" customWidth="1"/>
    <col min="771" max="771" width="38.28515625" style="1152" customWidth="1"/>
    <col min="772" max="772" width="81.140625" style="1152" customWidth="1"/>
    <col min="773" max="773" width="19.7109375" style="1152" customWidth="1"/>
    <col min="774" max="774" width="16.42578125" style="1152" customWidth="1"/>
    <col min="775" max="775" width="19.7109375" style="1152" customWidth="1"/>
    <col min="776" max="776" width="16.7109375" style="1152" customWidth="1"/>
    <col min="777" max="777" width="19.7109375" style="1152" customWidth="1"/>
    <col min="778" max="778" width="17.5703125" style="1152" customWidth="1"/>
    <col min="779" max="779" width="16.140625" style="1152" customWidth="1"/>
    <col min="780" max="780" width="11.42578125" style="1152" customWidth="1"/>
    <col min="781" max="1024" width="9.28515625" style="1152"/>
    <col min="1025" max="1025" width="10" style="1152" customWidth="1"/>
    <col min="1026" max="1026" width="8.28515625" style="1152" customWidth="1"/>
    <col min="1027" max="1027" width="38.28515625" style="1152" customWidth="1"/>
    <col min="1028" max="1028" width="81.140625" style="1152" customWidth="1"/>
    <col min="1029" max="1029" width="19.7109375" style="1152" customWidth="1"/>
    <col min="1030" max="1030" width="16.42578125" style="1152" customWidth="1"/>
    <col min="1031" max="1031" width="19.7109375" style="1152" customWidth="1"/>
    <col min="1032" max="1032" width="16.7109375" style="1152" customWidth="1"/>
    <col min="1033" max="1033" width="19.7109375" style="1152" customWidth="1"/>
    <col min="1034" max="1034" width="17.5703125" style="1152" customWidth="1"/>
    <col min="1035" max="1035" width="16.140625" style="1152" customWidth="1"/>
    <col min="1036" max="1036" width="11.42578125" style="1152" customWidth="1"/>
    <col min="1037" max="1280" width="9.28515625" style="1152"/>
    <col min="1281" max="1281" width="10" style="1152" customWidth="1"/>
    <col min="1282" max="1282" width="8.28515625" style="1152" customWidth="1"/>
    <col min="1283" max="1283" width="38.28515625" style="1152" customWidth="1"/>
    <col min="1284" max="1284" width="81.140625" style="1152" customWidth="1"/>
    <col min="1285" max="1285" width="19.7109375" style="1152" customWidth="1"/>
    <col min="1286" max="1286" width="16.42578125" style="1152" customWidth="1"/>
    <col min="1287" max="1287" width="19.7109375" style="1152" customWidth="1"/>
    <col min="1288" max="1288" width="16.7109375" style="1152" customWidth="1"/>
    <col min="1289" max="1289" width="19.7109375" style="1152" customWidth="1"/>
    <col min="1290" max="1290" width="17.5703125" style="1152" customWidth="1"/>
    <col min="1291" max="1291" width="16.140625" style="1152" customWidth="1"/>
    <col min="1292" max="1292" width="11.42578125" style="1152" customWidth="1"/>
    <col min="1293" max="1536" width="9.28515625" style="1152"/>
    <col min="1537" max="1537" width="10" style="1152" customWidth="1"/>
    <col min="1538" max="1538" width="8.28515625" style="1152" customWidth="1"/>
    <col min="1539" max="1539" width="38.28515625" style="1152" customWidth="1"/>
    <col min="1540" max="1540" width="81.140625" style="1152" customWidth="1"/>
    <col min="1541" max="1541" width="19.7109375" style="1152" customWidth="1"/>
    <col min="1542" max="1542" width="16.42578125" style="1152" customWidth="1"/>
    <col min="1543" max="1543" width="19.7109375" style="1152" customWidth="1"/>
    <col min="1544" max="1544" width="16.7109375" style="1152" customWidth="1"/>
    <col min="1545" max="1545" width="19.7109375" style="1152" customWidth="1"/>
    <col min="1546" max="1546" width="17.5703125" style="1152" customWidth="1"/>
    <col min="1547" max="1547" width="16.140625" style="1152" customWidth="1"/>
    <col min="1548" max="1548" width="11.42578125" style="1152" customWidth="1"/>
    <col min="1549" max="1792" width="9.28515625" style="1152"/>
    <col min="1793" max="1793" width="10" style="1152" customWidth="1"/>
    <col min="1794" max="1794" width="8.28515625" style="1152" customWidth="1"/>
    <col min="1795" max="1795" width="38.28515625" style="1152" customWidth="1"/>
    <col min="1796" max="1796" width="81.140625" style="1152" customWidth="1"/>
    <col min="1797" max="1797" width="19.7109375" style="1152" customWidth="1"/>
    <col min="1798" max="1798" width="16.42578125" style="1152" customWidth="1"/>
    <col min="1799" max="1799" width="19.7109375" style="1152" customWidth="1"/>
    <col min="1800" max="1800" width="16.7109375" style="1152" customWidth="1"/>
    <col min="1801" max="1801" width="19.7109375" style="1152" customWidth="1"/>
    <col min="1802" max="1802" width="17.5703125" style="1152" customWidth="1"/>
    <col min="1803" max="1803" width="16.140625" style="1152" customWidth="1"/>
    <col min="1804" max="1804" width="11.42578125" style="1152" customWidth="1"/>
    <col min="1805" max="2048" width="9.28515625" style="1152"/>
    <col min="2049" max="2049" width="10" style="1152" customWidth="1"/>
    <col min="2050" max="2050" width="8.28515625" style="1152" customWidth="1"/>
    <col min="2051" max="2051" width="38.28515625" style="1152" customWidth="1"/>
    <col min="2052" max="2052" width="81.140625" style="1152" customWidth="1"/>
    <col min="2053" max="2053" width="19.7109375" style="1152" customWidth="1"/>
    <col min="2054" max="2054" width="16.42578125" style="1152" customWidth="1"/>
    <col min="2055" max="2055" width="19.7109375" style="1152" customWidth="1"/>
    <col min="2056" max="2056" width="16.7109375" style="1152" customWidth="1"/>
    <col min="2057" max="2057" width="19.7109375" style="1152" customWidth="1"/>
    <col min="2058" max="2058" width="17.5703125" style="1152" customWidth="1"/>
    <col min="2059" max="2059" width="16.140625" style="1152" customWidth="1"/>
    <col min="2060" max="2060" width="11.42578125" style="1152" customWidth="1"/>
    <col min="2061" max="2304" width="9.28515625" style="1152"/>
    <col min="2305" max="2305" width="10" style="1152" customWidth="1"/>
    <col min="2306" max="2306" width="8.28515625" style="1152" customWidth="1"/>
    <col min="2307" max="2307" width="38.28515625" style="1152" customWidth="1"/>
    <col min="2308" max="2308" width="81.140625" style="1152" customWidth="1"/>
    <col min="2309" max="2309" width="19.7109375" style="1152" customWidth="1"/>
    <col min="2310" max="2310" width="16.42578125" style="1152" customWidth="1"/>
    <col min="2311" max="2311" width="19.7109375" style="1152" customWidth="1"/>
    <col min="2312" max="2312" width="16.7109375" style="1152" customWidth="1"/>
    <col min="2313" max="2313" width="19.7109375" style="1152" customWidth="1"/>
    <col min="2314" max="2314" width="17.5703125" style="1152" customWidth="1"/>
    <col min="2315" max="2315" width="16.140625" style="1152" customWidth="1"/>
    <col min="2316" max="2316" width="11.42578125" style="1152" customWidth="1"/>
    <col min="2317" max="2560" width="9.28515625" style="1152"/>
    <col min="2561" max="2561" width="10" style="1152" customWidth="1"/>
    <col min="2562" max="2562" width="8.28515625" style="1152" customWidth="1"/>
    <col min="2563" max="2563" width="38.28515625" style="1152" customWidth="1"/>
    <col min="2564" max="2564" width="81.140625" style="1152" customWidth="1"/>
    <col min="2565" max="2565" width="19.7109375" style="1152" customWidth="1"/>
    <col min="2566" max="2566" width="16.42578125" style="1152" customWidth="1"/>
    <col min="2567" max="2567" width="19.7109375" style="1152" customWidth="1"/>
    <col min="2568" max="2568" width="16.7109375" style="1152" customWidth="1"/>
    <col min="2569" max="2569" width="19.7109375" style="1152" customWidth="1"/>
    <col min="2570" max="2570" width="17.5703125" style="1152" customWidth="1"/>
    <col min="2571" max="2571" width="16.140625" style="1152" customWidth="1"/>
    <col min="2572" max="2572" width="11.42578125" style="1152" customWidth="1"/>
    <col min="2573" max="2816" width="9.28515625" style="1152"/>
    <col min="2817" max="2817" width="10" style="1152" customWidth="1"/>
    <col min="2818" max="2818" width="8.28515625" style="1152" customWidth="1"/>
    <col min="2819" max="2819" width="38.28515625" style="1152" customWidth="1"/>
    <col min="2820" max="2820" width="81.140625" style="1152" customWidth="1"/>
    <col min="2821" max="2821" width="19.7109375" style="1152" customWidth="1"/>
    <col min="2822" max="2822" width="16.42578125" style="1152" customWidth="1"/>
    <col min="2823" max="2823" width="19.7109375" style="1152" customWidth="1"/>
    <col min="2824" max="2824" width="16.7109375" style="1152" customWidth="1"/>
    <col min="2825" max="2825" width="19.7109375" style="1152" customWidth="1"/>
    <col min="2826" max="2826" width="17.5703125" style="1152" customWidth="1"/>
    <col min="2827" max="2827" width="16.140625" style="1152" customWidth="1"/>
    <col min="2828" max="2828" width="11.42578125" style="1152" customWidth="1"/>
    <col min="2829" max="3072" width="9.28515625" style="1152"/>
    <col min="3073" max="3073" width="10" style="1152" customWidth="1"/>
    <col min="3074" max="3074" width="8.28515625" style="1152" customWidth="1"/>
    <col min="3075" max="3075" width="38.28515625" style="1152" customWidth="1"/>
    <col min="3076" max="3076" width="81.140625" style="1152" customWidth="1"/>
    <col min="3077" max="3077" width="19.7109375" style="1152" customWidth="1"/>
    <col min="3078" max="3078" width="16.42578125" style="1152" customWidth="1"/>
    <col min="3079" max="3079" width="19.7109375" style="1152" customWidth="1"/>
    <col min="3080" max="3080" width="16.7109375" style="1152" customWidth="1"/>
    <col min="3081" max="3081" width="19.7109375" style="1152" customWidth="1"/>
    <col min="3082" max="3082" width="17.5703125" style="1152" customWidth="1"/>
    <col min="3083" max="3083" width="16.140625" style="1152" customWidth="1"/>
    <col min="3084" max="3084" width="11.42578125" style="1152" customWidth="1"/>
    <col min="3085" max="3328" width="9.28515625" style="1152"/>
    <col min="3329" max="3329" width="10" style="1152" customWidth="1"/>
    <col min="3330" max="3330" width="8.28515625" style="1152" customWidth="1"/>
    <col min="3331" max="3331" width="38.28515625" style="1152" customWidth="1"/>
    <col min="3332" max="3332" width="81.140625" style="1152" customWidth="1"/>
    <col min="3333" max="3333" width="19.7109375" style="1152" customWidth="1"/>
    <col min="3334" max="3334" width="16.42578125" style="1152" customWidth="1"/>
    <col min="3335" max="3335" width="19.7109375" style="1152" customWidth="1"/>
    <col min="3336" max="3336" width="16.7109375" style="1152" customWidth="1"/>
    <col min="3337" max="3337" width="19.7109375" style="1152" customWidth="1"/>
    <col min="3338" max="3338" width="17.5703125" style="1152" customWidth="1"/>
    <col min="3339" max="3339" width="16.140625" style="1152" customWidth="1"/>
    <col min="3340" max="3340" width="11.42578125" style="1152" customWidth="1"/>
    <col min="3341" max="3584" width="9.28515625" style="1152"/>
    <col min="3585" max="3585" width="10" style="1152" customWidth="1"/>
    <col min="3586" max="3586" width="8.28515625" style="1152" customWidth="1"/>
    <col min="3587" max="3587" width="38.28515625" style="1152" customWidth="1"/>
    <col min="3588" max="3588" width="81.140625" style="1152" customWidth="1"/>
    <col min="3589" max="3589" width="19.7109375" style="1152" customWidth="1"/>
    <col min="3590" max="3590" width="16.42578125" style="1152" customWidth="1"/>
    <col min="3591" max="3591" width="19.7109375" style="1152" customWidth="1"/>
    <col min="3592" max="3592" width="16.7109375" style="1152" customWidth="1"/>
    <col min="3593" max="3593" width="19.7109375" style="1152" customWidth="1"/>
    <col min="3594" max="3594" width="17.5703125" style="1152" customWidth="1"/>
    <col min="3595" max="3595" width="16.140625" style="1152" customWidth="1"/>
    <col min="3596" max="3596" width="11.42578125" style="1152" customWidth="1"/>
    <col min="3597" max="3840" width="9.28515625" style="1152"/>
    <col min="3841" max="3841" width="10" style="1152" customWidth="1"/>
    <col min="3842" max="3842" width="8.28515625" style="1152" customWidth="1"/>
    <col min="3843" max="3843" width="38.28515625" style="1152" customWidth="1"/>
    <col min="3844" max="3844" width="81.140625" style="1152" customWidth="1"/>
    <col min="3845" max="3845" width="19.7109375" style="1152" customWidth="1"/>
    <col min="3846" max="3846" width="16.42578125" style="1152" customWidth="1"/>
    <col min="3847" max="3847" width="19.7109375" style="1152" customWidth="1"/>
    <col min="3848" max="3848" width="16.7109375" style="1152" customWidth="1"/>
    <col min="3849" max="3849" width="19.7109375" style="1152" customWidth="1"/>
    <col min="3850" max="3850" width="17.5703125" style="1152" customWidth="1"/>
    <col min="3851" max="3851" width="16.140625" style="1152" customWidth="1"/>
    <col min="3852" max="3852" width="11.42578125" style="1152" customWidth="1"/>
    <col min="3853" max="4096" width="9.28515625" style="1152"/>
    <col min="4097" max="4097" width="10" style="1152" customWidth="1"/>
    <col min="4098" max="4098" width="8.28515625" style="1152" customWidth="1"/>
    <col min="4099" max="4099" width="38.28515625" style="1152" customWidth="1"/>
    <col min="4100" max="4100" width="81.140625" style="1152" customWidth="1"/>
    <col min="4101" max="4101" width="19.7109375" style="1152" customWidth="1"/>
    <col min="4102" max="4102" width="16.42578125" style="1152" customWidth="1"/>
    <col min="4103" max="4103" width="19.7109375" style="1152" customWidth="1"/>
    <col min="4104" max="4104" width="16.7109375" style="1152" customWidth="1"/>
    <col min="4105" max="4105" width="19.7109375" style="1152" customWidth="1"/>
    <col min="4106" max="4106" width="17.5703125" style="1152" customWidth="1"/>
    <col min="4107" max="4107" width="16.140625" style="1152" customWidth="1"/>
    <col min="4108" max="4108" width="11.42578125" style="1152" customWidth="1"/>
    <col min="4109" max="4352" width="9.28515625" style="1152"/>
    <col min="4353" max="4353" width="10" style="1152" customWidth="1"/>
    <col min="4354" max="4354" width="8.28515625" style="1152" customWidth="1"/>
    <col min="4355" max="4355" width="38.28515625" style="1152" customWidth="1"/>
    <col min="4356" max="4356" width="81.140625" style="1152" customWidth="1"/>
    <col min="4357" max="4357" width="19.7109375" style="1152" customWidth="1"/>
    <col min="4358" max="4358" width="16.42578125" style="1152" customWidth="1"/>
    <col min="4359" max="4359" width="19.7109375" style="1152" customWidth="1"/>
    <col min="4360" max="4360" width="16.7109375" style="1152" customWidth="1"/>
    <col min="4361" max="4361" width="19.7109375" style="1152" customWidth="1"/>
    <col min="4362" max="4362" width="17.5703125" style="1152" customWidth="1"/>
    <col min="4363" max="4363" width="16.140625" style="1152" customWidth="1"/>
    <col min="4364" max="4364" width="11.42578125" style="1152" customWidth="1"/>
    <col min="4365" max="4608" width="9.28515625" style="1152"/>
    <col min="4609" max="4609" width="10" style="1152" customWidth="1"/>
    <col min="4610" max="4610" width="8.28515625" style="1152" customWidth="1"/>
    <col min="4611" max="4611" width="38.28515625" style="1152" customWidth="1"/>
    <col min="4612" max="4612" width="81.140625" style="1152" customWidth="1"/>
    <col min="4613" max="4613" width="19.7109375" style="1152" customWidth="1"/>
    <col min="4614" max="4614" width="16.42578125" style="1152" customWidth="1"/>
    <col min="4615" max="4615" width="19.7109375" style="1152" customWidth="1"/>
    <col min="4616" max="4616" width="16.7109375" style="1152" customWidth="1"/>
    <col min="4617" max="4617" width="19.7109375" style="1152" customWidth="1"/>
    <col min="4618" max="4618" width="17.5703125" style="1152" customWidth="1"/>
    <col min="4619" max="4619" width="16.140625" style="1152" customWidth="1"/>
    <col min="4620" max="4620" width="11.42578125" style="1152" customWidth="1"/>
    <col min="4621" max="4864" width="9.28515625" style="1152"/>
    <col min="4865" max="4865" width="10" style="1152" customWidth="1"/>
    <col min="4866" max="4866" width="8.28515625" style="1152" customWidth="1"/>
    <col min="4867" max="4867" width="38.28515625" style="1152" customWidth="1"/>
    <col min="4868" max="4868" width="81.140625" style="1152" customWidth="1"/>
    <col min="4869" max="4869" width="19.7109375" style="1152" customWidth="1"/>
    <col min="4870" max="4870" width="16.42578125" style="1152" customWidth="1"/>
    <col min="4871" max="4871" width="19.7109375" style="1152" customWidth="1"/>
    <col min="4872" max="4872" width="16.7109375" style="1152" customWidth="1"/>
    <col min="4873" max="4873" width="19.7109375" style="1152" customWidth="1"/>
    <col min="4874" max="4874" width="17.5703125" style="1152" customWidth="1"/>
    <col min="4875" max="4875" width="16.140625" style="1152" customWidth="1"/>
    <col min="4876" max="4876" width="11.42578125" style="1152" customWidth="1"/>
    <col min="4877" max="5120" width="9.28515625" style="1152"/>
    <col min="5121" max="5121" width="10" style="1152" customWidth="1"/>
    <col min="5122" max="5122" width="8.28515625" style="1152" customWidth="1"/>
    <col min="5123" max="5123" width="38.28515625" style="1152" customWidth="1"/>
    <col min="5124" max="5124" width="81.140625" style="1152" customWidth="1"/>
    <col min="5125" max="5125" width="19.7109375" style="1152" customWidth="1"/>
    <col min="5126" max="5126" width="16.42578125" style="1152" customWidth="1"/>
    <col min="5127" max="5127" width="19.7109375" style="1152" customWidth="1"/>
    <col min="5128" max="5128" width="16.7109375" style="1152" customWidth="1"/>
    <col min="5129" max="5129" width="19.7109375" style="1152" customWidth="1"/>
    <col min="5130" max="5130" width="17.5703125" style="1152" customWidth="1"/>
    <col min="5131" max="5131" width="16.140625" style="1152" customWidth="1"/>
    <col min="5132" max="5132" width="11.42578125" style="1152" customWidth="1"/>
    <col min="5133" max="5376" width="9.28515625" style="1152"/>
    <col min="5377" max="5377" width="10" style="1152" customWidth="1"/>
    <col min="5378" max="5378" width="8.28515625" style="1152" customWidth="1"/>
    <col min="5379" max="5379" width="38.28515625" style="1152" customWidth="1"/>
    <col min="5380" max="5380" width="81.140625" style="1152" customWidth="1"/>
    <col min="5381" max="5381" width="19.7109375" style="1152" customWidth="1"/>
    <col min="5382" max="5382" width="16.42578125" style="1152" customWidth="1"/>
    <col min="5383" max="5383" width="19.7109375" style="1152" customWidth="1"/>
    <col min="5384" max="5384" width="16.7109375" style="1152" customWidth="1"/>
    <col min="5385" max="5385" width="19.7109375" style="1152" customWidth="1"/>
    <col min="5386" max="5386" width="17.5703125" style="1152" customWidth="1"/>
    <col min="5387" max="5387" width="16.140625" style="1152" customWidth="1"/>
    <col min="5388" max="5388" width="11.42578125" style="1152" customWidth="1"/>
    <col min="5389" max="5632" width="9.28515625" style="1152"/>
    <col min="5633" max="5633" width="10" style="1152" customWidth="1"/>
    <col min="5634" max="5634" width="8.28515625" style="1152" customWidth="1"/>
    <col min="5635" max="5635" width="38.28515625" style="1152" customWidth="1"/>
    <col min="5636" max="5636" width="81.140625" style="1152" customWidth="1"/>
    <col min="5637" max="5637" width="19.7109375" style="1152" customWidth="1"/>
    <col min="5638" max="5638" width="16.42578125" style="1152" customWidth="1"/>
    <col min="5639" max="5639" width="19.7109375" style="1152" customWidth="1"/>
    <col min="5640" max="5640" width="16.7109375" style="1152" customWidth="1"/>
    <col min="5641" max="5641" width="19.7109375" style="1152" customWidth="1"/>
    <col min="5642" max="5642" width="17.5703125" style="1152" customWidth="1"/>
    <col min="5643" max="5643" width="16.140625" style="1152" customWidth="1"/>
    <col min="5644" max="5644" width="11.42578125" style="1152" customWidth="1"/>
    <col min="5645" max="5888" width="9.28515625" style="1152"/>
    <col min="5889" max="5889" width="10" style="1152" customWidth="1"/>
    <col min="5890" max="5890" width="8.28515625" style="1152" customWidth="1"/>
    <col min="5891" max="5891" width="38.28515625" style="1152" customWidth="1"/>
    <col min="5892" max="5892" width="81.140625" style="1152" customWidth="1"/>
    <col min="5893" max="5893" width="19.7109375" style="1152" customWidth="1"/>
    <col min="5894" max="5894" width="16.42578125" style="1152" customWidth="1"/>
    <col min="5895" max="5895" width="19.7109375" style="1152" customWidth="1"/>
    <col min="5896" max="5896" width="16.7109375" style="1152" customWidth="1"/>
    <col min="5897" max="5897" width="19.7109375" style="1152" customWidth="1"/>
    <col min="5898" max="5898" width="17.5703125" style="1152" customWidth="1"/>
    <col min="5899" max="5899" width="16.140625" style="1152" customWidth="1"/>
    <col min="5900" max="5900" width="11.42578125" style="1152" customWidth="1"/>
    <col min="5901" max="6144" width="9.28515625" style="1152"/>
    <col min="6145" max="6145" width="10" style="1152" customWidth="1"/>
    <col min="6146" max="6146" width="8.28515625" style="1152" customWidth="1"/>
    <col min="6147" max="6147" width="38.28515625" style="1152" customWidth="1"/>
    <col min="6148" max="6148" width="81.140625" style="1152" customWidth="1"/>
    <col min="6149" max="6149" width="19.7109375" style="1152" customWidth="1"/>
    <col min="6150" max="6150" width="16.42578125" style="1152" customWidth="1"/>
    <col min="6151" max="6151" width="19.7109375" style="1152" customWidth="1"/>
    <col min="6152" max="6152" width="16.7109375" style="1152" customWidth="1"/>
    <col min="6153" max="6153" width="19.7109375" style="1152" customWidth="1"/>
    <col min="6154" max="6154" width="17.5703125" style="1152" customWidth="1"/>
    <col min="6155" max="6155" width="16.140625" style="1152" customWidth="1"/>
    <col min="6156" max="6156" width="11.42578125" style="1152" customWidth="1"/>
    <col min="6157" max="6400" width="9.28515625" style="1152"/>
    <col min="6401" max="6401" width="10" style="1152" customWidth="1"/>
    <col min="6402" max="6402" width="8.28515625" style="1152" customWidth="1"/>
    <col min="6403" max="6403" width="38.28515625" style="1152" customWidth="1"/>
    <col min="6404" max="6404" width="81.140625" style="1152" customWidth="1"/>
    <col min="6405" max="6405" width="19.7109375" style="1152" customWidth="1"/>
    <col min="6406" max="6406" width="16.42578125" style="1152" customWidth="1"/>
    <col min="6407" max="6407" width="19.7109375" style="1152" customWidth="1"/>
    <col min="6408" max="6408" width="16.7109375" style="1152" customWidth="1"/>
    <col min="6409" max="6409" width="19.7109375" style="1152" customWidth="1"/>
    <col min="6410" max="6410" width="17.5703125" style="1152" customWidth="1"/>
    <col min="6411" max="6411" width="16.140625" style="1152" customWidth="1"/>
    <col min="6412" max="6412" width="11.42578125" style="1152" customWidth="1"/>
    <col min="6413" max="6656" width="9.28515625" style="1152"/>
    <col min="6657" max="6657" width="10" style="1152" customWidth="1"/>
    <col min="6658" max="6658" width="8.28515625" style="1152" customWidth="1"/>
    <col min="6659" max="6659" width="38.28515625" style="1152" customWidth="1"/>
    <col min="6660" max="6660" width="81.140625" style="1152" customWidth="1"/>
    <col min="6661" max="6661" width="19.7109375" style="1152" customWidth="1"/>
    <col min="6662" max="6662" width="16.42578125" style="1152" customWidth="1"/>
    <col min="6663" max="6663" width="19.7109375" style="1152" customWidth="1"/>
    <col min="6664" max="6664" width="16.7109375" style="1152" customWidth="1"/>
    <col min="6665" max="6665" width="19.7109375" style="1152" customWidth="1"/>
    <col min="6666" max="6666" width="17.5703125" style="1152" customWidth="1"/>
    <col min="6667" max="6667" width="16.140625" style="1152" customWidth="1"/>
    <col min="6668" max="6668" width="11.42578125" style="1152" customWidth="1"/>
    <col min="6669" max="6912" width="9.28515625" style="1152"/>
    <col min="6913" max="6913" width="10" style="1152" customWidth="1"/>
    <col min="6914" max="6914" width="8.28515625" style="1152" customWidth="1"/>
    <col min="6915" max="6915" width="38.28515625" style="1152" customWidth="1"/>
    <col min="6916" max="6916" width="81.140625" style="1152" customWidth="1"/>
    <col min="6917" max="6917" width="19.7109375" style="1152" customWidth="1"/>
    <col min="6918" max="6918" width="16.42578125" style="1152" customWidth="1"/>
    <col min="6919" max="6919" width="19.7109375" style="1152" customWidth="1"/>
    <col min="6920" max="6920" width="16.7109375" style="1152" customWidth="1"/>
    <col min="6921" max="6921" width="19.7109375" style="1152" customWidth="1"/>
    <col min="6922" max="6922" width="17.5703125" style="1152" customWidth="1"/>
    <col min="6923" max="6923" width="16.140625" style="1152" customWidth="1"/>
    <col min="6924" max="6924" width="11.42578125" style="1152" customWidth="1"/>
    <col min="6925" max="7168" width="9.28515625" style="1152"/>
    <col min="7169" max="7169" width="10" style="1152" customWidth="1"/>
    <col min="7170" max="7170" width="8.28515625" style="1152" customWidth="1"/>
    <col min="7171" max="7171" width="38.28515625" style="1152" customWidth="1"/>
    <col min="7172" max="7172" width="81.140625" style="1152" customWidth="1"/>
    <col min="7173" max="7173" width="19.7109375" style="1152" customWidth="1"/>
    <col min="7174" max="7174" width="16.42578125" style="1152" customWidth="1"/>
    <col min="7175" max="7175" width="19.7109375" style="1152" customWidth="1"/>
    <col min="7176" max="7176" width="16.7109375" style="1152" customWidth="1"/>
    <col min="7177" max="7177" width="19.7109375" style="1152" customWidth="1"/>
    <col min="7178" max="7178" width="17.5703125" style="1152" customWidth="1"/>
    <col min="7179" max="7179" width="16.140625" style="1152" customWidth="1"/>
    <col min="7180" max="7180" width="11.42578125" style="1152" customWidth="1"/>
    <col min="7181" max="7424" width="9.28515625" style="1152"/>
    <col min="7425" max="7425" width="10" style="1152" customWidth="1"/>
    <col min="7426" max="7426" width="8.28515625" style="1152" customWidth="1"/>
    <col min="7427" max="7427" width="38.28515625" style="1152" customWidth="1"/>
    <col min="7428" max="7428" width="81.140625" style="1152" customWidth="1"/>
    <col min="7429" max="7429" width="19.7109375" style="1152" customWidth="1"/>
    <col min="7430" max="7430" width="16.42578125" style="1152" customWidth="1"/>
    <col min="7431" max="7431" width="19.7109375" style="1152" customWidth="1"/>
    <col min="7432" max="7432" width="16.7109375" style="1152" customWidth="1"/>
    <col min="7433" max="7433" width="19.7109375" style="1152" customWidth="1"/>
    <col min="7434" max="7434" width="17.5703125" style="1152" customWidth="1"/>
    <col min="7435" max="7435" width="16.140625" style="1152" customWidth="1"/>
    <col min="7436" max="7436" width="11.42578125" style="1152" customWidth="1"/>
    <col min="7437" max="7680" width="9.28515625" style="1152"/>
    <col min="7681" max="7681" width="10" style="1152" customWidth="1"/>
    <col min="7682" max="7682" width="8.28515625" style="1152" customWidth="1"/>
    <col min="7683" max="7683" width="38.28515625" style="1152" customWidth="1"/>
    <col min="7684" max="7684" width="81.140625" style="1152" customWidth="1"/>
    <col min="7685" max="7685" width="19.7109375" style="1152" customWidth="1"/>
    <col min="7686" max="7686" width="16.42578125" style="1152" customWidth="1"/>
    <col min="7687" max="7687" width="19.7109375" style="1152" customWidth="1"/>
    <col min="7688" max="7688" width="16.7109375" style="1152" customWidth="1"/>
    <col min="7689" max="7689" width="19.7109375" style="1152" customWidth="1"/>
    <col min="7690" max="7690" width="17.5703125" style="1152" customWidth="1"/>
    <col min="7691" max="7691" width="16.140625" style="1152" customWidth="1"/>
    <col min="7692" max="7692" width="11.42578125" style="1152" customWidth="1"/>
    <col min="7693" max="7936" width="9.28515625" style="1152"/>
    <col min="7937" max="7937" width="10" style="1152" customWidth="1"/>
    <col min="7938" max="7938" width="8.28515625" style="1152" customWidth="1"/>
    <col min="7939" max="7939" width="38.28515625" style="1152" customWidth="1"/>
    <col min="7940" max="7940" width="81.140625" style="1152" customWidth="1"/>
    <col min="7941" max="7941" width="19.7109375" style="1152" customWidth="1"/>
    <col min="7942" max="7942" width="16.42578125" style="1152" customWidth="1"/>
    <col min="7943" max="7943" width="19.7109375" style="1152" customWidth="1"/>
    <col min="7944" max="7944" width="16.7109375" style="1152" customWidth="1"/>
    <col min="7945" max="7945" width="19.7109375" style="1152" customWidth="1"/>
    <col min="7946" max="7946" width="17.5703125" style="1152" customWidth="1"/>
    <col min="7947" max="7947" width="16.140625" style="1152" customWidth="1"/>
    <col min="7948" max="7948" width="11.42578125" style="1152" customWidth="1"/>
    <col min="7949" max="8192" width="9.28515625" style="1152"/>
    <col min="8193" max="8193" width="10" style="1152" customWidth="1"/>
    <col min="8194" max="8194" width="8.28515625" style="1152" customWidth="1"/>
    <col min="8195" max="8195" width="38.28515625" style="1152" customWidth="1"/>
    <col min="8196" max="8196" width="81.140625" style="1152" customWidth="1"/>
    <col min="8197" max="8197" width="19.7109375" style="1152" customWidth="1"/>
    <col min="8198" max="8198" width="16.42578125" style="1152" customWidth="1"/>
    <col min="8199" max="8199" width="19.7109375" style="1152" customWidth="1"/>
    <col min="8200" max="8200" width="16.7109375" style="1152" customWidth="1"/>
    <col min="8201" max="8201" width="19.7109375" style="1152" customWidth="1"/>
    <col min="8202" max="8202" width="17.5703125" style="1152" customWidth="1"/>
    <col min="8203" max="8203" width="16.140625" style="1152" customWidth="1"/>
    <col min="8204" max="8204" width="11.42578125" style="1152" customWidth="1"/>
    <col min="8205" max="8448" width="9.28515625" style="1152"/>
    <col min="8449" max="8449" width="10" style="1152" customWidth="1"/>
    <col min="8450" max="8450" width="8.28515625" style="1152" customWidth="1"/>
    <col min="8451" max="8451" width="38.28515625" style="1152" customWidth="1"/>
    <col min="8452" max="8452" width="81.140625" style="1152" customWidth="1"/>
    <col min="8453" max="8453" width="19.7109375" style="1152" customWidth="1"/>
    <col min="8454" max="8454" width="16.42578125" style="1152" customWidth="1"/>
    <col min="8455" max="8455" width="19.7109375" style="1152" customWidth="1"/>
    <col min="8456" max="8456" width="16.7109375" style="1152" customWidth="1"/>
    <col min="8457" max="8457" width="19.7109375" style="1152" customWidth="1"/>
    <col min="8458" max="8458" width="17.5703125" style="1152" customWidth="1"/>
    <col min="8459" max="8459" width="16.140625" style="1152" customWidth="1"/>
    <col min="8460" max="8460" width="11.42578125" style="1152" customWidth="1"/>
    <col min="8461" max="8704" width="9.28515625" style="1152"/>
    <col min="8705" max="8705" width="10" style="1152" customWidth="1"/>
    <col min="8706" max="8706" width="8.28515625" style="1152" customWidth="1"/>
    <col min="8707" max="8707" width="38.28515625" style="1152" customWidth="1"/>
    <col min="8708" max="8708" width="81.140625" style="1152" customWidth="1"/>
    <col min="8709" max="8709" width="19.7109375" style="1152" customWidth="1"/>
    <col min="8710" max="8710" width="16.42578125" style="1152" customWidth="1"/>
    <col min="8711" max="8711" width="19.7109375" style="1152" customWidth="1"/>
    <col min="8712" max="8712" width="16.7109375" style="1152" customWidth="1"/>
    <col min="8713" max="8713" width="19.7109375" style="1152" customWidth="1"/>
    <col min="8714" max="8714" width="17.5703125" style="1152" customWidth="1"/>
    <col min="8715" max="8715" width="16.140625" style="1152" customWidth="1"/>
    <col min="8716" max="8716" width="11.42578125" style="1152" customWidth="1"/>
    <col min="8717" max="8960" width="9.28515625" style="1152"/>
    <col min="8961" max="8961" width="10" style="1152" customWidth="1"/>
    <col min="8962" max="8962" width="8.28515625" style="1152" customWidth="1"/>
    <col min="8963" max="8963" width="38.28515625" style="1152" customWidth="1"/>
    <col min="8964" max="8964" width="81.140625" style="1152" customWidth="1"/>
    <col min="8965" max="8965" width="19.7109375" style="1152" customWidth="1"/>
    <col min="8966" max="8966" width="16.42578125" style="1152" customWidth="1"/>
    <col min="8967" max="8967" width="19.7109375" style="1152" customWidth="1"/>
    <col min="8968" max="8968" width="16.7109375" style="1152" customWidth="1"/>
    <col min="8969" max="8969" width="19.7109375" style="1152" customWidth="1"/>
    <col min="8970" max="8970" width="17.5703125" style="1152" customWidth="1"/>
    <col min="8971" max="8971" width="16.140625" style="1152" customWidth="1"/>
    <col min="8972" max="8972" width="11.42578125" style="1152" customWidth="1"/>
    <col min="8973" max="9216" width="9.28515625" style="1152"/>
    <col min="9217" max="9217" width="10" style="1152" customWidth="1"/>
    <col min="9218" max="9218" width="8.28515625" style="1152" customWidth="1"/>
    <col min="9219" max="9219" width="38.28515625" style="1152" customWidth="1"/>
    <col min="9220" max="9220" width="81.140625" style="1152" customWidth="1"/>
    <col min="9221" max="9221" width="19.7109375" style="1152" customWidth="1"/>
    <col min="9222" max="9222" width="16.42578125" style="1152" customWidth="1"/>
    <col min="9223" max="9223" width="19.7109375" style="1152" customWidth="1"/>
    <col min="9224" max="9224" width="16.7109375" style="1152" customWidth="1"/>
    <col min="9225" max="9225" width="19.7109375" style="1152" customWidth="1"/>
    <col min="9226" max="9226" width="17.5703125" style="1152" customWidth="1"/>
    <col min="9227" max="9227" width="16.140625" style="1152" customWidth="1"/>
    <col min="9228" max="9228" width="11.42578125" style="1152" customWidth="1"/>
    <col min="9229" max="9472" width="9.28515625" style="1152"/>
    <col min="9473" max="9473" width="10" style="1152" customWidth="1"/>
    <col min="9474" max="9474" width="8.28515625" style="1152" customWidth="1"/>
    <col min="9475" max="9475" width="38.28515625" style="1152" customWidth="1"/>
    <col min="9476" max="9476" width="81.140625" style="1152" customWidth="1"/>
    <col min="9477" max="9477" width="19.7109375" style="1152" customWidth="1"/>
    <col min="9478" max="9478" width="16.42578125" style="1152" customWidth="1"/>
    <col min="9479" max="9479" width="19.7109375" style="1152" customWidth="1"/>
    <col min="9480" max="9480" width="16.7109375" style="1152" customWidth="1"/>
    <col min="9481" max="9481" width="19.7109375" style="1152" customWidth="1"/>
    <col min="9482" max="9482" width="17.5703125" style="1152" customWidth="1"/>
    <col min="9483" max="9483" width="16.140625" style="1152" customWidth="1"/>
    <col min="9484" max="9484" width="11.42578125" style="1152" customWidth="1"/>
    <col min="9485" max="9728" width="9.28515625" style="1152"/>
    <col min="9729" max="9729" width="10" style="1152" customWidth="1"/>
    <col min="9730" max="9730" width="8.28515625" style="1152" customWidth="1"/>
    <col min="9731" max="9731" width="38.28515625" style="1152" customWidth="1"/>
    <col min="9732" max="9732" width="81.140625" style="1152" customWidth="1"/>
    <col min="9733" max="9733" width="19.7109375" style="1152" customWidth="1"/>
    <col min="9734" max="9734" width="16.42578125" style="1152" customWidth="1"/>
    <col min="9735" max="9735" width="19.7109375" style="1152" customWidth="1"/>
    <col min="9736" max="9736" width="16.7109375" style="1152" customWidth="1"/>
    <col min="9737" max="9737" width="19.7109375" style="1152" customWidth="1"/>
    <col min="9738" max="9738" width="17.5703125" style="1152" customWidth="1"/>
    <col min="9739" max="9739" width="16.140625" style="1152" customWidth="1"/>
    <col min="9740" max="9740" width="11.42578125" style="1152" customWidth="1"/>
    <col min="9741" max="9984" width="9.28515625" style="1152"/>
    <col min="9985" max="9985" width="10" style="1152" customWidth="1"/>
    <col min="9986" max="9986" width="8.28515625" style="1152" customWidth="1"/>
    <col min="9987" max="9987" width="38.28515625" style="1152" customWidth="1"/>
    <col min="9988" max="9988" width="81.140625" style="1152" customWidth="1"/>
    <col min="9989" max="9989" width="19.7109375" style="1152" customWidth="1"/>
    <col min="9990" max="9990" width="16.42578125" style="1152" customWidth="1"/>
    <col min="9991" max="9991" width="19.7109375" style="1152" customWidth="1"/>
    <col min="9992" max="9992" width="16.7109375" style="1152" customWidth="1"/>
    <col min="9993" max="9993" width="19.7109375" style="1152" customWidth="1"/>
    <col min="9994" max="9994" width="17.5703125" style="1152" customWidth="1"/>
    <col min="9995" max="9995" width="16.140625" style="1152" customWidth="1"/>
    <col min="9996" max="9996" width="11.42578125" style="1152" customWidth="1"/>
    <col min="9997" max="10240" width="9.28515625" style="1152"/>
    <col min="10241" max="10241" width="10" style="1152" customWidth="1"/>
    <col min="10242" max="10242" width="8.28515625" style="1152" customWidth="1"/>
    <col min="10243" max="10243" width="38.28515625" style="1152" customWidth="1"/>
    <col min="10244" max="10244" width="81.140625" style="1152" customWidth="1"/>
    <col min="10245" max="10245" width="19.7109375" style="1152" customWidth="1"/>
    <col min="10246" max="10246" width="16.42578125" style="1152" customWidth="1"/>
    <col min="10247" max="10247" width="19.7109375" style="1152" customWidth="1"/>
    <col min="10248" max="10248" width="16.7109375" style="1152" customWidth="1"/>
    <col min="10249" max="10249" width="19.7109375" style="1152" customWidth="1"/>
    <col min="10250" max="10250" width="17.5703125" style="1152" customWidth="1"/>
    <col min="10251" max="10251" width="16.140625" style="1152" customWidth="1"/>
    <col min="10252" max="10252" width="11.42578125" style="1152" customWidth="1"/>
    <col min="10253" max="10496" width="9.28515625" style="1152"/>
    <col min="10497" max="10497" width="10" style="1152" customWidth="1"/>
    <col min="10498" max="10498" width="8.28515625" style="1152" customWidth="1"/>
    <col min="10499" max="10499" width="38.28515625" style="1152" customWidth="1"/>
    <col min="10500" max="10500" width="81.140625" style="1152" customWidth="1"/>
    <col min="10501" max="10501" width="19.7109375" style="1152" customWidth="1"/>
    <col min="10502" max="10502" width="16.42578125" style="1152" customWidth="1"/>
    <col min="10503" max="10503" width="19.7109375" style="1152" customWidth="1"/>
    <col min="10504" max="10504" width="16.7109375" style="1152" customWidth="1"/>
    <col min="10505" max="10505" width="19.7109375" style="1152" customWidth="1"/>
    <col min="10506" max="10506" width="17.5703125" style="1152" customWidth="1"/>
    <col min="10507" max="10507" width="16.140625" style="1152" customWidth="1"/>
    <col min="10508" max="10508" width="11.42578125" style="1152" customWidth="1"/>
    <col min="10509" max="10752" width="9.28515625" style="1152"/>
    <col min="10753" max="10753" width="10" style="1152" customWidth="1"/>
    <col min="10754" max="10754" width="8.28515625" style="1152" customWidth="1"/>
    <col min="10755" max="10755" width="38.28515625" style="1152" customWidth="1"/>
    <col min="10756" max="10756" width="81.140625" style="1152" customWidth="1"/>
    <col min="10757" max="10757" width="19.7109375" style="1152" customWidth="1"/>
    <col min="10758" max="10758" width="16.42578125" style="1152" customWidth="1"/>
    <col min="10759" max="10759" width="19.7109375" style="1152" customWidth="1"/>
    <col min="10760" max="10760" width="16.7109375" style="1152" customWidth="1"/>
    <col min="10761" max="10761" width="19.7109375" style="1152" customWidth="1"/>
    <col min="10762" max="10762" width="17.5703125" style="1152" customWidth="1"/>
    <col min="10763" max="10763" width="16.140625" style="1152" customWidth="1"/>
    <col min="10764" max="10764" width="11.42578125" style="1152" customWidth="1"/>
    <col min="10765" max="11008" width="9.28515625" style="1152"/>
    <col min="11009" max="11009" width="10" style="1152" customWidth="1"/>
    <col min="11010" max="11010" width="8.28515625" style="1152" customWidth="1"/>
    <col min="11011" max="11011" width="38.28515625" style="1152" customWidth="1"/>
    <col min="11012" max="11012" width="81.140625" style="1152" customWidth="1"/>
    <col min="11013" max="11013" width="19.7109375" style="1152" customWidth="1"/>
    <col min="11014" max="11014" width="16.42578125" style="1152" customWidth="1"/>
    <col min="11015" max="11015" width="19.7109375" style="1152" customWidth="1"/>
    <col min="11016" max="11016" width="16.7109375" style="1152" customWidth="1"/>
    <col min="11017" max="11017" width="19.7109375" style="1152" customWidth="1"/>
    <col min="11018" max="11018" width="17.5703125" style="1152" customWidth="1"/>
    <col min="11019" max="11019" width="16.140625" style="1152" customWidth="1"/>
    <col min="11020" max="11020" width="11.42578125" style="1152" customWidth="1"/>
    <col min="11021" max="11264" width="9.28515625" style="1152"/>
    <col min="11265" max="11265" width="10" style="1152" customWidth="1"/>
    <col min="11266" max="11266" width="8.28515625" style="1152" customWidth="1"/>
    <col min="11267" max="11267" width="38.28515625" style="1152" customWidth="1"/>
    <col min="11268" max="11268" width="81.140625" style="1152" customWidth="1"/>
    <col min="11269" max="11269" width="19.7109375" style="1152" customWidth="1"/>
    <col min="11270" max="11270" width="16.42578125" style="1152" customWidth="1"/>
    <col min="11271" max="11271" width="19.7109375" style="1152" customWidth="1"/>
    <col min="11272" max="11272" width="16.7109375" style="1152" customWidth="1"/>
    <col min="11273" max="11273" width="19.7109375" style="1152" customWidth="1"/>
    <col min="11274" max="11274" width="17.5703125" style="1152" customWidth="1"/>
    <col min="11275" max="11275" width="16.140625" style="1152" customWidth="1"/>
    <col min="11276" max="11276" width="11.42578125" style="1152" customWidth="1"/>
    <col min="11277" max="11520" width="9.28515625" style="1152"/>
    <col min="11521" max="11521" width="10" style="1152" customWidth="1"/>
    <col min="11522" max="11522" width="8.28515625" style="1152" customWidth="1"/>
    <col min="11523" max="11523" width="38.28515625" style="1152" customWidth="1"/>
    <col min="11524" max="11524" width="81.140625" style="1152" customWidth="1"/>
    <col min="11525" max="11525" width="19.7109375" style="1152" customWidth="1"/>
    <col min="11526" max="11526" width="16.42578125" style="1152" customWidth="1"/>
    <col min="11527" max="11527" width="19.7109375" style="1152" customWidth="1"/>
    <col min="11528" max="11528" width="16.7109375" style="1152" customWidth="1"/>
    <col min="11529" max="11529" width="19.7109375" style="1152" customWidth="1"/>
    <col min="11530" max="11530" width="17.5703125" style="1152" customWidth="1"/>
    <col min="11531" max="11531" width="16.140625" style="1152" customWidth="1"/>
    <col min="11532" max="11532" width="11.42578125" style="1152" customWidth="1"/>
    <col min="11533" max="11776" width="9.28515625" style="1152"/>
    <col min="11777" max="11777" width="10" style="1152" customWidth="1"/>
    <col min="11778" max="11778" width="8.28515625" style="1152" customWidth="1"/>
    <col min="11779" max="11779" width="38.28515625" style="1152" customWidth="1"/>
    <col min="11780" max="11780" width="81.140625" style="1152" customWidth="1"/>
    <col min="11781" max="11781" width="19.7109375" style="1152" customWidth="1"/>
    <col min="11782" max="11782" width="16.42578125" style="1152" customWidth="1"/>
    <col min="11783" max="11783" width="19.7109375" style="1152" customWidth="1"/>
    <col min="11784" max="11784" width="16.7109375" style="1152" customWidth="1"/>
    <col min="11785" max="11785" width="19.7109375" style="1152" customWidth="1"/>
    <col min="11786" max="11786" width="17.5703125" style="1152" customWidth="1"/>
    <col min="11787" max="11787" width="16.140625" style="1152" customWidth="1"/>
    <col min="11788" max="11788" width="11.42578125" style="1152" customWidth="1"/>
    <col min="11789" max="12032" width="9.28515625" style="1152"/>
    <col min="12033" max="12033" width="10" style="1152" customWidth="1"/>
    <col min="12034" max="12034" width="8.28515625" style="1152" customWidth="1"/>
    <col min="12035" max="12035" width="38.28515625" style="1152" customWidth="1"/>
    <col min="12036" max="12036" width="81.140625" style="1152" customWidth="1"/>
    <col min="12037" max="12037" width="19.7109375" style="1152" customWidth="1"/>
    <col min="12038" max="12038" width="16.42578125" style="1152" customWidth="1"/>
    <col min="12039" max="12039" width="19.7109375" style="1152" customWidth="1"/>
    <col min="12040" max="12040" width="16.7109375" style="1152" customWidth="1"/>
    <col min="12041" max="12041" width="19.7109375" style="1152" customWidth="1"/>
    <col min="12042" max="12042" width="17.5703125" style="1152" customWidth="1"/>
    <col min="12043" max="12043" width="16.140625" style="1152" customWidth="1"/>
    <col min="12044" max="12044" width="11.42578125" style="1152" customWidth="1"/>
    <col min="12045" max="12288" width="9.28515625" style="1152"/>
    <col min="12289" max="12289" width="10" style="1152" customWidth="1"/>
    <col min="12290" max="12290" width="8.28515625" style="1152" customWidth="1"/>
    <col min="12291" max="12291" width="38.28515625" style="1152" customWidth="1"/>
    <col min="12292" max="12292" width="81.140625" style="1152" customWidth="1"/>
    <col min="12293" max="12293" width="19.7109375" style="1152" customWidth="1"/>
    <col min="12294" max="12294" width="16.42578125" style="1152" customWidth="1"/>
    <col min="12295" max="12295" width="19.7109375" style="1152" customWidth="1"/>
    <col min="12296" max="12296" width="16.7109375" style="1152" customWidth="1"/>
    <col min="12297" max="12297" width="19.7109375" style="1152" customWidth="1"/>
    <col min="12298" max="12298" width="17.5703125" style="1152" customWidth="1"/>
    <col min="12299" max="12299" width="16.140625" style="1152" customWidth="1"/>
    <col min="12300" max="12300" width="11.42578125" style="1152" customWidth="1"/>
    <col min="12301" max="12544" width="9.28515625" style="1152"/>
    <col min="12545" max="12545" width="10" style="1152" customWidth="1"/>
    <col min="12546" max="12546" width="8.28515625" style="1152" customWidth="1"/>
    <col min="12547" max="12547" width="38.28515625" style="1152" customWidth="1"/>
    <col min="12548" max="12548" width="81.140625" style="1152" customWidth="1"/>
    <col min="12549" max="12549" width="19.7109375" style="1152" customWidth="1"/>
    <col min="12550" max="12550" width="16.42578125" style="1152" customWidth="1"/>
    <col min="12551" max="12551" width="19.7109375" style="1152" customWidth="1"/>
    <col min="12552" max="12552" width="16.7109375" style="1152" customWidth="1"/>
    <col min="12553" max="12553" width="19.7109375" style="1152" customWidth="1"/>
    <col min="12554" max="12554" width="17.5703125" style="1152" customWidth="1"/>
    <col min="12555" max="12555" width="16.140625" style="1152" customWidth="1"/>
    <col min="12556" max="12556" width="11.42578125" style="1152" customWidth="1"/>
    <col min="12557" max="12800" width="9.28515625" style="1152"/>
    <col min="12801" max="12801" width="10" style="1152" customWidth="1"/>
    <col min="12802" max="12802" width="8.28515625" style="1152" customWidth="1"/>
    <col min="12803" max="12803" width="38.28515625" style="1152" customWidth="1"/>
    <col min="12804" max="12804" width="81.140625" style="1152" customWidth="1"/>
    <col min="12805" max="12805" width="19.7109375" style="1152" customWidth="1"/>
    <col min="12806" max="12806" width="16.42578125" style="1152" customWidth="1"/>
    <col min="12807" max="12807" width="19.7109375" style="1152" customWidth="1"/>
    <col min="12808" max="12808" width="16.7109375" style="1152" customWidth="1"/>
    <col min="12809" max="12809" width="19.7109375" style="1152" customWidth="1"/>
    <col min="12810" max="12810" width="17.5703125" style="1152" customWidth="1"/>
    <col min="12811" max="12811" width="16.140625" style="1152" customWidth="1"/>
    <col min="12812" max="12812" width="11.42578125" style="1152" customWidth="1"/>
    <col min="12813" max="13056" width="9.28515625" style="1152"/>
    <col min="13057" max="13057" width="10" style="1152" customWidth="1"/>
    <col min="13058" max="13058" width="8.28515625" style="1152" customWidth="1"/>
    <col min="13059" max="13059" width="38.28515625" style="1152" customWidth="1"/>
    <col min="13060" max="13060" width="81.140625" style="1152" customWidth="1"/>
    <col min="13061" max="13061" width="19.7109375" style="1152" customWidth="1"/>
    <col min="13062" max="13062" width="16.42578125" style="1152" customWidth="1"/>
    <col min="13063" max="13063" width="19.7109375" style="1152" customWidth="1"/>
    <col min="13064" max="13064" width="16.7109375" style="1152" customWidth="1"/>
    <col min="13065" max="13065" width="19.7109375" style="1152" customWidth="1"/>
    <col min="13066" max="13066" width="17.5703125" style="1152" customWidth="1"/>
    <col min="13067" max="13067" width="16.140625" style="1152" customWidth="1"/>
    <col min="13068" max="13068" width="11.42578125" style="1152" customWidth="1"/>
    <col min="13069" max="13312" width="9.28515625" style="1152"/>
    <col min="13313" max="13313" width="10" style="1152" customWidth="1"/>
    <col min="13314" max="13314" width="8.28515625" style="1152" customWidth="1"/>
    <col min="13315" max="13315" width="38.28515625" style="1152" customWidth="1"/>
    <col min="13316" max="13316" width="81.140625" style="1152" customWidth="1"/>
    <col min="13317" max="13317" width="19.7109375" style="1152" customWidth="1"/>
    <col min="13318" max="13318" width="16.42578125" style="1152" customWidth="1"/>
    <col min="13319" max="13319" width="19.7109375" style="1152" customWidth="1"/>
    <col min="13320" max="13320" width="16.7109375" style="1152" customWidth="1"/>
    <col min="13321" max="13321" width="19.7109375" style="1152" customWidth="1"/>
    <col min="13322" max="13322" width="17.5703125" style="1152" customWidth="1"/>
    <col min="13323" max="13323" width="16.140625" style="1152" customWidth="1"/>
    <col min="13324" max="13324" width="11.42578125" style="1152" customWidth="1"/>
    <col min="13325" max="13568" width="9.28515625" style="1152"/>
    <col min="13569" max="13569" width="10" style="1152" customWidth="1"/>
    <col min="13570" max="13570" width="8.28515625" style="1152" customWidth="1"/>
    <col min="13571" max="13571" width="38.28515625" style="1152" customWidth="1"/>
    <col min="13572" max="13572" width="81.140625" style="1152" customWidth="1"/>
    <col min="13573" max="13573" width="19.7109375" style="1152" customWidth="1"/>
    <col min="13574" max="13574" width="16.42578125" style="1152" customWidth="1"/>
    <col min="13575" max="13575" width="19.7109375" style="1152" customWidth="1"/>
    <col min="13576" max="13576" width="16.7109375" style="1152" customWidth="1"/>
    <col min="13577" max="13577" width="19.7109375" style="1152" customWidth="1"/>
    <col min="13578" max="13578" width="17.5703125" style="1152" customWidth="1"/>
    <col min="13579" max="13579" width="16.140625" style="1152" customWidth="1"/>
    <col min="13580" max="13580" width="11.42578125" style="1152" customWidth="1"/>
    <col min="13581" max="13824" width="9.28515625" style="1152"/>
    <col min="13825" max="13825" width="10" style="1152" customWidth="1"/>
    <col min="13826" max="13826" width="8.28515625" style="1152" customWidth="1"/>
    <col min="13827" max="13827" width="38.28515625" style="1152" customWidth="1"/>
    <col min="13828" max="13828" width="81.140625" style="1152" customWidth="1"/>
    <col min="13829" max="13829" width="19.7109375" style="1152" customWidth="1"/>
    <col min="13830" max="13830" width="16.42578125" style="1152" customWidth="1"/>
    <col min="13831" max="13831" width="19.7109375" style="1152" customWidth="1"/>
    <col min="13832" max="13832" width="16.7109375" style="1152" customWidth="1"/>
    <col min="13833" max="13833" width="19.7109375" style="1152" customWidth="1"/>
    <col min="13834" max="13834" width="17.5703125" style="1152" customWidth="1"/>
    <col min="13835" max="13835" width="16.140625" style="1152" customWidth="1"/>
    <col min="13836" max="13836" width="11.42578125" style="1152" customWidth="1"/>
    <col min="13837" max="14080" width="9.28515625" style="1152"/>
    <col min="14081" max="14081" width="10" style="1152" customWidth="1"/>
    <col min="14082" max="14082" width="8.28515625" style="1152" customWidth="1"/>
    <col min="14083" max="14083" width="38.28515625" style="1152" customWidth="1"/>
    <col min="14084" max="14084" width="81.140625" style="1152" customWidth="1"/>
    <col min="14085" max="14085" width="19.7109375" style="1152" customWidth="1"/>
    <col min="14086" max="14086" width="16.42578125" style="1152" customWidth="1"/>
    <col min="14087" max="14087" width="19.7109375" style="1152" customWidth="1"/>
    <col min="14088" max="14088" width="16.7109375" style="1152" customWidth="1"/>
    <col min="14089" max="14089" width="19.7109375" style="1152" customWidth="1"/>
    <col min="14090" max="14090" width="17.5703125" style="1152" customWidth="1"/>
    <col min="14091" max="14091" width="16.140625" style="1152" customWidth="1"/>
    <col min="14092" max="14092" width="11.42578125" style="1152" customWidth="1"/>
    <col min="14093" max="14336" width="9.28515625" style="1152"/>
    <col min="14337" max="14337" width="10" style="1152" customWidth="1"/>
    <col min="14338" max="14338" width="8.28515625" style="1152" customWidth="1"/>
    <col min="14339" max="14339" width="38.28515625" style="1152" customWidth="1"/>
    <col min="14340" max="14340" width="81.140625" style="1152" customWidth="1"/>
    <col min="14341" max="14341" width="19.7109375" style="1152" customWidth="1"/>
    <col min="14342" max="14342" width="16.42578125" style="1152" customWidth="1"/>
    <col min="14343" max="14343" width="19.7109375" style="1152" customWidth="1"/>
    <col min="14344" max="14344" width="16.7109375" style="1152" customWidth="1"/>
    <col min="14345" max="14345" width="19.7109375" style="1152" customWidth="1"/>
    <col min="14346" max="14346" width="17.5703125" style="1152" customWidth="1"/>
    <col min="14347" max="14347" width="16.140625" style="1152" customWidth="1"/>
    <col min="14348" max="14348" width="11.42578125" style="1152" customWidth="1"/>
    <col min="14349" max="14592" width="9.28515625" style="1152"/>
    <col min="14593" max="14593" width="10" style="1152" customWidth="1"/>
    <col min="14594" max="14594" width="8.28515625" style="1152" customWidth="1"/>
    <col min="14595" max="14595" width="38.28515625" style="1152" customWidth="1"/>
    <col min="14596" max="14596" width="81.140625" style="1152" customWidth="1"/>
    <col min="14597" max="14597" width="19.7109375" style="1152" customWidth="1"/>
    <col min="14598" max="14598" width="16.42578125" style="1152" customWidth="1"/>
    <col min="14599" max="14599" width="19.7109375" style="1152" customWidth="1"/>
    <col min="14600" max="14600" width="16.7109375" style="1152" customWidth="1"/>
    <col min="14601" max="14601" width="19.7109375" style="1152" customWidth="1"/>
    <col min="14602" max="14602" width="17.5703125" style="1152" customWidth="1"/>
    <col min="14603" max="14603" width="16.140625" style="1152" customWidth="1"/>
    <col min="14604" max="14604" width="11.42578125" style="1152" customWidth="1"/>
    <col min="14605" max="14848" width="9.28515625" style="1152"/>
    <col min="14849" max="14849" width="10" style="1152" customWidth="1"/>
    <col min="14850" max="14850" width="8.28515625" style="1152" customWidth="1"/>
    <col min="14851" max="14851" width="38.28515625" style="1152" customWidth="1"/>
    <col min="14852" max="14852" width="81.140625" style="1152" customWidth="1"/>
    <col min="14853" max="14853" width="19.7109375" style="1152" customWidth="1"/>
    <col min="14854" max="14854" width="16.42578125" style="1152" customWidth="1"/>
    <col min="14855" max="14855" width="19.7109375" style="1152" customWidth="1"/>
    <col min="14856" max="14856" width="16.7109375" style="1152" customWidth="1"/>
    <col min="14857" max="14857" width="19.7109375" style="1152" customWidth="1"/>
    <col min="14858" max="14858" width="17.5703125" style="1152" customWidth="1"/>
    <col min="14859" max="14859" width="16.140625" style="1152" customWidth="1"/>
    <col min="14860" max="14860" width="11.42578125" style="1152" customWidth="1"/>
    <col min="14861" max="15104" width="9.28515625" style="1152"/>
    <col min="15105" max="15105" width="10" style="1152" customWidth="1"/>
    <col min="15106" max="15106" width="8.28515625" style="1152" customWidth="1"/>
    <col min="15107" max="15107" width="38.28515625" style="1152" customWidth="1"/>
    <col min="15108" max="15108" width="81.140625" style="1152" customWidth="1"/>
    <col min="15109" max="15109" width="19.7109375" style="1152" customWidth="1"/>
    <col min="15110" max="15110" width="16.42578125" style="1152" customWidth="1"/>
    <col min="15111" max="15111" width="19.7109375" style="1152" customWidth="1"/>
    <col min="15112" max="15112" width="16.7109375" style="1152" customWidth="1"/>
    <col min="15113" max="15113" width="19.7109375" style="1152" customWidth="1"/>
    <col min="15114" max="15114" width="17.5703125" style="1152" customWidth="1"/>
    <col min="15115" max="15115" width="16.140625" style="1152" customWidth="1"/>
    <col min="15116" max="15116" width="11.42578125" style="1152" customWidth="1"/>
    <col min="15117" max="15360" width="9.28515625" style="1152"/>
    <col min="15361" max="15361" width="10" style="1152" customWidth="1"/>
    <col min="15362" max="15362" width="8.28515625" style="1152" customWidth="1"/>
    <col min="15363" max="15363" width="38.28515625" style="1152" customWidth="1"/>
    <col min="15364" max="15364" width="81.140625" style="1152" customWidth="1"/>
    <col min="15365" max="15365" width="19.7109375" style="1152" customWidth="1"/>
    <col min="15366" max="15366" width="16.42578125" style="1152" customWidth="1"/>
    <col min="15367" max="15367" width="19.7109375" style="1152" customWidth="1"/>
    <col min="15368" max="15368" width="16.7109375" style="1152" customWidth="1"/>
    <col min="15369" max="15369" width="19.7109375" style="1152" customWidth="1"/>
    <col min="15370" max="15370" width="17.5703125" style="1152" customWidth="1"/>
    <col min="15371" max="15371" width="16.140625" style="1152" customWidth="1"/>
    <col min="15372" max="15372" width="11.42578125" style="1152" customWidth="1"/>
    <col min="15373" max="15616" width="9.28515625" style="1152"/>
    <col min="15617" max="15617" width="10" style="1152" customWidth="1"/>
    <col min="15618" max="15618" width="8.28515625" style="1152" customWidth="1"/>
    <col min="15619" max="15619" width="38.28515625" style="1152" customWidth="1"/>
    <col min="15620" max="15620" width="81.140625" style="1152" customWidth="1"/>
    <col min="15621" max="15621" width="19.7109375" style="1152" customWidth="1"/>
    <col min="15622" max="15622" width="16.42578125" style="1152" customWidth="1"/>
    <col min="15623" max="15623" width="19.7109375" style="1152" customWidth="1"/>
    <col min="15624" max="15624" width="16.7109375" style="1152" customWidth="1"/>
    <col min="15625" max="15625" width="19.7109375" style="1152" customWidth="1"/>
    <col min="15626" max="15626" width="17.5703125" style="1152" customWidth="1"/>
    <col min="15627" max="15627" width="16.140625" style="1152" customWidth="1"/>
    <col min="15628" max="15628" width="11.42578125" style="1152" customWidth="1"/>
    <col min="15629" max="15872" width="9.28515625" style="1152"/>
    <col min="15873" max="15873" width="10" style="1152" customWidth="1"/>
    <col min="15874" max="15874" width="8.28515625" style="1152" customWidth="1"/>
    <col min="15875" max="15875" width="38.28515625" style="1152" customWidth="1"/>
    <col min="15876" max="15876" width="81.140625" style="1152" customWidth="1"/>
    <col min="15877" max="15877" width="19.7109375" style="1152" customWidth="1"/>
    <col min="15878" max="15878" width="16.42578125" style="1152" customWidth="1"/>
    <col min="15879" max="15879" width="19.7109375" style="1152" customWidth="1"/>
    <col min="15880" max="15880" width="16.7109375" style="1152" customWidth="1"/>
    <col min="15881" max="15881" width="19.7109375" style="1152" customWidth="1"/>
    <col min="15882" max="15882" width="17.5703125" style="1152" customWidth="1"/>
    <col min="15883" max="15883" width="16.140625" style="1152" customWidth="1"/>
    <col min="15884" max="15884" width="11.42578125" style="1152" customWidth="1"/>
    <col min="15885" max="16128" width="9.28515625" style="1152"/>
    <col min="16129" max="16129" width="10" style="1152" customWidth="1"/>
    <col min="16130" max="16130" width="8.28515625" style="1152" customWidth="1"/>
    <col min="16131" max="16131" width="38.28515625" style="1152" customWidth="1"/>
    <col min="16132" max="16132" width="81.140625" style="1152" customWidth="1"/>
    <col min="16133" max="16133" width="19.7109375" style="1152" customWidth="1"/>
    <col min="16134" max="16134" width="16.42578125" style="1152" customWidth="1"/>
    <col min="16135" max="16135" width="19.7109375" style="1152" customWidth="1"/>
    <col min="16136" max="16136" width="16.7109375" style="1152" customWidth="1"/>
    <col min="16137" max="16137" width="19.7109375" style="1152" customWidth="1"/>
    <col min="16138" max="16138" width="17.5703125" style="1152" customWidth="1"/>
    <col min="16139" max="16139" width="16.140625" style="1152" customWidth="1"/>
    <col min="16140" max="16140" width="11.42578125" style="1152" customWidth="1"/>
    <col min="16141" max="16384" width="9.28515625" style="1152"/>
  </cols>
  <sheetData>
    <row r="1" spans="1:12" ht="22.5" customHeight="1">
      <c r="A1" s="1142" t="s">
        <v>773</v>
      </c>
      <c r="B1" s="1143"/>
      <c r="C1" s="1144"/>
      <c r="D1" s="1145"/>
      <c r="E1" s="1146"/>
      <c r="F1" s="1147"/>
      <c r="G1" s="1148"/>
      <c r="H1" s="1149"/>
      <c r="I1" s="1149"/>
      <c r="J1" s="1148"/>
      <c r="K1" s="1150"/>
      <c r="L1" s="1151"/>
    </row>
    <row r="2" spans="1:12" ht="22.5" customHeight="1">
      <c r="A2" s="1724" t="s">
        <v>774</v>
      </c>
      <c r="B2" s="1725"/>
      <c r="C2" s="1725"/>
      <c r="D2" s="1725"/>
      <c r="E2" s="1725"/>
      <c r="F2" s="1725"/>
      <c r="G2" s="1726"/>
      <c r="H2" s="1726"/>
      <c r="I2" s="1726"/>
      <c r="J2" s="1726"/>
      <c r="K2" s="1726"/>
      <c r="L2" s="1726"/>
    </row>
    <row r="3" spans="1:12" ht="28.5" customHeight="1" thickBot="1">
      <c r="A3" s="1153"/>
      <c r="B3" s="1154"/>
      <c r="C3" s="1144"/>
      <c r="D3" s="1155"/>
      <c r="E3" s="1146"/>
      <c r="F3" s="1156"/>
      <c r="G3" s="1148"/>
      <c r="H3" s="1149"/>
      <c r="I3" s="1149"/>
      <c r="J3" s="1148"/>
      <c r="K3" s="1727" t="s">
        <v>2</v>
      </c>
      <c r="L3" s="1727"/>
    </row>
    <row r="4" spans="1:12" ht="18" customHeight="1">
      <c r="A4" s="1728" t="s">
        <v>775</v>
      </c>
      <c r="B4" s="1730" t="s">
        <v>776</v>
      </c>
      <c r="C4" s="1730"/>
      <c r="D4" s="1730" t="s">
        <v>777</v>
      </c>
      <c r="E4" s="1730" t="s">
        <v>778</v>
      </c>
      <c r="F4" s="1732"/>
      <c r="G4" s="1733" t="s">
        <v>779</v>
      </c>
      <c r="H4" s="1734"/>
      <c r="I4" s="1735" t="s">
        <v>238</v>
      </c>
      <c r="J4" s="1736"/>
      <c r="K4" s="1737" t="s">
        <v>457</v>
      </c>
      <c r="L4" s="1738"/>
    </row>
    <row r="5" spans="1:12" ht="67.5" customHeight="1">
      <c r="A5" s="1729"/>
      <c r="B5" s="1731"/>
      <c r="C5" s="1731"/>
      <c r="D5" s="1731"/>
      <c r="E5" s="1157" t="s">
        <v>780</v>
      </c>
      <c r="F5" s="1157" t="s">
        <v>781</v>
      </c>
      <c r="G5" s="1158" t="s">
        <v>782</v>
      </c>
      <c r="H5" s="1157" t="s">
        <v>781</v>
      </c>
      <c r="I5" s="1159" t="s">
        <v>782</v>
      </c>
      <c r="J5" s="1157" t="s">
        <v>781</v>
      </c>
      <c r="K5" s="1160" t="s">
        <v>783</v>
      </c>
      <c r="L5" s="1161" t="s">
        <v>784</v>
      </c>
    </row>
    <row r="6" spans="1:12" s="1168" customFormat="1" ht="11.45" customHeight="1" thickBot="1">
      <c r="A6" s="1162">
        <v>1</v>
      </c>
      <c r="B6" s="1163">
        <v>2</v>
      </c>
      <c r="C6" s="1164">
        <v>3</v>
      </c>
      <c r="D6" s="1162">
        <v>4</v>
      </c>
      <c r="E6" s="1163">
        <v>5</v>
      </c>
      <c r="F6" s="1164">
        <v>6</v>
      </c>
      <c r="G6" s="1165">
        <v>7</v>
      </c>
      <c r="H6" s="1166">
        <v>8</v>
      </c>
      <c r="I6" s="1166">
        <v>9</v>
      </c>
      <c r="J6" s="1162">
        <v>10</v>
      </c>
      <c r="K6" s="1163">
        <v>11</v>
      </c>
      <c r="L6" s="1167">
        <v>12</v>
      </c>
    </row>
    <row r="7" spans="1:12" ht="30" customHeight="1" thickBot="1">
      <c r="A7" s="1169" t="s">
        <v>785</v>
      </c>
      <c r="B7" s="1170">
        <v>755</v>
      </c>
      <c r="C7" s="1171" t="s">
        <v>408</v>
      </c>
      <c r="D7" s="1172" t="s">
        <v>743</v>
      </c>
      <c r="E7" s="1173">
        <v>40000</v>
      </c>
      <c r="F7" s="1174">
        <v>40000</v>
      </c>
      <c r="G7" s="1175">
        <v>40000</v>
      </c>
      <c r="H7" s="1176">
        <f>G7</f>
        <v>40000</v>
      </c>
      <c r="I7" s="1177">
        <v>0</v>
      </c>
      <c r="J7" s="1178">
        <f>I7</f>
        <v>0</v>
      </c>
      <c r="K7" s="1179">
        <v>0</v>
      </c>
      <c r="L7" s="1180">
        <v>0</v>
      </c>
    </row>
    <row r="8" spans="1:12" ht="30" customHeight="1" thickBot="1">
      <c r="A8" s="1181" t="s">
        <v>786</v>
      </c>
      <c r="B8" s="1182">
        <v>755</v>
      </c>
      <c r="C8" s="1183" t="s">
        <v>408</v>
      </c>
      <c r="D8" s="1184" t="s">
        <v>743</v>
      </c>
      <c r="E8" s="1185">
        <v>40000</v>
      </c>
      <c r="F8" s="1186">
        <v>40000</v>
      </c>
      <c r="G8" s="1175">
        <v>40000</v>
      </c>
      <c r="H8" s="1187">
        <f>G8</f>
        <v>40000</v>
      </c>
      <c r="I8" s="1177">
        <v>0</v>
      </c>
      <c r="J8" s="1188">
        <f>I8</f>
        <v>0</v>
      </c>
      <c r="K8" s="1189">
        <v>0</v>
      </c>
      <c r="L8" s="1190">
        <v>0</v>
      </c>
    </row>
    <row r="9" spans="1:12" ht="30" customHeight="1" thickBot="1">
      <c r="A9" s="1169" t="s">
        <v>787</v>
      </c>
      <c r="B9" s="1170">
        <v>755</v>
      </c>
      <c r="C9" s="1171" t="s">
        <v>408</v>
      </c>
      <c r="D9" s="1172" t="s">
        <v>743</v>
      </c>
      <c r="E9" s="1173">
        <v>40000</v>
      </c>
      <c r="F9" s="1174">
        <v>40000</v>
      </c>
      <c r="G9" s="1175">
        <v>40000</v>
      </c>
      <c r="H9" s="1176">
        <f>G9</f>
        <v>40000</v>
      </c>
      <c r="I9" s="1177">
        <v>0</v>
      </c>
      <c r="J9" s="1178">
        <f>I9</f>
        <v>0</v>
      </c>
      <c r="K9" s="1191">
        <v>0</v>
      </c>
      <c r="L9" s="1192">
        <v>0</v>
      </c>
    </row>
    <row r="10" spans="1:12" ht="30" customHeight="1" thickBot="1">
      <c r="A10" s="1181" t="s">
        <v>788</v>
      </c>
      <c r="B10" s="1182">
        <v>755</v>
      </c>
      <c r="C10" s="1183" t="s">
        <v>408</v>
      </c>
      <c r="D10" s="1184" t="s">
        <v>743</v>
      </c>
      <c r="E10" s="1185">
        <v>40000</v>
      </c>
      <c r="F10" s="1186">
        <v>40000</v>
      </c>
      <c r="G10" s="1175">
        <v>40000</v>
      </c>
      <c r="H10" s="1187">
        <f>G10</f>
        <v>40000</v>
      </c>
      <c r="I10" s="1177">
        <v>0</v>
      </c>
      <c r="J10" s="1178">
        <f>I10</f>
        <v>0</v>
      </c>
      <c r="K10" s="1189">
        <v>0</v>
      </c>
      <c r="L10" s="1190">
        <v>0</v>
      </c>
    </row>
    <row r="11" spans="1:12" ht="30" customHeight="1" thickBot="1">
      <c r="A11" s="1169" t="s">
        <v>789</v>
      </c>
      <c r="B11" s="1170">
        <v>755</v>
      </c>
      <c r="C11" s="1171" t="s">
        <v>408</v>
      </c>
      <c r="D11" s="1172" t="s">
        <v>743</v>
      </c>
      <c r="E11" s="1173">
        <v>40000</v>
      </c>
      <c r="F11" s="1174">
        <v>40000</v>
      </c>
      <c r="G11" s="1193">
        <v>40000</v>
      </c>
      <c r="H11" s="1176">
        <f>G11</f>
        <v>40000</v>
      </c>
      <c r="I11" s="1194">
        <v>0</v>
      </c>
      <c r="J11" s="1195">
        <f>I11</f>
        <v>0</v>
      </c>
      <c r="K11" s="1196">
        <v>0</v>
      </c>
      <c r="L11" s="1192">
        <v>0</v>
      </c>
    </row>
    <row r="12" spans="1:12" ht="30" customHeight="1">
      <c r="A12" s="1718" t="s">
        <v>790</v>
      </c>
      <c r="B12" s="1720">
        <v>755</v>
      </c>
      <c r="C12" s="1671" t="s">
        <v>408</v>
      </c>
      <c r="D12" s="1197" t="s">
        <v>744</v>
      </c>
      <c r="E12" s="1198">
        <v>1192000</v>
      </c>
      <c r="F12" s="1627">
        <f>SUM(E12:E14)</f>
        <v>3691000</v>
      </c>
      <c r="G12" s="1175">
        <v>52439460</v>
      </c>
      <c r="H12" s="1630">
        <f>SUM(G12:G14)</f>
        <v>52479460</v>
      </c>
      <c r="I12" s="1175">
        <v>953351.20000000007</v>
      </c>
      <c r="J12" s="1633">
        <f>SUM(I12:I14)</f>
        <v>953351.20000000007</v>
      </c>
      <c r="K12" s="1199">
        <f t="shared" ref="K12:K79" si="0">I12/E12</f>
        <v>0.79979127516778525</v>
      </c>
      <c r="L12" s="1200">
        <f>I12/G12</f>
        <v>1.8180034653293532E-2</v>
      </c>
    </row>
    <row r="13" spans="1:12" ht="30" customHeight="1">
      <c r="A13" s="1722"/>
      <c r="B13" s="1723"/>
      <c r="C13" s="1662"/>
      <c r="D13" s="1201" t="s">
        <v>743</v>
      </c>
      <c r="E13" s="1202">
        <v>40000</v>
      </c>
      <c r="F13" s="1628"/>
      <c r="G13" s="1203">
        <v>40000</v>
      </c>
      <c r="H13" s="1631"/>
      <c r="I13" s="1204">
        <v>0</v>
      </c>
      <c r="J13" s="1634"/>
      <c r="K13" s="1205">
        <v>0</v>
      </c>
      <c r="L13" s="1206">
        <v>0</v>
      </c>
    </row>
    <row r="14" spans="1:12" ht="38.1" customHeight="1" thickBot="1">
      <c r="A14" s="1719"/>
      <c r="B14" s="1721"/>
      <c r="C14" s="1672"/>
      <c r="D14" s="1207" t="s">
        <v>745</v>
      </c>
      <c r="E14" s="1208">
        <v>2459000</v>
      </c>
      <c r="F14" s="1629"/>
      <c r="G14" s="1209">
        <v>0</v>
      </c>
      <c r="H14" s="1632"/>
      <c r="I14" s="1209">
        <v>0</v>
      </c>
      <c r="J14" s="1635"/>
      <c r="K14" s="1210">
        <v>0</v>
      </c>
      <c r="L14" s="1211">
        <v>0</v>
      </c>
    </row>
    <row r="15" spans="1:12" ht="30" customHeight="1">
      <c r="A15" s="1718" t="s">
        <v>791</v>
      </c>
      <c r="B15" s="1720">
        <v>755</v>
      </c>
      <c r="C15" s="1671" t="s">
        <v>408</v>
      </c>
      <c r="D15" s="1197" t="s">
        <v>740</v>
      </c>
      <c r="E15" s="1198">
        <v>306000</v>
      </c>
      <c r="F15" s="1627">
        <f>SUM(E15:E16)</f>
        <v>346000</v>
      </c>
      <c r="G15" s="1175">
        <v>306000</v>
      </c>
      <c r="H15" s="1630">
        <f>SUM(G15:G16)</f>
        <v>346000</v>
      </c>
      <c r="I15" s="1212">
        <v>0</v>
      </c>
      <c r="J15" s="1685">
        <f>SUM(I15:I16)</f>
        <v>0</v>
      </c>
      <c r="K15" s="1213">
        <v>0</v>
      </c>
      <c r="L15" s="1214">
        <v>0</v>
      </c>
    </row>
    <row r="16" spans="1:12" ht="30" customHeight="1" thickBot="1">
      <c r="A16" s="1719"/>
      <c r="B16" s="1721"/>
      <c r="C16" s="1672"/>
      <c r="D16" s="1207" t="s">
        <v>743</v>
      </c>
      <c r="E16" s="1208">
        <v>40000</v>
      </c>
      <c r="F16" s="1629"/>
      <c r="G16" s="1215">
        <v>40000</v>
      </c>
      <c r="H16" s="1632"/>
      <c r="I16" s="1209">
        <v>0</v>
      </c>
      <c r="J16" s="1686"/>
      <c r="K16" s="1210">
        <v>0</v>
      </c>
      <c r="L16" s="1211">
        <v>0</v>
      </c>
    </row>
    <row r="17" spans="1:12" ht="30" customHeight="1" thickBot="1">
      <c r="A17" s="1181" t="s">
        <v>792</v>
      </c>
      <c r="B17" s="1182">
        <v>755</v>
      </c>
      <c r="C17" s="1183" t="s">
        <v>408</v>
      </c>
      <c r="D17" s="1184" t="s">
        <v>743</v>
      </c>
      <c r="E17" s="1185">
        <v>40000</v>
      </c>
      <c r="F17" s="1186">
        <v>40000</v>
      </c>
      <c r="G17" s="1187">
        <v>40000</v>
      </c>
      <c r="H17" s="1187">
        <f t="shared" ref="H17:H22" si="1">G17</f>
        <v>40000</v>
      </c>
      <c r="I17" s="1216">
        <v>0</v>
      </c>
      <c r="J17" s="1178">
        <f t="shared" ref="J17:J22" si="2">I17</f>
        <v>0</v>
      </c>
      <c r="K17" s="1189">
        <v>0</v>
      </c>
      <c r="L17" s="1190">
        <v>0</v>
      </c>
    </row>
    <row r="18" spans="1:12" ht="30" customHeight="1" thickBot="1">
      <c r="A18" s="1181" t="s">
        <v>793</v>
      </c>
      <c r="B18" s="1182">
        <v>755</v>
      </c>
      <c r="C18" s="1183" t="s">
        <v>408</v>
      </c>
      <c r="D18" s="1184" t="s">
        <v>743</v>
      </c>
      <c r="E18" s="1185">
        <v>40000</v>
      </c>
      <c r="F18" s="1186">
        <v>40000</v>
      </c>
      <c r="G18" s="1187">
        <v>40000</v>
      </c>
      <c r="H18" s="1187">
        <f t="shared" si="1"/>
        <v>40000</v>
      </c>
      <c r="I18" s="1216">
        <v>0</v>
      </c>
      <c r="J18" s="1178">
        <f t="shared" si="2"/>
        <v>0</v>
      </c>
      <c r="K18" s="1189">
        <v>0</v>
      </c>
      <c r="L18" s="1190">
        <v>0</v>
      </c>
    </row>
    <row r="19" spans="1:12" ht="30" customHeight="1" thickBot="1">
      <c r="A19" s="1181" t="s">
        <v>794</v>
      </c>
      <c r="B19" s="1182">
        <v>755</v>
      </c>
      <c r="C19" s="1183" t="s">
        <v>408</v>
      </c>
      <c r="D19" s="1184" t="s">
        <v>743</v>
      </c>
      <c r="E19" s="1185">
        <v>40000</v>
      </c>
      <c r="F19" s="1186">
        <v>40000</v>
      </c>
      <c r="G19" s="1187">
        <v>40000</v>
      </c>
      <c r="H19" s="1187">
        <f t="shared" si="1"/>
        <v>40000</v>
      </c>
      <c r="I19" s="1216">
        <v>0</v>
      </c>
      <c r="J19" s="1178">
        <f t="shared" si="2"/>
        <v>0</v>
      </c>
      <c r="K19" s="1189">
        <v>0</v>
      </c>
      <c r="L19" s="1190">
        <v>0</v>
      </c>
    </row>
    <row r="20" spans="1:12" ht="30" customHeight="1" thickBot="1">
      <c r="A20" s="1181" t="s">
        <v>795</v>
      </c>
      <c r="B20" s="1182">
        <v>755</v>
      </c>
      <c r="C20" s="1183" t="s">
        <v>408</v>
      </c>
      <c r="D20" s="1184" t="s">
        <v>743</v>
      </c>
      <c r="E20" s="1185">
        <v>40000</v>
      </c>
      <c r="F20" s="1186">
        <v>40000</v>
      </c>
      <c r="G20" s="1187">
        <v>40000</v>
      </c>
      <c r="H20" s="1187">
        <f t="shared" si="1"/>
        <v>40000</v>
      </c>
      <c r="I20" s="1216">
        <v>0</v>
      </c>
      <c r="J20" s="1178">
        <f t="shared" si="2"/>
        <v>0</v>
      </c>
      <c r="K20" s="1189">
        <v>0</v>
      </c>
      <c r="L20" s="1190">
        <v>0</v>
      </c>
    </row>
    <row r="21" spans="1:12" ht="30" customHeight="1" thickBot="1">
      <c r="A21" s="1217">
        <v>16</v>
      </c>
      <c r="B21" s="1218">
        <v>750</v>
      </c>
      <c r="C21" s="1219" t="s">
        <v>84</v>
      </c>
      <c r="D21" s="1220" t="s">
        <v>743</v>
      </c>
      <c r="E21" s="1221">
        <v>12988000</v>
      </c>
      <c r="F21" s="1222">
        <v>12988000</v>
      </c>
      <c r="G21" s="1223">
        <v>12988000</v>
      </c>
      <c r="H21" s="1224">
        <f t="shared" si="1"/>
        <v>12988000</v>
      </c>
      <c r="I21" s="1224">
        <v>4111675.98</v>
      </c>
      <c r="J21" s="1225">
        <f t="shared" si="2"/>
        <v>4111675.98</v>
      </c>
      <c r="K21" s="1226">
        <f>I21/E21</f>
        <v>0.31657499076070217</v>
      </c>
      <c r="L21" s="1200">
        <f>I21/G21</f>
        <v>0.31657499076070217</v>
      </c>
    </row>
    <row r="22" spans="1:12" ht="30" customHeight="1" thickBot="1">
      <c r="A22" s="1227">
        <v>17</v>
      </c>
      <c r="B22" s="1228">
        <v>750</v>
      </c>
      <c r="C22" s="1229" t="s">
        <v>84</v>
      </c>
      <c r="D22" s="1230" t="s">
        <v>743</v>
      </c>
      <c r="E22" s="1231">
        <v>24052000</v>
      </c>
      <c r="F22" s="1232">
        <v>24052000</v>
      </c>
      <c r="G22" s="1193">
        <v>24052000</v>
      </c>
      <c r="H22" s="1193">
        <f t="shared" si="1"/>
        <v>24052000</v>
      </c>
      <c r="I22" s="1193">
        <v>7548620.3699999992</v>
      </c>
      <c r="J22" s="1233">
        <f t="shared" si="2"/>
        <v>7548620.3699999992</v>
      </c>
      <c r="K22" s="1234">
        <f t="shared" si="0"/>
        <v>0.31384584940961247</v>
      </c>
      <c r="L22" s="1235">
        <f>I22/G22</f>
        <v>0.31384584940961247</v>
      </c>
    </row>
    <row r="23" spans="1:12" ht="30" customHeight="1">
      <c r="A23" s="1676">
        <v>18</v>
      </c>
      <c r="B23" s="1679">
        <v>710</v>
      </c>
      <c r="C23" s="1699" t="s">
        <v>390</v>
      </c>
      <c r="D23" s="1197" t="s">
        <v>744</v>
      </c>
      <c r="E23" s="1198">
        <v>13782000</v>
      </c>
      <c r="F23" s="1627">
        <f>SUM(E23:E25)</f>
        <v>16059000</v>
      </c>
      <c r="G23" s="1175">
        <v>64792734</v>
      </c>
      <c r="H23" s="1630">
        <f>SUM(G23:G25)</f>
        <v>67179388</v>
      </c>
      <c r="I23" s="1175">
        <v>26083739.549999997</v>
      </c>
      <c r="J23" s="1633">
        <f>I23+I24+I25</f>
        <v>26481450.649999995</v>
      </c>
      <c r="K23" s="1236">
        <f t="shared" si="0"/>
        <v>1.8925946560731386</v>
      </c>
      <c r="L23" s="1235">
        <f t="shared" ref="L23:L89" si="3">I23/G23</f>
        <v>0.40257198515500203</v>
      </c>
    </row>
    <row r="24" spans="1:12" ht="30" customHeight="1">
      <c r="A24" s="1678"/>
      <c r="B24" s="1680"/>
      <c r="C24" s="1700"/>
      <c r="D24" s="1201" t="s">
        <v>743</v>
      </c>
      <c r="E24" s="1202">
        <v>631000</v>
      </c>
      <c r="F24" s="1628"/>
      <c r="G24" s="1203">
        <v>504000</v>
      </c>
      <c r="H24" s="1631"/>
      <c r="I24" s="1237">
        <v>169800.99</v>
      </c>
      <c r="J24" s="1634"/>
      <c r="K24" s="1238">
        <f t="shared" si="0"/>
        <v>0.26909824088748019</v>
      </c>
      <c r="L24" s="1239">
        <f t="shared" si="3"/>
        <v>0.33690672619047618</v>
      </c>
    </row>
    <row r="25" spans="1:12" ht="30" customHeight="1" thickBot="1">
      <c r="A25" s="1677"/>
      <c r="B25" s="1240">
        <v>750</v>
      </c>
      <c r="C25" s="1241" t="s">
        <v>84</v>
      </c>
      <c r="D25" s="1207" t="s">
        <v>743</v>
      </c>
      <c r="E25" s="1208">
        <v>1646000</v>
      </c>
      <c r="F25" s="1629"/>
      <c r="G25" s="1215">
        <v>1882654</v>
      </c>
      <c r="H25" s="1632"/>
      <c r="I25" s="1215">
        <v>227910.11000000002</v>
      </c>
      <c r="J25" s="1635"/>
      <c r="K25" s="1242">
        <f t="shared" si="0"/>
        <v>0.13846300729040098</v>
      </c>
      <c r="L25" s="1243">
        <f t="shared" si="3"/>
        <v>0.12105788424213904</v>
      </c>
    </row>
    <row r="26" spans="1:12" ht="30" customHeight="1">
      <c r="A26" s="1676">
        <v>19</v>
      </c>
      <c r="B26" s="1679">
        <v>750</v>
      </c>
      <c r="C26" s="1699" t="s">
        <v>84</v>
      </c>
      <c r="D26" s="1197" t="s">
        <v>740</v>
      </c>
      <c r="E26" s="1198">
        <v>10553000</v>
      </c>
      <c r="F26" s="1627">
        <f>SUM(E26:E28)</f>
        <v>96008000</v>
      </c>
      <c r="G26" s="1175">
        <v>14311947</v>
      </c>
      <c r="H26" s="1630">
        <f>SUM(G26:G28)</f>
        <v>99766947</v>
      </c>
      <c r="I26" s="1175">
        <v>2589742.34</v>
      </c>
      <c r="J26" s="1633">
        <f>I26+I27+I28</f>
        <v>15055549.789999999</v>
      </c>
      <c r="K26" s="1199">
        <f t="shared" si="0"/>
        <v>0.24540342461859185</v>
      </c>
      <c r="L26" s="1200">
        <f t="shared" si="3"/>
        <v>0.18094968769797706</v>
      </c>
    </row>
    <row r="27" spans="1:12" ht="30" customHeight="1">
      <c r="A27" s="1678"/>
      <c r="B27" s="1680"/>
      <c r="C27" s="1700"/>
      <c r="D27" s="1201" t="s">
        <v>744</v>
      </c>
      <c r="E27" s="1202">
        <v>83063000</v>
      </c>
      <c r="F27" s="1628"/>
      <c r="G27" s="1203">
        <v>83063000</v>
      </c>
      <c r="H27" s="1631"/>
      <c r="I27" s="1203">
        <v>12465807.449999999</v>
      </c>
      <c r="J27" s="1634"/>
      <c r="K27" s="1238">
        <f t="shared" si="0"/>
        <v>0.15007653768826071</v>
      </c>
      <c r="L27" s="1239">
        <f t="shared" si="3"/>
        <v>0.15007653768826071</v>
      </c>
    </row>
    <row r="28" spans="1:12" ht="30" customHeight="1" thickBot="1">
      <c r="A28" s="1677"/>
      <c r="B28" s="1681"/>
      <c r="C28" s="1701"/>
      <c r="D28" s="1207" t="s">
        <v>743</v>
      </c>
      <c r="E28" s="1208">
        <v>2392000</v>
      </c>
      <c r="F28" s="1629"/>
      <c r="G28" s="1215">
        <v>2392000</v>
      </c>
      <c r="H28" s="1632"/>
      <c r="I28" s="1209">
        <v>0</v>
      </c>
      <c r="J28" s="1635"/>
      <c r="K28" s="1210">
        <v>0</v>
      </c>
      <c r="L28" s="1211">
        <v>0</v>
      </c>
    </row>
    <row r="29" spans="1:12" s="1246" customFormat="1" ht="30" customHeight="1">
      <c r="A29" s="1676">
        <v>20</v>
      </c>
      <c r="B29" s="1244">
        <v>150</v>
      </c>
      <c r="C29" s="1245" t="s">
        <v>376</v>
      </c>
      <c r="D29" s="1197" t="s">
        <v>741</v>
      </c>
      <c r="E29" s="1198">
        <v>1428376000</v>
      </c>
      <c r="F29" s="1627">
        <f>SUM(E29:E33)</f>
        <v>1592839000</v>
      </c>
      <c r="G29" s="1175">
        <v>388276000</v>
      </c>
      <c r="H29" s="1630">
        <f>SUM(G29:G33)</f>
        <v>455658000</v>
      </c>
      <c r="I29" s="1175">
        <v>156695590.09999999</v>
      </c>
      <c r="J29" s="1633">
        <f>SUM(I29:I33)</f>
        <v>163689813.56999999</v>
      </c>
      <c r="K29" s="1199">
        <f t="shared" si="0"/>
        <v>0.10970192029269604</v>
      </c>
      <c r="L29" s="1200">
        <f t="shared" si="3"/>
        <v>0.4035675398427922</v>
      </c>
    </row>
    <row r="30" spans="1:12" ht="30" customHeight="1">
      <c r="A30" s="1678"/>
      <c r="B30" s="1247">
        <v>500</v>
      </c>
      <c r="C30" s="1248" t="s">
        <v>381</v>
      </c>
      <c r="D30" s="1201" t="s">
        <v>741</v>
      </c>
      <c r="E30" s="1202">
        <v>114751000</v>
      </c>
      <c r="F30" s="1628"/>
      <c r="G30" s="1203">
        <v>18799000</v>
      </c>
      <c r="H30" s="1631"/>
      <c r="I30" s="1203">
        <v>257743.82</v>
      </c>
      <c r="J30" s="1634"/>
      <c r="K30" s="1238">
        <f t="shared" si="0"/>
        <v>2.2461139336476372E-3</v>
      </c>
      <c r="L30" s="1239">
        <f t="shared" si="3"/>
        <v>1.3710506941858609E-2</v>
      </c>
    </row>
    <row r="31" spans="1:12" ht="30" customHeight="1">
      <c r="A31" s="1678"/>
      <c r="B31" s="1680">
        <v>750</v>
      </c>
      <c r="C31" s="1700" t="s">
        <v>84</v>
      </c>
      <c r="D31" s="1201" t="s">
        <v>740</v>
      </c>
      <c r="E31" s="1202">
        <v>872000</v>
      </c>
      <c r="F31" s="1628"/>
      <c r="G31" s="1203">
        <v>872000</v>
      </c>
      <c r="H31" s="1631"/>
      <c r="I31" s="1204">
        <v>0</v>
      </c>
      <c r="J31" s="1634"/>
      <c r="K31" s="1205">
        <v>0</v>
      </c>
      <c r="L31" s="1206">
        <v>0</v>
      </c>
    </row>
    <row r="32" spans="1:12" ht="30" customHeight="1">
      <c r="A32" s="1678"/>
      <c r="B32" s="1680"/>
      <c r="C32" s="1700"/>
      <c r="D32" s="1201" t="s">
        <v>741</v>
      </c>
      <c r="E32" s="1202">
        <v>9364000</v>
      </c>
      <c r="F32" s="1628"/>
      <c r="G32" s="1203">
        <v>8235000</v>
      </c>
      <c r="H32" s="1631"/>
      <c r="I32" s="1203">
        <v>1381673.7499999998</v>
      </c>
      <c r="J32" s="1634"/>
      <c r="K32" s="1238">
        <f t="shared" si="0"/>
        <v>0.1475516606151217</v>
      </c>
      <c r="L32" s="1239">
        <f t="shared" si="3"/>
        <v>0.16778066180935031</v>
      </c>
    </row>
    <row r="33" spans="1:12" ht="30" customHeight="1" thickBot="1">
      <c r="A33" s="1677"/>
      <c r="B33" s="1681"/>
      <c r="C33" s="1701"/>
      <c r="D33" s="1207" t="s">
        <v>744</v>
      </c>
      <c r="E33" s="1208">
        <v>39476000</v>
      </c>
      <c r="F33" s="1629"/>
      <c r="G33" s="1215">
        <v>39476000</v>
      </c>
      <c r="H33" s="1632"/>
      <c r="I33" s="1215">
        <v>5354805.9000000004</v>
      </c>
      <c r="J33" s="1635"/>
      <c r="K33" s="1242">
        <f t="shared" si="0"/>
        <v>0.135647124835343</v>
      </c>
      <c r="L33" s="1243">
        <f t="shared" si="3"/>
        <v>0.135647124835343</v>
      </c>
    </row>
    <row r="34" spans="1:12" ht="30" customHeight="1">
      <c r="A34" s="1716">
        <v>21</v>
      </c>
      <c r="B34" s="1679">
        <v>600</v>
      </c>
      <c r="C34" s="1699" t="s">
        <v>385</v>
      </c>
      <c r="D34" s="1197" t="s">
        <v>740</v>
      </c>
      <c r="E34" s="1198">
        <v>171269000</v>
      </c>
      <c r="F34" s="1711">
        <f>SUM(E34:E42)</f>
        <v>177452000</v>
      </c>
      <c r="G34" s="1175">
        <v>193443861</v>
      </c>
      <c r="H34" s="1713">
        <f>SUM(G34:G42)</f>
        <v>199791538</v>
      </c>
      <c r="I34" s="1175">
        <v>16975389.449999999</v>
      </c>
      <c r="J34" s="1713">
        <f>SUM(I34:I42)</f>
        <v>17300842.879999995</v>
      </c>
      <c r="K34" s="1199">
        <f t="shared" si="0"/>
        <v>9.9115365010597353E-2</v>
      </c>
      <c r="L34" s="1200">
        <f t="shared" si="3"/>
        <v>8.7753570272255887E-2</v>
      </c>
    </row>
    <row r="35" spans="1:12" ht="30" customHeight="1">
      <c r="A35" s="1717"/>
      <c r="B35" s="1695"/>
      <c r="C35" s="1708"/>
      <c r="D35" s="1207" t="s">
        <v>744</v>
      </c>
      <c r="E35" s="1249"/>
      <c r="F35" s="1712"/>
      <c r="G35" s="1223">
        <v>8737</v>
      </c>
      <c r="H35" s="1714"/>
      <c r="I35" s="1204">
        <v>0</v>
      </c>
      <c r="J35" s="1714"/>
      <c r="K35" s="1205">
        <v>0</v>
      </c>
      <c r="L35" s="1206">
        <v>0</v>
      </c>
    </row>
    <row r="36" spans="1:12" ht="30" customHeight="1">
      <c r="A36" s="1717"/>
      <c r="B36" s="1680"/>
      <c r="C36" s="1700"/>
      <c r="D36" s="1201" t="s">
        <v>762</v>
      </c>
      <c r="E36" s="1202">
        <v>1269000</v>
      </c>
      <c r="F36" s="1712"/>
      <c r="G36" s="1203">
        <v>1269000</v>
      </c>
      <c r="H36" s="1714"/>
      <c r="I36" s="1204">
        <v>0</v>
      </c>
      <c r="J36" s="1714"/>
      <c r="K36" s="1205">
        <v>0</v>
      </c>
      <c r="L36" s="1206">
        <v>0</v>
      </c>
    </row>
    <row r="37" spans="1:12" ht="30" customHeight="1">
      <c r="A37" s="1717"/>
      <c r="B37" s="1680"/>
      <c r="C37" s="1700"/>
      <c r="D37" s="1201" t="s">
        <v>743</v>
      </c>
      <c r="E37" s="1202">
        <v>1301000</v>
      </c>
      <c r="F37" s="1712"/>
      <c r="G37" s="1203">
        <v>1330265</v>
      </c>
      <c r="H37" s="1714"/>
      <c r="I37" s="1203">
        <v>156862.65000000002</v>
      </c>
      <c r="J37" s="1714"/>
      <c r="K37" s="1238">
        <f t="shared" si="0"/>
        <v>0.12057083013066873</v>
      </c>
      <c r="L37" s="1239">
        <f t="shared" si="3"/>
        <v>0.11791834709625527</v>
      </c>
    </row>
    <row r="38" spans="1:12" ht="45" customHeight="1">
      <c r="A38" s="1250"/>
      <c r="B38" s="1680"/>
      <c r="C38" s="1700"/>
      <c r="D38" s="1201" t="s">
        <v>760</v>
      </c>
      <c r="E38" s="1202">
        <v>2628000</v>
      </c>
      <c r="F38" s="1173"/>
      <c r="G38" s="1203">
        <v>2628000</v>
      </c>
      <c r="H38" s="1251"/>
      <c r="I38" s="1237">
        <v>37416.239999999998</v>
      </c>
      <c r="J38" s="1251"/>
      <c r="K38" s="1238">
        <f t="shared" si="0"/>
        <v>1.4237534246575341E-2</v>
      </c>
      <c r="L38" s="1239">
        <f t="shared" si="3"/>
        <v>1.4237534246575341E-2</v>
      </c>
    </row>
    <row r="39" spans="1:12" ht="30" customHeight="1">
      <c r="A39" s="1250"/>
      <c r="B39" s="1680">
        <v>750</v>
      </c>
      <c r="C39" s="1700" t="s">
        <v>84</v>
      </c>
      <c r="D39" s="1201" t="s">
        <v>740</v>
      </c>
      <c r="E39" s="1202">
        <v>610000</v>
      </c>
      <c r="F39" s="1173"/>
      <c r="G39" s="1203">
        <v>610000</v>
      </c>
      <c r="H39" s="1251"/>
      <c r="I39" s="1237">
        <v>29643.81</v>
      </c>
      <c r="J39" s="1251"/>
      <c r="K39" s="1238">
        <f t="shared" si="0"/>
        <v>4.8596409836065578E-2</v>
      </c>
      <c r="L39" s="1239">
        <f t="shared" si="3"/>
        <v>4.8596409836065578E-2</v>
      </c>
    </row>
    <row r="40" spans="1:12" ht="30" customHeight="1">
      <c r="A40" s="1250"/>
      <c r="B40" s="1680"/>
      <c r="C40" s="1700"/>
      <c r="D40" s="1207" t="s">
        <v>744</v>
      </c>
      <c r="E40" s="1208"/>
      <c r="F40" s="1173"/>
      <c r="G40" s="1215">
        <v>26675</v>
      </c>
      <c r="H40" s="1251"/>
      <c r="I40" s="1237">
        <v>26673.68</v>
      </c>
      <c r="J40" s="1251"/>
      <c r="K40" s="1205">
        <v>0</v>
      </c>
      <c r="L40" s="1239">
        <f t="shared" si="3"/>
        <v>0.99995051546391756</v>
      </c>
    </row>
    <row r="41" spans="1:12" ht="30" customHeight="1">
      <c r="A41" s="1250"/>
      <c r="B41" s="1680"/>
      <c r="C41" s="1700"/>
      <c r="D41" s="1201" t="s">
        <v>762</v>
      </c>
      <c r="E41" s="1202">
        <v>375000</v>
      </c>
      <c r="F41" s="1173"/>
      <c r="G41" s="1203">
        <v>375000</v>
      </c>
      <c r="H41" s="1251"/>
      <c r="I41" s="1204">
        <v>0</v>
      </c>
      <c r="J41" s="1251"/>
      <c r="K41" s="1205">
        <v>0</v>
      </c>
      <c r="L41" s="1206">
        <v>0</v>
      </c>
    </row>
    <row r="42" spans="1:12" ht="30" customHeight="1" thickBot="1">
      <c r="A42" s="1252"/>
      <c r="B42" s="1253">
        <v>801</v>
      </c>
      <c r="C42" s="1254" t="s">
        <v>116</v>
      </c>
      <c r="D42" s="1172" t="s">
        <v>743</v>
      </c>
      <c r="E42" s="1173"/>
      <c r="F42" s="1221"/>
      <c r="G42" s="1176">
        <v>100000</v>
      </c>
      <c r="H42" s="1225"/>
      <c r="I42" s="1255">
        <v>74857.05</v>
      </c>
      <c r="J42" s="1225"/>
      <c r="K42" s="1205">
        <v>0</v>
      </c>
      <c r="L42" s="1239">
        <f t="shared" si="3"/>
        <v>0.74857050000000003</v>
      </c>
    </row>
    <row r="43" spans="1:12" ht="30" customHeight="1">
      <c r="A43" s="1676">
        <v>24</v>
      </c>
      <c r="B43" s="1679">
        <v>801</v>
      </c>
      <c r="C43" s="1699" t="s">
        <v>116</v>
      </c>
      <c r="D43" s="1197" t="s">
        <v>740</v>
      </c>
      <c r="E43" s="1198">
        <v>123588000</v>
      </c>
      <c r="F43" s="1627">
        <f>SUM(E43:E48)</f>
        <v>413062000</v>
      </c>
      <c r="G43" s="1175">
        <v>123280634</v>
      </c>
      <c r="H43" s="1630">
        <f>SUM(G43:G48)</f>
        <v>413244325</v>
      </c>
      <c r="I43" s="1175">
        <v>42331451.340000004</v>
      </c>
      <c r="J43" s="1633">
        <f>SUM(I43:I48)</f>
        <v>142870825.77000001</v>
      </c>
      <c r="K43" s="1199">
        <f t="shared" si="0"/>
        <v>0.34252072482765322</v>
      </c>
      <c r="L43" s="1200">
        <f t="shared" si="3"/>
        <v>0.34337470506519302</v>
      </c>
    </row>
    <row r="44" spans="1:12" ht="30" customHeight="1">
      <c r="A44" s="1678"/>
      <c r="B44" s="1680"/>
      <c r="C44" s="1700"/>
      <c r="D44" s="1201" t="s">
        <v>743</v>
      </c>
      <c r="E44" s="1202">
        <v>26000</v>
      </c>
      <c r="F44" s="1628"/>
      <c r="G44" s="1203">
        <v>246928</v>
      </c>
      <c r="H44" s="1631"/>
      <c r="I44" s="1203">
        <v>192586.93</v>
      </c>
      <c r="J44" s="1634"/>
      <c r="K44" s="1238">
        <f t="shared" si="0"/>
        <v>7.4071896153846151</v>
      </c>
      <c r="L44" s="1239">
        <f>I44/G44</f>
        <v>0.77993151849931963</v>
      </c>
    </row>
    <row r="45" spans="1:12" ht="38.1" customHeight="1">
      <c r="A45" s="1678"/>
      <c r="B45" s="1680"/>
      <c r="C45" s="1700"/>
      <c r="D45" s="1201" t="s">
        <v>757</v>
      </c>
      <c r="E45" s="1202"/>
      <c r="F45" s="1628"/>
      <c r="G45" s="1203">
        <v>283675</v>
      </c>
      <c r="H45" s="1631"/>
      <c r="I45" s="1237">
        <v>199871.49</v>
      </c>
      <c r="J45" s="1634"/>
      <c r="K45" s="1205">
        <v>0</v>
      </c>
      <c r="L45" s="1239">
        <f>I45/G45</f>
        <v>0.70457914867365823</v>
      </c>
    </row>
    <row r="46" spans="1:12" ht="30" customHeight="1">
      <c r="A46" s="1678"/>
      <c r="B46" s="1247">
        <v>803</v>
      </c>
      <c r="C46" s="1248" t="s">
        <v>131</v>
      </c>
      <c r="D46" s="1201" t="s">
        <v>740</v>
      </c>
      <c r="E46" s="1202">
        <v>25703000</v>
      </c>
      <c r="F46" s="1628"/>
      <c r="G46" s="1203">
        <v>25703000</v>
      </c>
      <c r="H46" s="1631"/>
      <c r="I46" s="1203">
        <v>10225405.020000001</v>
      </c>
      <c r="J46" s="1634"/>
      <c r="K46" s="1238">
        <f t="shared" si="0"/>
        <v>0.39782924250087542</v>
      </c>
      <c r="L46" s="1239">
        <f t="shared" si="3"/>
        <v>0.39782924250087542</v>
      </c>
    </row>
    <row r="47" spans="1:12" ht="30" customHeight="1">
      <c r="A47" s="1678"/>
      <c r="B47" s="1680">
        <v>921</v>
      </c>
      <c r="C47" s="1700" t="s">
        <v>687</v>
      </c>
      <c r="D47" s="1201" t="s">
        <v>740</v>
      </c>
      <c r="E47" s="1202">
        <v>256433000</v>
      </c>
      <c r="F47" s="1628"/>
      <c r="G47" s="1203">
        <v>256433000</v>
      </c>
      <c r="H47" s="1631"/>
      <c r="I47" s="1203">
        <v>89921510.989999995</v>
      </c>
      <c r="J47" s="1634"/>
      <c r="K47" s="1238">
        <f t="shared" si="0"/>
        <v>0.3506627890716093</v>
      </c>
      <c r="L47" s="1239">
        <f t="shared" si="3"/>
        <v>0.3506627890716093</v>
      </c>
    </row>
    <row r="48" spans="1:12" ht="30" customHeight="1" thickBot="1">
      <c r="A48" s="1690"/>
      <c r="B48" s="1687"/>
      <c r="C48" s="1702"/>
      <c r="D48" s="1256" t="s">
        <v>744</v>
      </c>
      <c r="E48" s="1257">
        <v>7312000</v>
      </c>
      <c r="F48" s="1644"/>
      <c r="G48" s="1258">
        <v>7297088</v>
      </c>
      <c r="H48" s="1645"/>
      <c r="I48" s="1259">
        <v>0</v>
      </c>
      <c r="J48" s="1661"/>
      <c r="K48" s="1260">
        <v>0</v>
      </c>
      <c r="L48" s="1261">
        <v>0</v>
      </c>
    </row>
    <row r="49" spans="1:12" ht="30" customHeight="1" thickBot="1">
      <c r="A49" s="1262">
        <v>27</v>
      </c>
      <c r="B49" s="1253">
        <v>750</v>
      </c>
      <c r="C49" s="1254" t="s">
        <v>84</v>
      </c>
      <c r="D49" s="1172" t="s">
        <v>744</v>
      </c>
      <c r="E49" s="1173">
        <v>1220566000</v>
      </c>
      <c r="F49" s="1174">
        <v>1220566000</v>
      </c>
      <c r="G49" s="1176">
        <v>1220566000</v>
      </c>
      <c r="H49" s="1176">
        <f>G49</f>
        <v>1220566000</v>
      </c>
      <c r="I49" s="1176">
        <v>201569693.38</v>
      </c>
      <c r="J49" s="1251">
        <f>I49</f>
        <v>201569693.38</v>
      </c>
      <c r="K49" s="1263">
        <f t="shared" si="0"/>
        <v>0.16514444395468986</v>
      </c>
      <c r="L49" s="1264">
        <f t="shared" si="3"/>
        <v>0.16514444395468986</v>
      </c>
    </row>
    <row r="50" spans="1:12" ht="30" customHeight="1">
      <c r="A50" s="1676">
        <v>28</v>
      </c>
      <c r="B50" s="1679">
        <v>730</v>
      </c>
      <c r="C50" s="1699" t="s">
        <v>112</v>
      </c>
      <c r="D50" s="1197" t="s">
        <v>741</v>
      </c>
      <c r="E50" s="1198">
        <v>1250446000</v>
      </c>
      <c r="F50" s="1627">
        <f>SUM(E50:E53)</f>
        <v>1261552000</v>
      </c>
      <c r="G50" s="1175">
        <v>1250446000</v>
      </c>
      <c r="H50" s="1630">
        <f>SUM(G50:G53)</f>
        <v>1261601000</v>
      </c>
      <c r="I50" s="1175">
        <v>480236085.43000001</v>
      </c>
      <c r="J50" s="1633">
        <f>SUM(I50:I53)</f>
        <v>484861166.19000006</v>
      </c>
      <c r="K50" s="1199">
        <f t="shared" si="0"/>
        <v>0.38405183864797043</v>
      </c>
      <c r="L50" s="1200">
        <f t="shared" si="3"/>
        <v>0.38405183864797043</v>
      </c>
    </row>
    <row r="51" spans="1:12" ht="30" customHeight="1">
      <c r="A51" s="1678"/>
      <c r="B51" s="1715"/>
      <c r="C51" s="1700"/>
      <c r="D51" s="1201" t="s">
        <v>744</v>
      </c>
      <c r="E51" s="1202">
        <v>9132000</v>
      </c>
      <c r="F51" s="1628"/>
      <c r="G51" s="1203">
        <v>9172000</v>
      </c>
      <c r="H51" s="1631"/>
      <c r="I51" s="1203">
        <v>4133559.2199999997</v>
      </c>
      <c r="J51" s="1634"/>
      <c r="K51" s="1238">
        <f t="shared" si="0"/>
        <v>0.45264555628558911</v>
      </c>
      <c r="L51" s="1239">
        <f t="shared" si="3"/>
        <v>0.45067152420409939</v>
      </c>
    </row>
    <row r="52" spans="1:12" ht="30" customHeight="1">
      <c r="A52" s="1678"/>
      <c r="B52" s="1680">
        <v>750</v>
      </c>
      <c r="C52" s="1700" t="s">
        <v>84</v>
      </c>
      <c r="D52" s="1201" t="s">
        <v>741</v>
      </c>
      <c r="E52" s="1202">
        <v>1634000</v>
      </c>
      <c r="F52" s="1628"/>
      <c r="G52" s="1203">
        <v>1634000</v>
      </c>
      <c r="H52" s="1631"/>
      <c r="I52" s="1203">
        <v>360613.54</v>
      </c>
      <c r="J52" s="1634"/>
      <c r="K52" s="1238">
        <f t="shared" si="0"/>
        <v>0.22069372093023254</v>
      </c>
      <c r="L52" s="1239">
        <f t="shared" si="3"/>
        <v>0.22069372093023254</v>
      </c>
    </row>
    <row r="53" spans="1:12" ht="30" customHeight="1" thickBot="1">
      <c r="A53" s="1690"/>
      <c r="B53" s="1687"/>
      <c r="C53" s="1702"/>
      <c r="D53" s="1256" t="s">
        <v>744</v>
      </c>
      <c r="E53" s="1257">
        <v>340000</v>
      </c>
      <c r="F53" s="1644"/>
      <c r="G53" s="1258">
        <v>349000</v>
      </c>
      <c r="H53" s="1645"/>
      <c r="I53" s="1258">
        <v>130908</v>
      </c>
      <c r="J53" s="1661"/>
      <c r="K53" s="1265">
        <f t="shared" si="0"/>
        <v>0.38502352941176471</v>
      </c>
      <c r="L53" s="1266">
        <f t="shared" si="3"/>
        <v>0.37509455587392548</v>
      </c>
    </row>
    <row r="54" spans="1:12" ht="30" customHeight="1" thickBot="1">
      <c r="A54" s="1262">
        <v>30</v>
      </c>
      <c r="B54" s="1253">
        <v>801</v>
      </c>
      <c r="C54" s="1254" t="s">
        <v>116</v>
      </c>
      <c r="D54" s="1172" t="s">
        <v>743</v>
      </c>
      <c r="E54" s="1173">
        <v>148334000</v>
      </c>
      <c r="F54" s="1174">
        <v>148334000</v>
      </c>
      <c r="G54" s="1176">
        <v>149091477</v>
      </c>
      <c r="H54" s="1176">
        <f>G54</f>
        <v>149091477</v>
      </c>
      <c r="I54" s="1176">
        <v>51410424.640000008</v>
      </c>
      <c r="J54" s="1251">
        <f>I54</f>
        <v>51410424.640000008</v>
      </c>
      <c r="K54" s="1263">
        <f t="shared" si="0"/>
        <v>0.34658557471651819</v>
      </c>
      <c r="L54" s="1264">
        <f t="shared" si="3"/>
        <v>0.34482470543906413</v>
      </c>
    </row>
    <row r="55" spans="1:12" ht="30" customHeight="1">
      <c r="A55" s="1674">
        <v>31</v>
      </c>
      <c r="B55" s="1244">
        <v>750</v>
      </c>
      <c r="C55" s="1245" t="s">
        <v>84</v>
      </c>
      <c r="D55" s="1197" t="s">
        <v>743</v>
      </c>
      <c r="E55" s="1198">
        <v>9298000</v>
      </c>
      <c r="F55" s="1711">
        <f>SUM(E55:E73)</f>
        <v>605043000</v>
      </c>
      <c r="G55" s="1175">
        <v>7226881</v>
      </c>
      <c r="H55" s="1713">
        <f>SUM(G55:G73)</f>
        <v>600953531</v>
      </c>
      <c r="I55" s="1175">
        <v>32758.75</v>
      </c>
      <c r="J55" s="1713">
        <f>SUM(I55:I73)</f>
        <v>464950104.95000005</v>
      </c>
      <c r="K55" s="1199">
        <f t="shared" si="0"/>
        <v>3.5232039148203917E-3</v>
      </c>
      <c r="L55" s="1200">
        <f t="shared" si="3"/>
        <v>4.5329029217445254E-3</v>
      </c>
    </row>
    <row r="56" spans="1:12" ht="30" customHeight="1">
      <c r="A56" s="1689"/>
      <c r="B56" s="1681">
        <v>853</v>
      </c>
      <c r="C56" s="1701" t="s">
        <v>683</v>
      </c>
      <c r="D56" s="1201" t="s">
        <v>740</v>
      </c>
      <c r="E56" s="1202">
        <v>4993000</v>
      </c>
      <c r="F56" s="1712"/>
      <c r="G56" s="1203">
        <v>4993000</v>
      </c>
      <c r="H56" s="1714"/>
      <c r="I56" s="1203">
        <v>15225.8</v>
      </c>
      <c r="J56" s="1714"/>
      <c r="K56" s="1238">
        <f t="shared" si="0"/>
        <v>3.0494292008812337E-3</v>
      </c>
      <c r="L56" s="1239">
        <f t="shared" si="3"/>
        <v>3.0494292008812337E-3</v>
      </c>
    </row>
    <row r="57" spans="1:12" ht="30" customHeight="1">
      <c r="A57" s="1689"/>
      <c r="B57" s="1706"/>
      <c r="C57" s="1707"/>
      <c r="D57" s="1201" t="s">
        <v>743</v>
      </c>
      <c r="E57" s="1202">
        <v>503820000</v>
      </c>
      <c r="F57" s="1712"/>
      <c r="G57" s="1203">
        <v>442387217</v>
      </c>
      <c r="H57" s="1714"/>
      <c r="I57" s="1203">
        <v>322566209.47000003</v>
      </c>
      <c r="J57" s="1714"/>
      <c r="K57" s="1238">
        <f t="shared" si="0"/>
        <v>0.6402409778690803</v>
      </c>
      <c r="L57" s="1239">
        <f t="shared" si="3"/>
        <v>0.72914902844039464</v>
      </c>
    </row>
    <row r="58" spans="1:12" ht="38.1" customHeight="1">
      <c r="A58" s="1689"/>
      <c r="B58" s="1706"/>
      <c r="C58" s="1707"/>
      <c r="D58" s="1201" t="s">
        <v>745</v>
      </c>
      <c r="E58" s="1202">
        <v>6236000</v>
      </c>
      <c r="F58" s="1712"/>
      <c r="G58" s="1203">
        <v>7805491</v>
      </c>
      <c r="H58" s="1714"/>
      <c r="I58" s="1237">
        <v>7805490.1200000001</v>
      </c>
      <c r="J58" s="1714"/>
      <c r="K58" s="1238">
        <f t="shared" si="0"/>
        <v>1.2516821872995509</v>
      </c>
      <c r="L58" s="1239">
        <f t="shared" si="3"/>
        <v>0.99999988725885403</v>
      </c>
    </row>
    <row r="59" spans="1:12" ht="38.1" customHeight="1">
      <c r="A59" s="1689"/>
      <c r="B59" s="1706"/>
      <c r="C59" s="1707"/>
      <c r="D59" s="1201" t="s">
        <v>746</v>
      </c>
      <c r="E59" s="1202">
        <v>5668000</v>
      </c>
      <c r="F59" s="1712"/>
      <c r="G59" s="1203">
        <v>6640200</v>
      </c>
      <c r="H59" s="1714"/>
      <c r="I59" s="1237">
        <v>6640199.4699999997</v>
      </c>
      <c r="J59" s="1714"/>
      <c r="K59" s="1238">
        <f t="shared" si="0"/>
        <v>1.1715242537050106</v>
      </c>
      <c r="L59" s="1239">
        <f t="shared" si="3"/>
        <v>0.999999920183127</v>
      </c>
    </row>
    <row r="60" spans="1:12" ht="38.1" customHeight="1">
      <c r="A60" s="1689"/>
      <c r="B60" s="1706"/>
      <c r="C60" s="1707"/>
      <c r="D60" s="1201" t="s">
        <v>747</v>
      </c>
      <c r="E60" s="1202">
        <v>8105000</v>
      </c>
      <c r="F60" s="1712"/>
      <c r="G60" s="1203">
        <v>31717741</v>
      </c>
      <c r="H60" s="1714"/>
      <c r="I60" s="1267">
        <v>28798225.91</v>
      </c>
      <c r="J60" s="1714"/>
      <c r="K60" s="1238">
        <f t="shared" si="0"/>
        <v>3.5531432338062925</v>
      </c>
      <c r="L60" s="1239">
        <f t="shared" si="3"/>
        <v>0.90795324641814812</v>
      </c>
    </row>
    <row r="61" spans="1:12" ht="30" customHeight="1">
      <c r="A61" s="1689"/>
      <c r="B61" s="1706"/>
      <c r="C61" s="1707"/>
      <c r="D61" s="1201" t="s">
        <v>796</v>
      </c>
      <c r="E61" s="1202">
        <v>2120000</v>
      </c>
      <c r="F61" s="1712"/>
      <c r="G61" s="1203">
        <v>4165655</v>
      </c>
      <c r="H61" s="1714"/>
      <c r="I61" s="1237">
        <v>4165654.51</v>
      </c>
      <c r="J61" s="1714"/>
      <c r="K61" s="1238">
        <f t="shared" si="0"/>
        <v>1.9649313726415094</v>
      </c>
      <c r="L61" s="1239">
        <f t="shared" si="3"/>
        <v>0.99999988237143977</v>
      </c>
    </row>
    <row r="62" spans="1:12" ht="38.1" customHeight="1">
      <c r="A62" s="1689"/>
      <c r="B62" s="1706"/>
      <c r="C62" s="1707"/>
      <c r="D62" s="1201" t="s">
        <v>749</v>
      </c>
      <c r="E62" s="1202">
        <v>5379000</v>
      </c>
      <c r="F62" s="1712"/>
      <c r="G62" s="1203">
        <v>10726662</v>
      </c>
      <c r="H62" s="1714"/>
      <c r="I62" s="1237">
        <v>10726661.75</v>
      </c>
      <c r="J62" s="1714"/>
      <c r="K62" s="1238">
        <f t="shared" si="0"/>
        <v>1.9941739635620004</v>
      </c>
      <c r="L62" s="1239">
        <f t="shared" si="3"/>
        <v>0.99999997669358842</v>
      </c>
    </row>
    <row r="63" spans="1:12" ht="38.1" customHeight="1">
      <c r="A63" s="1689"/>
      <c r="B63" s="1706"/>
      <c r="C63" s="1707"/>
      <c r="D63" s="1201" t="s">
        <v>750</v>
      </c>
      <c r="E63" s="1202">
        <v>5293000</v>
      </c>
      <c r="F63" s="1712"/>
      <c r="G63" s="1203">
        <v>7080138</v>
      </c>
      <c r="H63" s="1714"/>
      <c r="I63" s="1237">
        <v>7080137.8899999997</v>
      </c>
      <c r="J63" s="1714"/>
      <c r="K63" s="1238">
        <f t="shared" si="0"/>
        <v>1.3376417702626109</v>
      </c>
      <c r="L63" s="1239">
        <f t="shared" si="3"/>
        <v>0.99999998446357963</v>
      </c>
    </row>
    <row r="64" spans="1:12" ht="38.1" customHeight="1">
      <c r="A64" s="1689"/>
      <c r="B64" s="1706"/>
      <c r="C64" s="1707"/>
      <c r="D64" s="1201" t="s">
        <v>751</v>
      </c>
      <c r="E64" s="1202">
        <v>8081000</v>
      </c>
      <c r="F64" s="1712"/>
      <c r="G64" s="1203">
        <v>6867285</v>
      </c>
      <c r="H64" s="1714"/>
      <c r="I64" s="1237">
        <v>6867284.8200000003</v>
      </c>
      <c r="J64" s="1714"/>
      <c r="K64" s="1238">
        <f t="shared" si="0"/>
        <v>0.84980631357505265</v>
      </c>
      <c r="L64" s="1239">
        <f t="shared" si="3"/>
        <v>0.99999997378876815</v>
      </c>
    </row>
    <row r="65" spans="1:12" ht="38.1" customHeight="1">
      <c r="A65" s="1689"/>
      <c r="B65" s="1706"/>
      <c r="C65" s="1707"/>
      <c r="D65" s="1201" t="s">
        <v>752</v>
      </c>
      <c r="E65" s="1202">
        <v>2968000</v>
      </c>
      <c r="F65" s="1712"/>
      <c r="G65" s="1203">
        <v>7849122</v>
      </c>
      <c r="H65" s="1714"/>
      <c r="I65" s="1237">
        <v>7849121.8700000001</v>
      </c>
      <c r="J65" s="1714"/>
      <c r="K65" s="1238">
        <f t="shared" si="0"/>
        <v>2.6445828402964962</v>
      </c>
      <c r="L65" s="1239">
        <f t="shared" si="3"/>
        <v>0.99999998343763796</v>
      </c>
    </row>
    <row r="66" spans="1:12" ht="38.1" customHeight="1">
      <c r="A66" s="1268"/>
      <c r="B66" s="1269"/>
      <c r="C66" s="1270"/>
      <c r="D66" s="1201" t="s">
        <v>753</v>
      </c>
      <c r="E66" s="1202">
        <v>4057000</v>
      </c>
      <c r="F66" s="1173"/>
      <c r="G66" s="1203">
        <v>6800009</v>
      </c>
      <c r="H66" s="1251"/>
      <c r="I66" s="1237">
        <v>6800008.0199999996</v>
      </c>
      <c r="J66" s="1251"/>
      <c r="K66" s="1238">
        <f t="shared" si="0"/>
        <v>1.6761173330046832</v>
      </c>
      <c r="L66" s="1239">
        <f t="shared" si="3"/>
        <v>0.99999985588254359</v>
      </c>
    </row>
    <row r="67" spans="1:12" ht="38.1" customHeight="1">
      <c r="A67" s="1268"/>
      <c r="B67" s="1269"/>
      <c r="C67" s="1270"/>
      <c r="D67" s="1201" t="s">
        <v>754</v>
      </c>
      <c r="E67" s="1202">
        <v>1985000</v>
      </c>
      <c r="F67" s="1173"/>
      <c r="G67" s="1203">
        <v>4098004</v>
      </c>
      <c r="H67" s="1251"/>
      <c r="I67" s="1237">
        <v>4098003.51</v>
      </c>
      <c r="J67" s="1251"/>
      <c r="K67" s="1238">
        <f t="shared" si="0"/>
        <v>2.064485395465995</v>
      </c>
      <c r="L67" s="1239">
        <f t="shared" si="3"/>
        <v>0.99999988042959442</v>
      </c>
    </row>
    <row r="68" spans="1:12" ht="38.1" customHeight="1">
      <c r="A68" s="1268"/>
      <c r="B68" s="1269"/>
      <c r="C68" s="1270"/>
      <c r="D68" s="1201" t="s">
        <v>755</v>
      </c>
      <c r="E68" s="1202">
        <v>7931000</v>
      </c>
      <c r="F68" s="1173"/>
      <c r="G68" s="1203">
        <v>14492076</v>
      </c>
      <c r="H68" s="1251"/>
      <c r="I68" s="1237">
        <v>14492075.550000001</v>
      </c>
      <c r="J68" s="1251"/>
      <c r="K68" s="1238">
        <f t="shared" si="0"/>
        <v>1.8272696444332368</v>
      </c>
      <c r="L68" s="1239">
        <f t="shared" si="3"/>
        <v>0.99999996894854826</v>
      </c>
    </row>
    <row r="69" spans="1:12" ht="38.1" customHeight="1">
      <c r="A69" s="1268"/>
      <c r="B69" s="1269"/>
      <c r="C69" s="1270"/>
      <c r="D69" s="1201" t="s">
        <v>756</v>
      </c>
      <c r="E69" s="1202">
        <v>9090000</v>
      </c>
      <c r="F69" s="1173"/>
      <c r="G69" s="1203">
        <v>1884287</v>
      </c>
      <c r="H69" s="1251"/>
      <c r="I69" s="1237">
        <v>1411286.25</v>
      </c>
      <c r="J69" s="1251"/>
      <c r="K69" s="1238">
        <f t="shared" si="0"/>
        <v>0.15525701320132013</v>
      </c>
      <c r="L69" s="1239">
        <f t="shared" si="3"/>
        <v>0.74897627059996696</v>
      </c>
    </row>
    <row r="70" spans="1:12" ht="38.1" customHeight="1">
      <c r="A70" s="1268"/>
      <c r="B70" s="1269"/>
      <c r="C70" s="1270"/>
      <c r="D70" s="1201" t="s">
        <v>757</v>
      </c>
      <c r="E70" s="1202">
        <v>3717000</v>
      </c>
      <c r="F70" s="1173"/>
      <c r="G70" s="1203">
        <v>3955737</v>
      </c>
      <c r="H70" s="1251"/>
      <c r="I70" s="1237">
        <v>3634736.07</v>
      </c>
      <c r="J70" s="1251"/>
      <c r="K70" s="1238">
        <f t="shared" si="0"/>
        <v>0.97786819209039544</v>
      </c>
      <c r="L70" s="1239">
        <f t="shared" si="3"/>
        <v>0.91885180182605664</v>
      </c>
    </row>
    <row r="71" spans="1:12" ht="38.1" customHeight="1">
      <c r="A71" s="1268"/>
      <c r="B71" s="1269"/>
      <c r="C71" s="1270"/>
      <c r="D71" s="1201" t="s">
        <v>797</v>
      </c>
      <c r="E71" s="1202">
        <v>6919000</v>
      </c>
      <c r="F71" s="1173"/>
      <c r="G71" s="1203">
        <v>12170241</v>
      </c>
      <c r="H71" s="1251"/>
      <c r="I71" s="1237">
        <v>12170240.65</v>
      </c>
      <c r="J71" s="1251"/>
      <c r="K71" s="1238">
        <f t="shared" si="0"/>
        <v>1.7589594811388929</v>
      </c>
      <c r="L71" s="1239">
        <f t="shared" si="3"/>
        <v>0.99999997124132545</v>
      </c>
    </row>
    <row r="72" spans="1:12" ht="38.1" customHeight="1">
      <c r="A72" s="1268"/>
      <c r="B72" s="1269"/>
      <c r="C72" s="1270"/>
      <c r="D72" s="1201" t="s">
        <v>759</v>
      </c>
      <c r="E72" s="1202">
        <v>4840000</v>
      </c>
      <c r="F72" s="1173"/>
      <c r="G72" s="1203">
        <v>10380829</v>
      </c>
      <c r="H72" s="1251"/>
      <c r="I72" s="1237">
        <v>10083828.539999999</v>
      </c>
      <c r="J72" s="1251"/>
      <c r="K72" s="1238">
        <f t="shared" si="0"/>
        <v>2.0834356487603305</v>
      </c>
      <c r="L72" s="1239">
        <f t="shared" si="3"/>
        <v>0.97138952390025879</v>
      </c>
    </row>
    <row r="73" spans="1:12" ht="38.1" customHeight="1" thickBot="1">
      <c r="A73" s="1271"/>
      <c r="B73" s="1272"/>
      <c r="C73" s="1219"/>
      <c r="D73" s="1256" t="s">
        <v>760</v>
      </c>
      <c r="E73" s="1257">
        <v>4543000</v>
      </c>
      <c r="F73" s="1221"/>
      <c r="G73" s="1258">
        <v>9712956</v>
      </c>
      <c r="H73" s="1225"/>
      <c r="I73" s="1273">
        <v>9712956</v>
      </c>
      <c r="J73" s="1225"/>
      <c r="K73" s="1265">
        <f t="shared" si="0"/>
        <v>2.138004842615012</v>
      </c>
      <c r="L73" s="1266">
        <f t="shared" si="3"/>
        <v>1</v>
      </c>
    </row>
    <row r="74" spans="1:12" ht="30" customHeight="1">
      <c r="A74" s="1674">
        <v>32</v>
      </c>
      <c r="B74" s="1709">
        <v>801</v>
      </c>
      <c r="C74" s="1710" t="s">
        <v>116</v>
      </c>
      <c r="D74" s="1274" t="s">
        <v>740</v>
      </c>
      <c r="E74" s="1198"/>
      <c r="F74" s="1622">
        <f>SUM(E74:E84)</f>
        <v>20143000</v>
      </c>
      <c r="G74" s="1175">
        <v>2157973</v>
      </c>
      <c r="H74" s="1638">
        <f>SUM(G74:G84)</f>
        <v>20143000</v>
      </c>
      <c r="I74" s="1237">
        <v>1783083.29</v>
      </c>
      <c r="J74" s="1691">
        <f>SUM(I74:I84)</f>
        <v>3408062.39</v>
      </c>
      <c r="K74" s="1205">
        <v>0</v>
      </c>
      <c r="L74" s="1275">
        <f t="shared" si="3"/>
        <v>0.82627692283453036</v>
      </c>
    </row>
    <row r="75" spans="1:12" ht="30" customHeight="1">
      <c r="A75" s="1689"/>
      <c r="B75" s="1706"/>
      <c r="C75" s="1707"/>
      <c r="D75" s="1274" t="s">
        <v>743</v>
      </c>
      <c r="E75" s="1249">
        <v>3319000</v>
      </c>
      <c r="F75" s="1653"/>
      <c r="G75" s="1223">
        <v>4165029</v>
      </c>
      <c r="H75" s="1650"/>
      <c r="I75" s="1223">
        <v>1100929.0000000002</v>
      </c>
      <c r="J75" s="1692"/>
      <c r="K75" s="1276">
        <f t="shared" si="0"/>
        <v>0.33170503163603504</v>
      </c>
      <c r="L75" s="1275">
        <f t="shared" si="3"/>
        <v>0.26432685102552711</v>
      </c>
    </row>
    <row r="76" spans="1:12" ht="38.1" customHeight="1">
      <c r="A76" s="1689"/>
      <c r="B76" s="1706"/>
      <c r="C76" s="1707"/>
      <c r="D76" s="1201" t="s">
        <v>747</v>
      </c>
      <c r="E76" s="1202">
        <v>2846000</v>
      </c>
      <c r="F76" s="1653"/>
      <c r="G76" s="1203">
        <v>2746000</v>
      </c>
      <c r="H76" s="1650"/>
      <c r="I76" s="1203">
        <v>155394.28</v>
      </c>
      <c r="J76" s="1692"/>
      <c r="K76" s="1238">
        <f t="shared" si="0"/>
        <v>5.4600941672522836E-2</v>
      </c>
      <c r="L76" s="1239">
        <f t="shared" si="3"/>
        <v>5.6589322651128912E-2</v>
      </c>
    </row>
    <row r="77" spans="1:12" ht="30" customHeight="1">
      <c r="A77" s="1689"/>
      <c r="B77" s="1706"/>
      <c r="C77" s="1707"/>
      <c r="D77" s="1201" t="s">
        <v>796</v>
      </c>
      <c r="E77" s="1202">
        <v>1103000</v>
      </c>
      <c r="F77" s="1653"/>
      <c r="G77" s="1203">
        <v>1103000</v>
      </c>
      <c r="H77" s="1650"/>
      <c r="I77" s="1203">
        <v>38104.199999999997</v>
      </c>
      <c r="J77" s="1692"/>
      <c r="K77" s="1238">
        <f t="shared" si="0"/>
        <v>3.454596554850408E-2</v>
      </c>
      <c r="L77" s="1239">
        <f t="shared" si="3"/>
        <v>3.454596554850408E-2</v>
      </c>
    </row>
    <row r="78" spans="1:12" ht="38.1" customHeight="1">
      <c r="A78" s="1689"/>
      <c r="B78" s="1706"/>
      <c r="C78" s="1707"/>
      <c r="D78" s="1201" t="s">
        <v>749</v>
      </c>
      <c r="E78" s="1202">
        <v>301000</v>
      </c>
      <c r="F78" s="1653"/>
      <c r="G78" s="1203">
        <v>301000</v>
      </c>
      <c r="H78" s="1650"/>
      <c r="I78" s="1237">
        <v>55567.14</v>
      </c>
      <c r="J78" s="1692"/>
      <c r="K78" s="1238">
        <f t="shared" si="0"/>
        <v>0.18460843853820597</v>
      </c>
      <c r="L78" s="1239">
        <f t="shared" si="3"/>
        <v>0.18460843853820597</v>
      </c>
    </row>
    <row r="79" spans="1:12" ht="38.1" customHeight="1">
      <c r="A79" s="1689"/>
      <c r="B79" s="1706"/>
      <c r="C79" s="1707"/>
      <c r="D79" s="1201" t="s">
        <v>750</v>
      </c>
      <c r="E79" s="1202">
        <v>3187000</v>
      </c>
      <c r="F79" s="1653"/>
      <c r="G79" s="1203">
        <v>2791027</v>
      </c>
      <c r="H79" s="1650"/>
      <c r="I79" s="1203">
        <v>54000</v>
      </c>
      <c r="J79" s="1692"/>
      <c r="K79" s="1238">
        <f t="shared" si="0"/>
        <v>1.6943834326953247E-2</v>
      </c>
      <c r="L79" s="1239">
        <f t="shared" si="3"/>
        <v>1.9347716808185662E-2</v>
      </c>
    </row>
    <row r="80" spans="1:12" ht="38.1" customHeight="1">
      <c r="A80" s="1689"/>
      <c r="B80" s="1706"/>
      <c r="C80" s="1707"/>
      <c r="D80" s="1201" t="s">
        <v>751</v>
      </c>
      <c r="E80" s="1202">
        <v>4292000</v>
      </c>
      <c r="F80" s="1653"/>
      <c r="G80" s="1203">
        <v>4052000</v>
      </c>
      <c r="H80" s="1650"/>
      <c r="I80" s="1203">
        <v>105388.06</v>
      </c>
      <c r="J80" s="1692"/>
      <c r="K80" s="1238">
        <f>I80/E80</f>
        <v>2.4554534016775396E-2</v>
      </c>
      <c r="L80" s="1239">
        <f t="shared" si="3"/>
        <v>2.6008899308983216E-2</v>
      </c>
    </row>
    <row r="81" spans="1:12" ht="38.1" customHeight="1">
      <c r="A81" s="1689"/>
      <c r="B81" s="1706"/>
      <c r="C81" s="1707"/>
      <c r="D81" s="1201" t="s">
        <v>753</v>
      </c>
      <c r="E81" s="1202">
        <v>899000</v>
      </c>
      <c r="F81" s="1653"/>
      <c r="G81" s="1203">
        <v>899000</v>
      </c>
      <c r="H81" s="1650"/>
      <c r="I81" s="1277">
        <v>84685.32</v>
      </c>
      <c r="J81" s="1692"/>
      <c r="K81" s="1238">
        <f>I81/E81</f>
        <v>9.4199466073414909E-2</v>
      </c>
      <c r="L81" s="1239">
        <f t="shared" si="3"/>
        <v>9.4199466073414909E-2</v>
      </c>
    </row>
    <row r="82" spans="1:12" ht="38.1" customHeight="1">
      <c r="A82" s="1689"/>
      <c r="B82" s="1706"/>
      <c r="C82" s="1707"/>
      <c r="D82" s="1201" t="s">
        <v>754</v>
      </c>
      <c r="E82" s="1202">
        <v>2408000</v>
      </c>
      <c r="F82" s="1653"/>
      <c r="G82" s="1203">
        <v>622000</v>
      </c>
      <c r="H82" s="1650"/>
      <c r="I82" s="1203">
        <v>30911.100000000002</v>
      </c>
      <c r="J82" s="1692"/>
      <c r="K82" s="1238">
        <f>I82/E82</f>
        <v>1.2836835548172758E-2</v>
      </c>
      <c r="L82" s="1239">
        <f t="shared" si="3"/>
        <v>4.9696302250803862E-2</v>
      </c>
    </row>
    <row r="83" spans="1:12" ht="38.1" customHeight="1">
      <c r="A83" s="1689"/>
      <c r="B83" s="1706"/>
      <c r="C83" s="1707"/>
      <c r="D83" s="1201" t="s">
        <v>756</v>
      </c>
      <c r="E83" s="1202">
        <v>513000</v>
      </c>
      <c r="F83" s="1653"/>
      <c r="G83" s="1203">
        <v>30971</v>
      </c>
      <c r="H83" s="1650"/>
      <c r="I83" s="1204">
        <v>0</v>
      </c>
      <c r="J83" s="1692"/>
      <c r="K83" s="1205">
        <v>0</v>
      </c>
      <c r="L83" s="1206">
        <v>0</v>
      </c>
    </row>
    <row r="84" spans="1:12" ht="38.1" customHeight="1" thickBot="1">
      <c r="A84" s="1675"/>
      <c r="B84" s="1704"/>
      <c r="C84" s="1705"/>
      <c r="D84" s="1207" t="s">
        <v>760</v>
      </c>
      <c r="E84" s="1208">
        <v>1275000</v>
      </c>
      <c r="F84" s="1623"/>
      <c r="G84" s="1215">
        <v>1275000</v>
      </c>
      <c r="H84" s="1639"/>
      <c r="I84" s="1209">
        <v>0</v>
      </c>
      <c r="J84" s="1693"/>
      <c r="K84" s="1210">
        <v>0</v>
      </c>
      <c r="L84" s="1211">
        <v>0</v>
      </c>
    </row>
    <row r="85" spans="1:12" ht="30" customHeight="1" thickBot="1">
      <c r="A85" s="1227">
        <v>33</v>
      </c>
      <c r="B85" s="1228" t="s">
        <v>367</v>
      </c>
      <c r="C85" s="1229" t="s">
        <v>368</v>
      </c>
      <c r="D85" s="1230" t="s">
        <v>771</v>
      </c>
      <c r="E85" s="1231">
        <v>10727781000</v>
      </c>
      <c r="F85" s="1232">
        <v>10727781000</v>
      </c>
      <c r="G85" s="1193">
        <v>10727781000</v>
      </c>
      <c r="H85" s="1193">
        <f>G85</f>
        <v>10727781000</v>
      </c>
      <c r="I85" s="1193">
        <v>6084659603.6900005</v>
      </c>
      <c r="J85" s="1233">
        <f>I85</f>
        <v>6084659603.6900005</v>
      </c>
      <c r="K85" s="1236">
        <f t="shared" ref="K85:K147" si="4">I85/E85</f>
        <v>0.56718715675590325</v>
      </c>
      <c r="L85" s="1235">
        <f t="shared" si="3"/>
        <v>0.56718715675590325</v>
      </c>
    </row>
    <row r="86" spans="1:12" ht="30" customHeight="1">
      <c r="A86" s="1674">
        <v>34</v>
      </c>
      <c r="B86" s="1679">
        <v>150</v>
      </c>
      <c r="C86" s="1699" t="s">
        <v>376</v>
      </c>
      <c r="D86" s="1197" t="s">
        <v>741</v>
      </c>
      <c r="E86" s="1198"/>
      <c r="F86" s="1622">
        <f>SUM(E86:E115)</f>
        <v>15250295000</v>
      </c>
      <c r="G86" s="1175">
        <v>1112966000</v>
      </c>
      <c r="H86" s="1638">
        <f>SUM(G86:G115)</f>
        <v>16387476000</v>
      </c>
      <c r="I86" s="1175">
        <v>237201595.45999998</v>
      </c>
      <c r="J86" s="1638">
        <f>SUM(I86:I115)</f>
        <v>5966661335.4100008</v>
      </c>
      <c r="K86" s="1213">
        <v>0</v>
      </c>
      <c r="L86" s="1200">
        <f t="shared" si="3"/>
        <v>0.21312564396396652</v>
      </c>
    </row>
    <row r="87" spans="1:12" ht="30" customHeight="1">
      <c r="A87" s="1689"/>
      <c r="B87" s="1680"/>
      <c r="C87" s="1700"/>
      <c r="D87" s="1201" t="s">
        <v>742</v>
      </c>
      <c r="E87" s="1202">
        <v>625800000</v>
      </c>
      <c r="F87" s="1653"/>
      <c r="G87" s="1203">
        <v>625800000</v>
      </c>
      <c r="H87" s="1650"/>
      <c r="I87" s="1203">
        <v>399244338.74000001</v>
      </c>
      <c r="J87" s="1650"/>
      <c r="K87" s="1238">
        <f t="shared" si="4"/>
        <v>0.63797433483541066</v>
      </c>
      <c r="L87" s="1239">
        <f t="shared" si="3"/>
        <v>0.63797433483541066</v>
      </c>
    </row>
    <row r="88" spans="1:12" ht="30" customHeight="1">
      <c r="A88" s="1689"/>
      <c r="B88" s="1680"/>
      <c r="C88" s="1700"/>
      <c r="D88" s="1201" t="s">
        <v>743</v>
      </c>
      <c r="E88" s="1202">
        <v>29386000</v>
      </c>
      <c r="F88" s="1653"/>
      <c r="G88" s="1203">
        <v>29386000</v>
      </c>
      <c r="H88" s="1650"/>
      <c r="I88" s="1203">
        <v>5899658.4900000002</v>
      </c>
      <c r="J88" s="1650"/>
      <c r="K88" s="1238">
        <f t="shared" si="4"/>
        <v>0.20076425815013954</v>
      </c>
      <c r="L88" s="1239">
        <f t="shared" si="3"/>
        <v>0.20076425815013954</v>
      </c>
    </row>
    <row r="89" spans="1:12" ht="30" customHeight="1">
      <c r="A89" s="1689"/>
      <c r="B89" s="1247">
        <v>500</v>
      </c>
      <c r="C89" s="1248" t="s">
        <v>381</v>
      </c>
      <c r="D89" s="1201" t="s">
        <v>741</v>
      </c>
      <c r="E89" s="1202"/>
      <c r="F89" s="1653"/>
      <c r="G89" s="1202">
        <v>23086000</v>
      </c>
      <c r="H89" s="1650"/>
      <c r="I89" s="1203">
        <v>4326463.59</v>
      </c>
      <c r="J89" s="1650"/>
      <c r="K89" s="1205">
        <v>0</v>
      </c>
      <c r="L89" s="1239">
        <f t="shared" si="3"/>
        <v>0.18740637572554794</v>
      </c>
    </row>
    <row r="90" spans="1:12" ht="30" customHeight="1">
      <c r="A90" s="1689"/>
      <c r="B90" s="1680">
        <v>750</v>
      </c>
      <c r="C90" s="1700" t="s">
        <v>84</v>
      </c>
      <c r="D90" s="1201" t="s">
        <v>741</v>
      </c>
      <c r="E90" s="1202"/>
      <c r="F90" s="1653"/>
      <c r="G90" s="1203">
        <v>1129000</v>
      </c>
      <c r="H90" s="1650"/>
      <c r="I90" s="1278">
        <v>0</v>
      </c>
      <c r="J90" s="1650"/>
      <c r="K90" s="1205">
        <v>0</v>
      </c>
      <c r="L90" s="1206">
        <v>0</v>
      </c>
    </row>
    <row r="91" spans="1:12" ht="30" customHeight="1">
      <c r="A91" s="1689"/>
      <c r="B91" s="1680"/>
      <c r="C91" s="1700"/>
      <c r="D91" s="1201" t="s">
        <v>743</v>
      </c>
      <c r="E91" s="1202">
        <v>72882000</v>
      </c>
      <c r="F91" s="1653"/>
      <c r="G91" s="1203">
        <v>77484057</v>
      </c>
      <c r="H91" s="1650"/>
      <c r="I91" s="1203">
        <v>17251075.350000001</v>
      </c>
      <c r="J91" s="1650"/>
      <c r="K91" s="1238">
        <f t="shared" si="4"/>
        <v>0.23669870955791555</v>
      </c>
      <c r="L91" s="1239">
        <f t="shared" ref="L91:L163" si="5">I91/G91</f>
        <v>0.22264032135023598</v>
      </c>
    </row>
    <row r="92" spans="1:12" ht="38.1" customHeight="1">
      <c r="A92" s="1268"/>
      <c r="B92" s="1681">
        <v>758</v>
      </c>
      <c r="C92" s="1701" t="s">
        <v>418</v>
      </c>
      <c r="D92" s="1201" t="s">
        <v>798</v>
      </c>
      <c r="E92" s="1202"/>
      <c r="F92" s="1653"/>
      <c r="G92" s="1203">
        <v>5865</v>
      </c>
      <c r="H92" s="1650"/>
      <c r="I92" s="1267">
        <v>5864.19</v>
      </c>
      <c r="J92" s="1650"/>
      <c r="K92" s="1205">
        <v>0</v>
      </c>
      <c r="L92" s="1239">
        <f t="shared" si="5"/>
        <v>0.99986189258312008</v>
      </c>
    </row>
    <row r="93" spans="1:12" ht="38.1" customHeight="1">
      <c r="A93" s="1268"/>
      <c r="B93" s="1706"/>
      <c r="C93" s="1707"/>
      <c r="D93" s="1201" t="s">
        <v>799</v>
      </c>
      <c r="E93" s="1202">
        <v>1042200000</v>
      </c>
      <c r="F93" s="1653"/>
      <c r="G93" s="1203">
        <v>1042194135</v>
      </c>
      <c r="H93" s="1650"/>
      <c r="I93" s="1203">
        <v>467305386.06999999</v>
      </c>
      <c r="J93" s="1650"/>
      <c r="K93" s="1238">
        <f t="shared" si="4"/>
        <v>0.44838359822490886</v>
      </c>
      <c r="L93" s="1239">
        <f t="shared" si="5"/>
        <v>0.44838612152619722</v>
      </c>
    </row>
    <row r="94" spans="1:12" ht="38.1" customHeight="1">
      <c r="A94" s="1268"/>
      <c r="B94" s="1706"/>
      <c r="C94" s="1707"/>
      <c r="D94" s="1201" t="s">
        <v>746</v>
      </c>
      <c r="E94" s="1202">
        <v>810644000</v>
      </c>
      <c r="F94" s="1653"/>
      <c r="G94" s="1203">
        <v>810644000</v>
      </c>
      <c r="H94" s="1650"/>
      <c r="I94" s="1203">
        <v>210270576.06000003</v>
      </c>
      <c r="J94" s="1650"/>
      <c r="K94" s="1238">
        <f t="shared" si="4"/>
        <v>0.25938707504157194</v>
      </c>
      <c r="L94" s="1239">
        <f t="shared" si="5"/>
        <v>0.25938707504157194</v>
      </c>
    </row>
    <row r="95" spans="1:12" ht="38.1" customHeight="1">
      <c r="A95" s="1268"/>
      <c r="B95" s="1706"/>
      <c r="C95" s="1707"/>
      <c r="D95" s="1201" t="s">
        <v>747</v>
      </c>
      <c r="E95" s="1202">
        <v>943191000</v>
      </c>
      <c r="F95" s="1653"/>
      <c r="G95" s="1203">
        <v>943191000</v>
      </c>
      <c r="H95" s="1650"/>
      <c r="I95" s="1203">
        <v>353522595.98999995</v>
      </c>
      <c r="J95" s="1650"/>
      <c r="K95" s="1238">
        <f t="shared" si="4"/>
        <v>0.37481548911090112</v>
      </c>
      <c r="L95" s="1239">
        <f t="shared" si="5"/>
        <v>0.37481548911090112</v>
      </c>
    </row>
    <row r="96" spans="1:12" ht="27.95" customHeight="1">
      <c r="A96" s="1268"/>
      <c r="B96" s="1706"/>
      <c r="C96" s="1707"/>
      <c r="D96" s="1201" t="s">
        <v>796</v>
      </c>
      <c r="E96" s="1202">
        <v>431400000</v>
      </c>
      <c r="F96" s="1653"/>
      <c r="G96" s="1203">
        <v>431400000</v>
      </c>
      <c r="H96" s="1650"/>
      <c r="I96" s="1203">
        <v>130317498.18000001</v>
      </c>
      <c r="J96" s="1650"/>
      <c r="K96" s="1238">
        <f t="shared" si="4"/>
        <v>0.30208043157162728</v>
      </c>
      <c r="L96" s="1239">
        <f t="shared" si="5"/>
        <v>0.30208043157162728</v>
      </c>
    </row>
    <row r="97" spans="1:12" ht="38.1" customHeight="1">
      <c r="A97" s="1268"/>
      <c r="B97" s="1706"/>
      <c r="C97" s="1707"/>
      <c r="D97" s="1201" t="s">
        <v>749</v>
      </c>
      <c r="E97" s="1202">
        <v>923098000</v>
      </c>
      <c r="F97" s="1653"/>
      <c r="G97" s="1203">
        <v>923098000</v>
      </c>
      <c r="H97" s="1650"/>
      <c r="I97" s="1203">
        <v>263579889.44</v>
      </c>
      <c r="J97" s="1650"/>
      <c r="K97" s="1238">
        <f t="shared" si="4"/>
        <v>0.28553836043410341</v>
      </c>
      <c r="L97" s="1239">
        <f t="shared" si="5"/>
        <v>0.28553836043410341</v>
      </c>
    </row>
    <row r="98" spans="1:12" ht="38.1" customHeight="1">
      <c r="A98" s="1268"/>
      <c r="B98" s="1706"/>
      <c r="C98" s="1707"/>
      <c r="D98" s="1201" t="s">
        <v>800</v>
      </c>
      <c r="E98" s="1202"/>
      <c r="F98" s="1653"/>
      <c r="G98" s="1203">
        <v>3850</v>
      </c>
      <c r="H98" s="1650"/>
      <c r="I98" s="1203">
        <v>3850</v>
      </c>
      <c r="J98" s="1650"/>
      <c r="K98" s="1205">
        <v>0</v>
      </c>
      <c r="L98" s="1239">
        <f t="shared" si="5"/>
        <v>1</v>
      </c>
    </row>
    <row r="99" spans="1:12" ht="38.1" customHeight="1">
      <c r="A99" s="1268"/>
      <c r="B99" s="1706"/>
      <c r="C99" s="1707"/>
      <c r="D99" s="1201" t="s">
        <v>750</v>
      </c>
      <c r="E99" s="1202">
        <v>1642481000</v>
      </c>
      <c r="F99" s="1653"/>
      <c r="G99" s="1203">
        <v>1642477150</v>
      </c>
      <c r="H99" s="1650"/>
      <c r="I99" s="1203">
        <v>321936662.39999992</v>
      </c>
      <c r="J99" s="1650"/>
      <c r="K99" s="1238">
        <f t="shared" si="4"/>
        <v>0.19600632360435213</v>
      </c>
      <c r="L99" s="1239">
        <f t="shared" si="5"/>
        <v>0.19600678304717964</v>
      </c>
    </row>
    <row r="100" spans="1:12" ht="38.1" customHeight="1">
      <c r="A100" s="1268"/>
      <c r="B100" s="1706"/>
      <c r="C100" s="1707"/>
      <c r="D100" s="1201" t="s">
        <v>751</v>
      </c>
      <c r="E100" s="1202">
        <v>831201000</v>
      </c>
      <c r="F100" s="1653"/>
      <c r="G100" s="1203">
        <v>831201000</v>
      </c>
      <c r="H100" s="1650"/>
      <c r="I100" s="1203">
        <v>437823938.34000009</v>
      </c>
      <c r="J100" s="1650"/>
      <c r="K100" s="1238">
        <f t="shared" si="4"/>
        <v>0.52673653946518362</v>
      </c>
      <c r="L100" s="1239">
        <f t="shared" si="5"/>
        <v>0.52673653946518362</v>
      </c>
    </row>
    <row r="101" spans="1:12" ht="38.1" customHeight="1">
      <c r="A101" s="1268"/>
      <c r="B101" s="1706"/>
      <c r="C101" s="1707"/>
      <c r="D101" s="1201" t="s">
        <v>752</v>
      </c>
      <c r="E101" s="1202">
        <v>521243000</v>
      </c>
      <c r="F101" s="1653"/>
      <c r="G101" s="1203">
        <v>521243000</v>
      </c>
      <c r="H101" s="1650"/>
      <c r="I101" s="1203">
        <v>176139689.06</v>
      </c>
      <c r="J101" s="1650"/>
      <c r="K101" s="1238">
        <f t="shared" si="4"/>
        <v>0.33792240674694912</v>
      </c>
      <c r="L101" s="1239">
        <f t="shared" si="5"/>
        <v>0.33792240674694912</v>
      </c>
    </row>
    <row r="102" spans="1:12" ht="38.1" customHeight="1">
      <c r="A102" s="1268"/>
      <c r="B102" s="1706"/>
      <c r="C102" s="1707"/>
      <c r="D102" s="1201" t="s">
        <v>753</v>
      </c>
      <c r="E102" s="1202">
        <v>982418000</v>
      </c>
      <c r="F102" s="1653"/>
      <c r="G102" s="1203">
        <v>982418000</v>
      </c>
      <c r="H102" s="1650"/>
      <c r="I102" s="1203">
        <v>575108686.48000002</v>
      </c>
      <c r="J102" s="1650"/>
      <c r="K102" s="1238">
        <f t="shared" si="4"/>
        <v>0.58540121056413874</v>
      </c>
      <c r="L102" s="1239">
        <f t="shared" si="5"/>
        <v>0.58540121056413874</v>
      </c>
    </row>
    <row r="103" spans="1:12" ht="38.1" customHeight="1">
      <c r="A103" s="1268"/>
      <c r="B103" s="1706"/>
      <c r="C103" s="1707"/>
      <c r="D103" s="1201" t="s">
        <v>754</v>
      </c>
      <c r="E103" s="1202">
        <v>441094000</v>
      </c>
      <c r="F103" s="1653"/>
      <c r="G103" s="1203">
        <v>441094000</v>
      </c>
      <c r="H103" s="1650"/>
      <c r="I103" s="1203">
        <v>182438368.15000001</v>
      </c>
      <c r="J103" s="1650"/>
      <c r="K103" s="1238">
        <f t="shared" si="4"/>
        <v>0.41360428423419954</v>
      </c>
      <c r="L103" s="1239">
        <f t="shared" si="5"/>
        <v>0.41360428423419954</v>
      </c>
    </row>
    <row r="104" spans="1:12" ht="38.1" customHeight="1">
      <c r="A104" s="1268"/>
      <c r="B104" s="1706"/>
      <c r="C104" s="1707"/>
      <c r="D104" s="1201" t="s">
        <v>801</v>
      </c>
      <c r="E104" s="1202"/>
      <c r="F104" s="1653"/>
      <c r="G104" s="1203">
        <v>2229</v>
      </c>
      <c r="H104" s="1650"/>
      <c r="I104" s="1278">
        <v>0</v>
      </c>
      <c r="J104" s="1650"/>
      <c r="K104" s="1205">
        <v>0</v>
      </c>
      <c r="L104" s="1206">
        <v>0</v>
      </c>
    </row>
    <row r="105" spans="1:12" ht="38.1" customHeight="1">
      <c r="A105" s="1268"/>
      <c r="B105" s="1706"/>
      <c r="C105" s="1707"/>
      <c r="D105" s="1201" t="s">
        <v>755</v>
      </c>
      <c r="E105" s="1202">
        <v>807000000</v>
      </c>
      <c r="F105" s="1653"/>
      <c r="G105" s="1203">
        <v>806997771</v>
      </c>
      <c r="H105" s="1650"/>
      <c r="I105" s="1203">
        <v>337269513.29000002</v>
      </c>
      <c r="J105" s="1650"/>
      <c r="K105" s="1238">
        <f t="shared" si="4"/>
        <v>0.41793000407682779</v>
      </c>
      <c r="L105" s="1239">
        <f t="shared" si="5"/>
        <v>0.41793115843686762</v>
      </c>
    </row>
    <row r="106" spans="1:12" ht="38.1" customHeight="1">
      <c r="A106" s="1268"/>
      <c r="B106" s="1706"/>
      <c r="C106" s="1707"/>
      <c r="D106" s="1201" t="s">
        <v>756</v>
      </c>
      <c r="E106" s="1202">
        <v>1496426000</v>
      </c>
      <c r="F106" s="1653"/>
      <c r="G106" s="1203">
        <v>1496426000</v>
      </c>
      <c r="H106" s="1650"/>
      <c r="I106" s="1203">
        <v>492289590.37</v>
      </c>
      <c r="J106" s="1650"/>
      <c r="K106" s="1238">
        <f t="shared" si="4"/>
        <v>0.32897690254646739</v>
      </c>
      <c r="L106" s="1239">
        <f t="shared" si="5"/>
        <v>0.32897690254646739</v>
      </c>
    </row>
    <row r="107" spans="1:12" ht="38.1" customHeight="1">
      <c r="A107" s="1268"/>
      <c r="B107" s="1706"/>
      <c r="C107" s="1707"/>
      <c r="D107" s="1201" t="s">
        <v>757</v>
      </c>
      <c r="E107" s="1202">
        <v>534539000</v>
      </c>
      <c r="F107" s="1653"/>
      <c r="G107" s="1203">
        <v>534539000</v>
      </c>
      <c r="H107" s="1650"/>
      <c r="I107" s="1203">
        <v>214990015.94</v>
      </c>
      <c r="J107" s="1650"/>
      <c r="K107" s="1238">
        <f t="shared" si="4"/>
        <v>0.40219706315161285</v>
      </c>
      <c r="L107" s="1239">
        <f t="shared" si="5"/>
        <v>0.40219706315161285</v>
      </c>
    </row>
    <row r="108" spans="1:12" ht="38.1" customHeight="1">
      <c r="A108" s="1268"/>
      <c r="B108" s="1706"/>
      <c r="C108" s="1707"/>
      <c r="D108" s="1201" t="s">
        <v>797</v>
      </c>
      <c r="E108" s="1202">
        <v>936000000</v>
      </c>
      <c r="F108" s="1653"/>
      <c r="G108" s="1203">
        <v>936000000</v>
      </c>
      <c r="H108" s="1650"/>
      <c r="I108" s="1203">
        <v>253814633.81999999</v>
      </c>
      <c r="J108" s="1650"/>
      <c r="K108" s="1238">
        <f t="shared" si="4"/>
        <v>0.27116948057692308</v>
      </c>
      <c r="L108" s="1239">
        <f t="shared" si="5"/>
        <v>0.27116948057692308</v>
      </c>
    </row>
    <row r="109" spans="1:12" ht="38.1" customHeight="1">
      <c r="A109" s="1268"/>
      <c r="B109" s="1706"/>
      <c r="C109" s="1707"/>
      <c r="D109" s="1201" t="s">
        <v>759</v>
      </c>
      <c r="E109" s="1202">
        <v>969857000</v>
      </c>
      <c r="F109" s="1653"/>
      <c r="G109" s="1203">
        <v>969857000</v>
      </c>
      <c r="H109" s="1650"/>
      <c r="I109" s="1203">
        <v>361888499.75999999</v>
      </c>
      <c r="J109" s="1650"/>
      <c r="K109" s="1238">
        <f t="shared" si="4"/>
        <v>0.37313593628751451</v>
      </c>
      <c r="L109" s="1239">
        <f t="shared" si="5"/>
        <v>0.37313593628751451</v>
      </c>
    </row>
    <row r="110" spans="1:12" ht="38.1" customHeight="1">
      <c r="A110" s="1268"/>
      <c r="B110" s="1695"/>
      <c r="C110" s="1708"/>
      <c r="D110" s="1201" t="s">
        <v>760</v>
      </c>
      <c r="E110" s="1202">
        <v>611044000</v>
      </c>
      <c r="F110" s="1653"/>
      <c r="G110" s="1203">
        <v>611044000</v>
      </c>
      <c r="H110" s="1650"/>
      <c r="I110" s="1203">
        <v>377400268.93000001</v>
      </c>
      <c r="J110" s="1650"/>
      <c r="K110" s="1238">
        <f t="shared" si="4"/>
        <v>0.6176319036436001</v>
      </c>
      <c r="L110" s="1239">
        <f t="shared" si="5"/>
        <v>0.6176319036436001</v>
      </c>
    </row>
    <row r="111" spans="1:12" ht="30" customHeight="1">
      <c r="A111" s="1268"/>
      <c r="B111" s="1247">
        <v>801</v>
      </c>
      <c r="C111" s="1248" t="s">
        <v>116</v>
      </c>
      <c r="D111" s="1201" t="s">
        <v>743</v>
      </c>
      <c r="E111" s="1202">
        <v>160773000</v>
      </c>
      <c r="F111" s="1653"/>
      <c r="G111" s="1203">
        <v>183884445</v>
      </c>
      <c r="H111" s="1650"/>
      <c r="I111" s="1267">
        <v>22479711.489999998</v>
      </c>
      <c r="J111" s="1650"/>
      <c r="K111" s="1238">
        <f t="shared" si="4"/>
        <v>0.1398226784970113</v>
      </c>
      <c r="L111" s="1239">
        <f t="shared" si="5"/>
        <v>0.12224911949458259</v>
      </c>
    </row>
    <row r="112" spans="1:12" ht="30" customHeight="1">
      <c r="A112" s="1268"/>
      <c r="B112" s="1247">
        <v>803</v>
      </c>
      <c r="C112" s="1248" t="s">
        <v>131</v>
      </c>
      <c r="D112" s="1201" t="s">
        <v>743</v>
      </c>
      <c r="E112" s="1202">
        <v>82919000</v>
      </c>
      <c r="F112" s="1653"/>
      <c r="G112" s="1203">
        <v>1540998</v>
      </c>
      <c r="H112" s="1650"/>
      <c r="I112" s="1267">
        <v>461264.8</v>
      </c>
      <c r="J112" s="1650"/>
      <c r="K112" s="1238">
        <f t="shared" si="4"/>
        <v>5.5628360206948953E-3</v>
      </c>
      <c r="L112" s="1239">
        <f t="shared" si="5"/>
        <v>0.29932861690930163</v>
      </c>
    </row>
    <row r="113" spans="1:12" ht="30" customHeight="1">
      <c r="A113" s="1268"/>
      <c r="B113" s="1247">
        <v>851</v>
      </c>
      <c r="C113" s="1248" t="s">
        <v>422</v>
      </c>
      <c r="D113" s="1201" t="s">
        <v>743</v>
      </c>
      <c r="E113" s="1202">
        <v>3440000</v>
      </c>
      <c r="F113" s="1653"/>
      <c r="G113" s="1203">
        <v>54076366</v>
      </c>
      <c r="H113" s="1650"/>
      <c r="I113" s="1237">
        <v>5086270.67</v>
      </c>
      <c r="J113" s="1650"/>
      <c r="K113" s="1238">
        <f t="shared" si="4"/>
        <v>1.478567055232558</v>
      </c>
      <c r="L113" s="1239">
        <f t="shared" si="5"/>
        <v>9.4057183317384899E-2</v>
      </c>
    </row>
    <row r="114" spans="1:12" ht="30" customHeight="1">
      <c r="A114" s="1268"/>
      <c r="B114" s="1247">
        <v>852</v>
      </c>
      <c r="C114" s="1248" t="s">
        <v>424</v>
      </c>
      <c r="D114" s="1201" t="s">
        <v>743</v>
      </c>
      <c r="E114" s="1202">
        <v>15302000</v>
      </c>
      <c r="F114" s="1653"/>
      <c r="G114" s="1203">
        <v>10035268</v>
      </c>
      <c r="H114" s="1650"/>
      <c r="I114" s="1267">
        <v>2441155.84</v>
      </c>
      <c r="J114" s="1650"/>
      <c r="K114" s="1238">
        <f t="shared" si="4"/>
        <v>0.15953181544896092</v>
      </c>
      <c r="L114" s="1239">
        <f t="shared" si="5"/>
        <v>0.24325766287457393</v>
      </c>
    </row>
    <row r="115" spans="1:12" ht="46.5" customHeight="1" thickBot="1">
      <c r="A115" s="1271"/>
      <c r="B115" s="1279">
        <v>853</v>
      </c>
      <c r="C115" s="1280" t="s">
        <v>683</v>
      </c>
      <c r="D115" s="1256" t="s">
        <v>743</v>
      </c>
      <c r="E115" s="1257">
        <v>335957000</v>
      </c>
      <c r="F115" s="1623"/>
      <c r="G115" s="1258">
        <v>344251866</v>
      </c>
      <c r="H115" s="1639"/>
      <c r="I115" s="1281">
        <v>116164274.50999999</v>
      </c>
      <c r="J115" s="1639"/>
      <c r="K115" s="1265">
        <f t="shared" si="4"/>
        <v>0.34577125795860775</v>
      </c>
      <c r="L115" s="1266">
        <f t="shared" si="5"/>
        <v>0.33743978169169891</v>
      </c>
    </row>
    <row r="116" spans="1:12" ht="30" customHeight="1">
      <c r="A116" s="1676">
        <v>37</v>
      </c>
      <c r="B116" s="1679">
        <v>750</v>
      </c>
      <c r="C116" s="1699" t="s">
        <v>84</v>
      </c>
      <c r="D116" s="1197" t="s">
        <v>744</v>
      </c>
      <c r="E116" s="1198">
        <v>423000</v>
      </c>
      <c r="F116" s="1627">
        <f>SUM(E116:E120)</f>
        <v>73182000</v>
      </c>
      <c r="G116" s="1175">
        <v>423000</v>
      </c>
      <c r="H116" s="1630">
        <f>SUM(G116:G120)</f>
        <v>75641000</v>
      </c>
      <c r="I116" s="1175">
        <v>18371.739999999998</v>
      </c>
      <c r="J116" s="1633">
        <f>I116+I117+I118+I119+I120</f>
        <v>15759955.380000001</v>
      </c>
      <c r="K116" s="1199">
        <f t="shared" si="4"/>
        <v>4.343200945626477E-2</v>
      </c>
      <c r="L116" s="1200">
        <f t="shared" si="5"/>
        <v>4.343200945626477E-2</v>
      </c>
    </row>
    <row r="117" spans="1:12" ht="30" customHeight="1">
      <c r="A117" s="1678"/>
      <c r="B117" s="1680"/>
      <c r="C117" s="1700"/>
      <c r="D117" s="1201" t="s">
        <v>743</v>
      </c>
      <c r="E117" s="1202">
        <v>2471000</v>
      </c>
      <c r="F117" s="1628"/>
      <c r="G117" s="1203">
        <v>2471000</v>
      </c>
      <c r="H117" s="1631"/>
      <c r="I117" s="1204">
        <v>0</v>
      </c>
      <c r="J117" s="1634"/>
      <c r="K117" s="1205">
        <v>0</v>
      </c>
      <c r="L117" s="1206">
        <v>0</v>
      </c>
    </row>
    <row r="118" spans="1:12" ht="30" customHeight="1">
      <c r="A118" s="1678"/>
      <c r="B118" s="1680">
        <v>755</v>
      </c>
      <c r="C118" s="1700" t="s">
        <v>408</v>
      </c>
      <c r="D118" s="1201" t="s">
        <v>740</v>
      </c>
      <c r="E118" s="1202">
        <v>17339000</v>
      </c>
      <c r="F118" s="1628"/>
      <c r="G118" s="1203">
        <v>17339000</v>
      </c>
      <c r="H118" s="1631"/>
      <c r="I118" s="1203">
        <v>8222304.79</v>
      </c>
      <c r="J118" s="1634"/>
      <c r="K118" s="1238">
        <f t="shared" si="4"/>
        <v>0.47420870811465482</v>
      </c>
      <c r="L118" s="1239">
        <f t="shared" si="5"/>
        <v>0.47420870811465482</v>
      </c>
    </row>
    <row r="119" spans="1:12" ht="30" customHeight="1">
      <c r="A119" s="1678"/>
      <c r="B119" s="1680"/>
      <c r="C119" s="1700"/>
      <c r="D119" s="1201" t="s">
        <v>743</v>
      </c>
      <c r="E119" s="1202">
        <v>52291000</v>
      </c>
      <c r="F119" s="1628"/>
      <c r="G119" s="1203">
        <v>55408000</v>
      </c>
      <c r="H119" s="1631"/>
      <c r="I119" s="1203">
        <v>7519278.8500000006</v>
      </c>
      <c r="J119" s="1634"/>
      <c r="K119" s="1238">
        <f t="shared" si="4"/>
        <v>0.14379680728997343</v>
      </c>
      <c r="L119" s="1239">
        <f t="shared" si="5"/>
        <v>0.13570745830926942</v>
      </c>
    </row>
    <row r="120" spans="1:12" ht="38.25" customHeight="1" thickBot="1">
      <c r="A120" s="1677"/>
      <c r="B120" s="1681"/>
      <c r="C120" s="1701"/>
      <c r="D120" s="1207" t="s">
        <v>745</v>
      </c>
      <c r="E120" s="1208">
        <v>658000</v>
      </c>
      <c r="F120" s="1629"/>
      <c r="G120" s="1209">
        <v>0</v>
      </c>
      <c r="H120" s="1632"/>
      <c r="I120" s="1209">
        <v>0</v>
      </c>
      <c r="J120" s="1635"/>
      <c r="K120" s="1210">
        <v>0</v>
      </c>
      <c r="L120" s="1211">
        <v>0</v>
      </c>
    </row>
    <row r="121" spans="1:12" ht="30" customHeight="1">
      <c r="A121" s="1676">
        <v>38</v>
      </c>
      <c r="B121" s="1244">
        <v>750</v>
      </c>
      <c r="C121" s="1282" t="s">
        <v>84</v>
      </c>
      <c r="D121" s="1230" t="s">
        <v>743</v>
      </c>
      <c r="E121" s="1198">
        <v>1425000</v>
      </c>
      <c r="F121" s="1627">
        <f>SUM(E121:E123)</f>
        <v>404341000</v>
      </c>
      <c r="G121" s="1175">
        <v>1425000</v>
      </c>
      <c r="H121" s="1627">
        <f>SUM(G121:G123)</f>
        <v>404292000</v>
      </c>
      <c r="I121" s="1175">
        <v>341463.83999999997</v>
      </c>
      <c r="J121" s="1627">
        <f>SUM(I121:I123)</f>
        <v>97222075.419999987</v>
      </c>
      <c r="K121" s="1199">
        <f t="shared" si="4"/>
        <v>0.23962374736842104</v>
      </c>
      <c r="L121" s="1235">
        <f t="shared" si="5"/>
        <v>0.23962374736842104</v>
      </c>
    </row>
    <row r="122" spans="1:12" ht="30" customHeight="1">
      <c r="A122" s="1689"/>
      <c r="B122" s="1681">
        <v>803</v>
      </c>
      <c r="C122" s="1701" t="s">
        <v>131</v>
      </c>
      <c r="D122" s="1201" t="s">
        <v>744</v>
      </c>
      <c r="E122" s="1173"/>
      <c r="F122" s="1653"/>
      <c r="G122" s="1176">
        <v>8400845</v>
      </c>
      <c r="H122" s="1653"/>
      <c r="I122" s="1237">
        <v>5143149.16</v>
      </c>
      <c r="J122" s="1653"/>
      <c r="K122" s="1205">
        <v>0</v>
      </c>
      <c r="L122" s="1239">
        <f t="shared" si="5"/>
        <v>0.61221807568167252</v>
      </c>
    </row>
    <row r="123" spans="1:12" ht="30" customHeight="1" thickBot="1">
      <c r="A123" s="1677"/>
      <c r="B123" s="1704"/>
      <c r="C123" s="1705"/>
      <c r="D123" s="1207" t="s">
        <v>743</v>
      </c>
      <c r="E123" s="1208">
        <v>402916000</v>
      </c>
      <c r="F123" s="1629"/>
      <c r="G123" s="1215">
        <v>394466155</v>
      </c>
      <c r="H123" s="1629"/>
      <c r="I123" s="1215">
        <v>91737462.419999987</v>
      </c>
      <c r="J123" s="1629"/>
      <c r="K123" s="1242">
        <f t="shared" si="4"/>
        <v>0.22768384085020199</v>
      </c>
      <c r="L123" s="1243">
        <f t="shared" si="5"/>
        <v>0.23256104803211822</v>
      </c>
    </row>
    <row r="124" spans="1:12" ht="30" customHeight="1">
      <c r="A124" s="1676">
        <v>39</v>
      </c>
      <c r="B124" s="1679">
        <v>600</v>
      </c>
      <c r="C124" s="1699" t="s">
        <v>385</v>
      </c>
      <c r="D124" s="1197" t="s">
        <v>764</v>
      </c>
      <c r="E124" s="1198">
        <v>1010253000</v>
      </c>
      <c r="F124" s="1627">
        <f>SUM(E124:E128)</f>
        <v>9134329000</v>
      </c>
      <c r="G124" s="1175">
        <v>1010253000</v>
      </c>
      <c r="H124" s="1630">
        <f>SUM(G124:G128)</f>
        <v>9134329000</v>
      </c>
      <c r="I124" s="1175">
        <v>152515372.79999998</v>
      </c>
      <c r="J124" s="1640">
        <f>SUM(I124:I128)</f>
        <v>2179392121.3099999</v>
      </c>
      <c r="K124" s="1199">
        <f t="shared" si="4"/>
        <v>0.15096750299182479</v>
      </c>
      <c r="L124" s="1200">
        <f t="shared" si="5"/>
        <v>0.15096750299182479</v>
      </c>
    </row>
    <row r="125" spans="1:12" ht="30" customHeight="1">
      <c r="A125" s="1678"/>
      <c r="B125" s="1680"/>
      <c r="C125" s="1700"/>
      <c r="D125" s="1201" t="s">
        <v>802</v>
      </c>
      <c r="E125" s="1202">
        <v>49305000</v>
      </c>
      <c r="F125" s="1628"/>
      <c r="G125" s="1203">
        <v>49305000</v>
      </c>
      <c r="H125" s="1631"/>
      <c r="I125" s="1204">
        <v>0</v>
      </c>
      <c r="J125" s="1703"/>
      <c r="K125" s="1205">
        <v>0</v>
      </c>
      <c r="L125" s="1206">
        <v>0</v>
      </c>
    </row>
    <row r="126" spans="1:12" ht="30" customHeight="1">
      <c r="A126" s="1678"/>
      <c r="B126" s="1680"/>
      <c r="C126" s="1700"/>
      <c r="D126" s="1201" t="s">
        <v>740</v>
      </c>
      <c r="E126" s="1202">
        <v>7879417000</v>
      </c>
      <c r="F126" s="1628"/>
      <c r="G126" s="1203">
        <v>7878467419</v>
      </c>
      <c r="H126" s="1631"/>
      <c r="I126" s="1203">
        <v>1949237162.0300002</v>
      </c>
      <c r="J126" s="1703"/>
      <c r="K126" s="1238">
        <f t="shared" si="4"/>
        <v>0.24738342469119229</v>
      </c>
      <c r="L126" s="1239">
        <f t="shared" si="5"/>
        <v>0.24741324148008134</v>
      </c>
    </row>
    <row r="127" spans="1:12" ht="30" customHeight="1">
      <c r="A127" s="1677"/>
      <c r="B127" s="1681"/>
      <c r="C127" s="1701"/>
      <c r="D127" s="1201" t="s">
        <v>744</v>
      </c>
      <c r="E127" s="1208"/>
      <c r="F127" s="1629"/>
      <c r="G127" s="1215">
        <v>949581</v>
      </c>
      <c r="H127" s="1632"/>
      <c r="I127" s="1215">
        <v>678365.07000000007</v>
      </c>
      <c r="J127" s="1703"/>
      <c r="K127" s="1205">
        <v>0</v>
      </c>
      <c r="L127" s="1239">
        <f t="shared" si="5"/>
        <v>0.71438357549276998</v>
      </c>
    </row>
    <row r="128" spans="1:12" ht="30" customHeight="1" thickBot="1">
      <c r="A128" s="1677"/>
      <c r="B128" s="1681"/>
      <c r="C128" s="1701"/>
      <c r="D128" s="1207" t="s">
        <v>742</v>
      </c>
      <c r="E128" s="1208">
        <v>195354000</v>
      </c>
      <c r="F128" s="1629"/>
      <c r="G128" s="1215">
        <v>195354000</v>
      </c>
      <c r="H128" s="1632"/>
      <c r="I128" s="1215">
        <v>76961221.409999996</v>
      </c>
      <c r="J128" s="1641"/>
      <c r="K128" s="1283">
        <f>I128/E128</f>
        <v>0.39395774547744095</v>
      </c>
      <c r="L128" s="1284">
        <f>I128/G128</f>
        <v>0.39395774547744095</v>
      </c>
    </row>
    <row r="129" spans="1:12" ht="30" customHeight="1">
      <c r="A129" s="1676">
        <v>41</v>
      </c>
      <c r="B129" s="1244" t="s">
        <v>369</v>
      </c>
      <c r="C129" s="1282" t="s">
        <v>370</v>
      </c>
      <c r="D129" s="1197" t="s">
        <v>740</v>
      </c>
      <c r="E129" s="1198">
        <v>46279000</v>
      </c>
      <c r="F129" s="1627">
        <f>SUM(E129:E144)</f>
        <v>1457941000</v>
      </c>
      <c r="G129" s="1175">
        <v>46279000</v>
      </c>
      <c r="H129" s="1630">
        <f>SUM(G129:G144)</f>
        <v>1465015438</v>
      </c>
      <c r="I129" s="1285">
        <v>4585915.9200000009</v>
      </c>
      <c r="J129" s="1633">
        <f>SUM(I129:I144)</f>
        <v>595801207.71000004</v>
      </c>
      <c r="K129" s="1199">
        <f t="shared" si="4"/>
        <v>9.9092804943927068E-2</v>
      </c>
      <c r="L129" s="1200">
        <f t="shared" si="5"/>
        <v>9.9092804943927068E-2</v>
      </c>
    </row>
    <row r="130" spans="1:12" ht="30" customHeight="1">
      <c r="A130" s="1678"/>
      <c r="B130" s="1247">
        <v>750</v>
      </c>
      <c r="C130" s="1248" t="s">
        <v>84</v>
      </c>
      <c r="D130" s="1201" t="s">
        <v>740</v>
      </c>
      <c r="E130" s="1202">
        <v>24873000</v>
      </c>
      <c r="F130" s="1628"/>
      <c r="G130" s="1203">
        <v>24873000</v>
      </c>
      <c r="H130" s="1631"/>
      <c r="I130" s="1267">
        <v>1352548.5800000003</v>
      </c>
      <c r="J130" s="1634"/>
      <c r="K130" s="1238">
        <f t="shared" si="4"/>
        <v>5.4378184376633311E-2</v>
      </c>
      <c r="L130" s="1239">
        <f t="shared" si="5"/>
        <v>5.4378184376633311E-2</v>
      </c>
    </row>
    <row r="131" spans="1:12" ht="30" customHeight="1">
      <c r="A131" s="1678"/>
      <c r="B131" s="1680">
        <v>801</v>
      </c>
      <c r="C131" s="1700" t="s">
        <v>116</v>
      </c>
      <c r="D131" s="1201" t="s">
        <v>740</v>
      </c>
      <c r="E131" s="1202">
        <v>3347000</v>
      </c>
      <c r="F131" s="1628"/>
      <c r="G131" s="1203">
        <v>3347000</v>
      </c>
      <c r="H131" s="1631"/>
      <c r="I131" s="1267">
        <v>2040399.93</v>
      </c>
      <c r="J131" s="1634"/>
      <c r="K131" s="1238">
        <f t="shared" si="4"/>
        <v>0.60962053480729006</v>
      </c>
      <c r="L131" s="1239">
        <f t="shared" si="5"/>
        <v>0.60962053480729006</v>
      </c>
    </row>
    <row r="132" spans="1:12" ht="30" customHeight="1">
      <c r="A132" s="1678"/>
      <c r="B132" s="1680"/>
      <c r="C132" s="1700"/>
      <c r="D132" s="1201" t="s">
        <v>743</v>
      </c>
      <c r="E132" s="1202">
        <v>1366000</v>
      </c>
      <c r="F132" s="1628"/>
      <c r="G132" s="1203">
        <v>1142116</v>
      </c>
      <c r="H132" s="1631"/>
      <c r="I132" s="1267">
        <v>415741.79000000004</v>
      </c>
      <c r="J132" s="1634"/>
      <c r="K132" s="1238">
        <f t="shared" si="4"/>
        <v>0.3043497730600293</v>
      </c>
      <c r="L132" s="1239">
        <f t="shared" si="5"/>
        <v>0.36401012681724099</v>
      </c>
    </row>
    <row r="133" spans="1:12" ht="30" customHeight="1">
      <c r="A133" s="1678"/>
      <c r="B133" s="1680"/>
      <c r="C133" s="1700"/>
      <c r="D133" s="1201" t="s">
        <v>796</v>
      </c>
      <c r="E133" s="1202">
        <v>801000</v>
      </c>
      <c r="F133" s="1628"/>
      <c r="G133" s="1203">
        <v>801000</v>
      </c>
      <c r="H133" s="1631"/>
      <c r="I133" s="1237">
        <v>43507.509999999995</v>
      </c>
      <c r="J133" s="1634"/>
      <c r="K133" s="1238">
        <f t="shared" si="4"/>
        <v>5.4316491885143564E-2</v>
      </c>
      <c r="L133" s="1239">
        <f t="shared" si="5"/>
        <v>5.4316491885143564E-2</v>
      </c>
    </row>
    <row r="134" spans="1:12" ht="38.1" customHeight="1">
      <c r="A134" s="1678"/>
      <c r="B134" s="1680"/>
      <c r="C134" s="1700"/>
      <c r="D134" s="1201" t="s">
        <v>754</v>
      </c>
      <c r="E134" s="1202">
        <v>460000</v>
      </c>
      <c r="F134" s="1628"/>
      <c r="G134" s="1203">
        <v>766000</v>
      </c>
      <c r="H134" s="1631"/>
      <c r="I134" s="1267">
        <v>277350.40999999997</v>
      </c>
      <c r="J134" s="1634"/>
      <c r="K134" s="1238">
        <f t="shared" si="4"/>
        <v>0.60293567391304337</v>
      </c>
      <c r="L134" s="1239">
        <f t="shared" si="5"/>
        <v>0.36207625326370751</v>
      </c>
    </row>
    <row r="135" spans="1:12" ht="38.1" customHeight="1">
      <c r="A135" s="1678"/>
      <c r="B135" s="1680"/>
      <c r="C135" s="1700"/>
      <c r="D135" s="1201" t="s">
        <v>755</v>
      </c>
      <c r="E135" s="1202">
        <v>1404000</v>
      </c>
      <c r="F135" s="1628"/>
      <c r="G135" s="1203">
        <v>1404000</v>
      </c>
      <c r="H135" s="1631"/>
      <c r="I135" s="1204">
        <v>0</v>
      </c>
      <c r="J135" s="1634"/>
      <c r="K135" s="1205">
        <v>0</v>
      </c>
      <c r="L135" s="1206">
        <v>0</v>
      </c>
    </row>
    <row r="136" spans="1:12" ht="43.5" customHeight="1">
      <c r="A136" s="1678"/>
      <c r="B136" s="1247">
        <v>854</v>
      </c>
      <c r="C136" s="1248" t="s">
        <v>684</v>
      </c>
      <c r="D136" s="1201" t="s">
        <v>740</v>
      </c>
      <c r="E136" s="1202"/>
      <c r="F136" s="1628"/>
      <c r="G136" s="1203">
        <v>69927</v>
      </c>
      <c r="H136" s="1631"/>
      <c r="I136" s="1237">
        <v>4199</v>
      </c>
      <c r="J136" s="1634"/>
      <c r="K136" s="1205">
        <v>0</v>
      </c>
      <c r="L136" s="1239">
        <f t="shared" si="5"/>
        <v>6.0048336121955752E-2</v>
      </c>
    </row>
    <row r="137" spans="1:12" ht="30" customHeight="1">
      <c r="A137" s="1678"/>
      <c r="B137" s="1680">
        <v>900</v>
      </c>
      <c r="C137" s="1700" t="s">
        <v>686</v>
      </c>
      <c r="D137" s="1201" t="s">
        <v>803</v>
      </c>
      <c r="E137" s="1202">
        <v>782000</v>
      </c>
      <c r="F137" s="1628"/>
      <c r="G137" s="1203">
        <v>782000</v>
      </c>
      <c r="H137" s="1631"/>
      <c r="I137" s="1204">
        <v>0</v>
      </c>
      <c r="J137" s="1634"/>
      <c r="K137" s="1205">
        <v>0</v>
      </c>
      <c r="L137" s="1206">
        <v>0</v>
      </c>
    </row>
    <row r="138" spans="1:12" ht="30" customHeight="1">
      <c r="A138" s="1678"/>
      <c r="B138" s="1680"/>
      <c r="C138" s="1700"/>
      <c r="D138" s="1201" t="s">
        <v>804</v>
      </c>
      <c r="E138" s="1202">
        <v>13490000</v>
      </c>
      <c r="F138" s="1628"/>
      <c r="G138" s="1203">
        <v>13337957</v>
      </c>
      <c r="H138" s="1631"/>
      <c r="I138" s="1237">
        <v>249194.82</v>
      </c>
      <c r="J138" s="1634"/>
      <c r="K138" s="1238">
        <f t="shared" si="4"/>
        <v>1.8472558932542623E-2</v>
      </c>
      <c r="L138" s="1239">
        <f t="shared" si="5"/>
        <v>1.8683132656672981E-2</v>
      </c>
    </row>
    <row r="139" spans="1:12" ht="30" customHeight="1">
      <c r="A139" s="1678"/>
      <c r="B139" s="1680"/>
      <c r="C139" s="1700"/>
      <c r="D139" s="1201" t="s">
        <v>802</v>
      </c>
      <c r="E139" s="1202">
        <v>25898000</v>
      </c>
      <c r="F139" s="1628"/>
      <c r="G139" s="1203">
        <v>25898000</v>
      </c>
      <c r="H139" s="1631"/>
      <c r="I139" s="1204">
        <v>0</v>
      </c>
      <c r="J139" s="1634"/>
      <c r="K139" s="1205">
        <v>0</v>
      </c>
      <c r="L139" s="1206">
        <v>0</v>
      </c>
    </row>
    <row r="140" spans="1:12" ht="30" customHeight="1">
      <c r="A140" s="1678"/>
      <c r="B140" s="1680"/>
      <c r="C140" s="1700"/>
      <c r="D140" s="1201" t="s">
        <v>740</v>
      </c>
      <c r="E140" s="1202">
        <v>1338199000</v>
      </c>
      <c r="F140" s="1628"/>
      <c r="G140" s="1203">
        <v>1345248863</v>
      </c>
      <c r="H140" s="1631"/>
      <c r="I140" s="1267">
        <v>586712586.50999999</v>
      </c>
      <c r="J140" s="1634"/>
      <c r="K140" s="1238">
        <f t="shared" si="4"/>
        <v>0.4384344828459743</v>
      </c>
      <c r="L140" s="1239">
        <f t="shared" si="5"/>
        <v>0.43613683880140175</v>
      </c>
    </row>
    <row r="141" spans="1:12" ht="38.1" customHeight="1">
      <c r="A141" s="1678"/>
      <c r="B141" s="1680"/>
      <c r="C141" s="1700"/>
      <c r="D141" s="1201" t="s">
        <v>747</v>
      </c>
      <c r="E141" s="1202">
        <v>130000</v>
      </c>
      <c r="F141" s="1628"/>
      <c r="G141" s="1203">
        <v>130000</v>
      </c>
      <c r="H141" s="1631"/>
      <c r="I141" s="1237">
        <v>37681.360000000001</v>
      </c>
      <c r="J141" s="1634"/>
      <c r="K141" s="1238">
        <f t="shared" si="4"/>
        <v>0.28985661538461538</v>
      </c>
      <c r="L141" s="1239">
        <f t="shared" si="5"/>
        <v>0.28985661538461538</v>
      </c>
    </row>
    <row r="142" spans="1:12" ht="38.1" customHeight="1">
      <c r="A142" s="1678"/>
      <c r="B142" s="1680"/>
      <c r="C142" s="1700"/>
      <c r="D142" s="1201" t="s">
        <v>752</v>
      </c>
      <c r="E142" s="1202">
        <v>385000</v>
      </c>
      <c r="F142" s="1628"/>
      <c r="G142" s="1203">
        <v>409575</v>
      </c>
      <c r="H142" s="1631"/>
      <c r="I142" s="1267">
        <v>49336.87</v>
      </c>
      <c r="J142" s="1634"/>
      <c r="K142" s="1238">
        <f t="shared" si="4"/>
        <v>0.12814771428571428</v>
      </c>
      <c r="L142" s="1239">
        <f t="shared" si="5"/>
        <v>0.12045869498870782</v>
      </c>
    </row>
    <row r="143" spans="1:12" ht="38.1" customHeight="1">
      <c r="A143" s="1678"/>
      <c r="B143" s="1680"/>
      <c r="C143" s="1700"/>
      <c r="D143" s="1201" t="s">
        <v>755</v>
      </c>
      <c r="E143" s="1202">
        <v>71000</v>
      </c>
      <c r="F143" s="1628"/>
      <c r="G143" s="1203">
        <v>71000</v>
      </c>
      <c r="H143" s="1631"/>
      <c r="I143" s="1267">
        <v>4747.2</v>
      </c>
      <c r="J143" s="1634"/>
      <c r="K143" s="1238">
        <f t="shared" si="4"/>
        <v>6.6861971830985911E-2</v>
      </c>
      <c r="L143" s="1239">
        <f t="shared" si="5"/>
        <v>6.6861971830985911E-2</v>
      </c>
    </row>
    <row r="144" spans="1:12" ht="38.1" customHeight="1" thickBot="1">
      <c r="A144" s="1690"/>
      <c r="B144" s="1687"/>
      <c r="C144" s="1702"/>
      <c r="D144" s="1256" t="s">
        <v>757</v>
      </c>
      <c r="E144" s="1257">
        <v>456000</v>
      </c>
      <c r="F144" s="1644"/>
      <c r="G144" s="1258">
        <v>456000</v>
      </c>
      <c r="H144" s="1645"/>
      <c r="I144" s="1281">
        <v>27997.809999999998</v>
      </c>
      <c r="J144" s="1661"/>
      <c r="K144" s="1265">
        <f t="shared" si="4"/>
        <v>6.1398706140350874E-2</v>
      </c>
      <c r="L144" s="1266">
        <f t="shared" si="5"/>
        <v>6.1398706140350874E-2</v>
      </c>
    </row>
    <row r="145" spans="1:12" ht="30" customHeight="1">
      <c r="A145" s="1676">
        <v>42</v>
      </c>
      <c r="B145" s="1679">
        <v>754</v>
      </c>
      <c r="C145" s="1699" t="s">
        <v>680</v>
      </c>
      <c r="D145" s="1197" t="s">
        <v>740</v>
      </c>
      <c r="E145" s="1198">
        <v>47933000</v>
      </c>
      <c r="F145" s="1627">
        <f>SUM(E145:E154)</f>
        <v>92432000</v>
      </c>
      <c r="G145" s="1175">
        <v>50762941</v>
      </c>
      <c r="H145" s="1630">
        <f>SUM(G145:G154)</f>
        <v>95261941</v>
      </c>
      <c r="I145" s="1286">
        <v>27246964.25</v>
      </c>
      <c r="J145" s="1633">
        <f>SUM(I145:I154)</f>
        <v>27381558.98</v>
      </c>
      <c r="K145" s="1236">
        <f t="shared" si="4"/>
        <v>0.56843853399536859</v>
      </c>
      <c r="L145" s="1235">
        <f t="shared" si="5"/>
        <v>0.53674912669066988</v>
      </c>
    </row>
    <row r="146" spans="1:12" ht="30" customHeight="1">
      <c r="A146" s="1678"/>
      <c r="B146" s="1680"/>
      <c r="C146" s="1700"/>
      <c r="D146" s="1201" t="s">
        <v>744</v>
      </c>
      <c r="E146" s="1202">
        <v>19380000</v>
      </c>
      <c r="F146" s="1628"/>
      <c r="G146" s="1203">
        <v>19380000</v>
      </c>
      <c r="H146" s="1631"/>
      <c r="I146" s="1237">
        <v>100711.82</v>
      </c>
      <c r="J146" s="1634"/>
      <c r="K146" s="1238">
        <f t="shared" si="4"/>
        <v>5.1966883384932921E-3</v>
      </c>
      <c r="L146" s="1239">
        <f t="shared" si="5"/>
        <v>5.1966883384932921E-3</v>
      </c>
    </row>
    <row r="147" spans="1:12" ht="30" customHeight="1">
      <c r="A147" s="1678"/>
      <c r="B147" s="1680"/>
      <c r="C147" s="1700"/>
      <c r="D147" s="1201" t="s">
        <v>743</v>
      </c>
      <c r="E147" s="1202">
        <v>20000</v>
      </c>
      <c r="F147" s="1628"/>
      <c r="G147" s="1203">
        <v>20000</v>
      </c>
      <c r="H147" s="1631"/>
      <c r="I147" s="1237">
        <v>14824.17</v>
      </c>
      <c r="J147" s="1634"/>
      <c r="K147" s="1238">
        <f t="shared" si="4"/>
        <v>0.74120850000000005</v>
      </c>
      <c r="L147" s="1239">
        <f t="shared" si="5"/>
        <v>0.74120850000000005</v>
      </c>
    </row>
    <row r="148" spans="1:12" ht="30" customHeight="1">
      <c r="A148" s="1678"/>
      <c r="B148" s="1680"/>
      <c r="C148" s="1700"/>
      <c r="D148" s="1201" t="s">
        <v>762</v>
      </c>
      <c r="E148" s="1202">
        <v>153000</v>
      </c>
      <c r="F148" s="1628"/>
      <c r="G148" s="1203">
        <v>255000</v>
      </c>
      <c r="H148" s="1631"/>
      <c r="I148" s="1204">
        <v>0</v>
      </c>
      <c r="J148" s="1634"/>
      <c r="K148" s="1205">
        <v>0</v>
      </c>
      <c r="L148" s="1206">
        <v>0</v>
      </c>
    </row>
    <row r="149" spans="1:12" ht="38.1" customHeight="1">
      <c r="A149" s="1678"/>
      <c r="B149" s="1680"/>
      <c r="C149" s="1700"/>
      <c r="D149" s="1201" t="s">
        <v>749</v>
      </c>
      <c r="E149" s="1202">
        <v>6357000</v>
      </c>
      <c r="F149" s="1628"/>
      <c r="G149" s="1203">
        <v>6357000</v>
      </c>
      <c r="H149" s="1631"/>
      <c r="I149" s="1204">
        <v>0</v>
      </c>
      <c r="J149" s="1634"/>
      <c r="K149" s="1205">
        <v>0</v>
      </c>
      <c r="L149" s="1206">
        <v>0</v>
      </c>
    </row>
    <row r="150" spans="1:12" ht="38.1" customHeight="1">
      <c r="A150" s="1678"/>
      <c r="B150" s="1680"/>
      <c r="C150" s="1700"/>
      <c r="D150" s="1201" t="s">
        <v>750</v>
      </c>
      <c r="E150" s="1202">
        <v>5278000</v>
      </c>
      <c r="F150" s="1628"/>
      <c r="G150" s="1203">
        <v>5278000</v>
      </c>
      <c r="H150" s="1631"/>
      <c r="I150" s="1204">
        <v>0</v>
      </c>
      <c r="J150" s="1634"/>
      <c r="K150" s="1210">
        <v>0</v>
      </c>
      <c r="L150" s="1211">
        <v>0</v>
      </c>
    </row>
    <row r="151" spans="1:12" ht="38.1" customHeight="1">
      <c r="A151" s="1678"/>
      <c r="B151" s="1680"/>
      <c r="C151" s="1700"/>
      <c r="D151" s="1201" t="s">
        <v>756</v>
      </c>
      <c r="E151" s="1202">
        <v>4639000</v>
      </c>
      <c r="F151" s="1628"/>
      <c r="G151" s="1203">
        <v>4639000</v>
      </c>
      <c r="H151" s="1631"/>
      <c r="I151" s="1277">
        <v>19058.740000000002</v>
      </c>
      <c r="J151" s="1634"/>
      <c r="K151" s="1238">
        <f>I151/E151</f>
        <v>4.1083724940719985E-3</v>
      </c>
      <c r="L151" s="1239">
        <f t="shared" si="5"/>
        <v>4.1083724940719985E-3</v>
      </c>
    </row>
    <row r="152" spans="1:12" ht="38.1" customHeight="1">
      <c r="A152" s="1678"/>
      <c r="B152" s="1680"/>
      <c r="C152" s="1700"/>
      <c r="D152" s="1201" t="s">
        <v>757</v>
      </c>
      <c r="E152" s="1202">
        <v>715000</v>
      </c>
      <c r="F152" s="1628"/>
      <c r="G152" s="1203">
        <v>715000</v>
      </c>
      <c r="H152" s="1631"/>
      <c r="I152" s="1204">
        <v>0</v>
      </c>
      <c r="J152" s="1634"/>
      <c r="K152" s="1205">
        <v>0</v>
      </c>
      <c r="L152" s="1206">
        <v>0</v>
      </c>
    </row>
    <row r="153" spans="1:12" ht="38.1" customHeight="1">
      <c r="A153" s="1678"/>
      <c r="B153" s="1680"/>
      <c r="C153" s="1700"/>
      <c r="D153" s="1201" t="s">
        <v>759</v>
      </c>
      <c r="E153" s="1202">
        <v>3877000</v>
      </c>
      <c r="F153" s="1628"/>
      <c r="G153" s="1203">
        <v>3877000</v>
      </c>
      <c r="H153" s="1631"/>
      <c r="I153" s="1204">
        <v>0</v>
      </c>
      <c r="J153" s="1634"/>
      <c r="K153" s="1205">
        <v>0</v>
      </c>
      <c r="L153" s="1206">
        <v>0</v>
      </c>
    </row>
    <row r="154" spans="1:12" ht="38.1" customHeight="1" thickBot="1">
      <c r="A154" s="1677"/>
      <c r="B154" s="1681"/>
      <c r="C154" s="1701"/>
      <c r="D154" s="1207" t="s">
        <v>760</v>
      </c>
      <c r="E154" s="1208">
        <v>4080000</v>
      </c>
      <c r="F154" s="1629"/>
      <c r="G154" s="1215">
        <v>3978000</v>
      </c>
      <c r="H154" s="1632"/>
      <c r="I154" s="1209">
        <v>0</v>
      </c>
      <c r="J154" s="1635"/>
      <c r="K154" s="1210">
        <v>0</v>
      </c>
      <c r="L154" s="1211">
        <v>0</v>
      </c>
    </row>
    <row r="155" spans="1:12" ht="30" customHeight="1">
      <c r="A155" s="1674">
        <v>44</v>
      </c>
      <c r="B155" s="1244" t="s">
        <v>367</v>
      </c>
      <c r="C155" s="1287" t="s">
        <v>368</v>
      </c>
      <c r="D155" s="1197" t="s">
        <v>763</v>
      </c>
      <c r="E155" s="1198">
        <v>137397000</v>
      </c>
      <c r="F155" s="1622">
        <f>SUM(E155:E157)</f>
        <v>147131000</v>
      </c>
      <c r="G155" s="1175">
        <v>251494552</v>
      </c>
      <c r="H155" s="1638">
        <f>SUM(G155:G157)</f>
        <v>265318021</v>
      </c>
      <c r="I155" s="1175">
        <v>218468011.05000001</v>
      </c>
      <c r="J155" s="1691">
        <f>SUM(I155:I157)</f>
        <v>219180643.51000002</v>
      </c>
      <c r="K155" s="1199">
        <f>I155/E155</f>
        <v>1.590049353697679</v>
      </c>
      <c r="L155" s="1200">
        <f t="shared" si="5"/>
        <v>0.86867890104434553</v>
      </c>
    </row>
    <row r="156" spans="1:12" ht="30" customHeight="1">
      <c r="A156" s="1689"/>
      <c r="B156" s="1247">
        <v>750</v>
      </c>
      <c r="C156" s="1288" t="s">
        <v>84</v>
      </c>
      <c r="D156" s="1201" t="s">
        <v>743</v>
      </c>
      <c r="E156" s="1202">
        <v>9734000</v>
      </c>
      <c r="F156" s="1653"/>
      <c r="G156" s="1203">
        <v>11805119</v>
      </c>
      <c r="H156" s="1650"/>
      <c r="I156" s="1203">
        <v>712632.45999999985</v>
      </c>
      <c r="J156" s="1692"/>
      <c r="K156" s="1238">
        <f>I156/E156</f>
        <v>7.3210649270597894E-2</v>
      </c>
      <c r="L156" s="1239">
        <f t="shared" si="5"/>
        <v>6.0366393595862933E-2</v>
      </c>
    </row>
    <row r="157" spans="1:12" ht="44.25" customHeight="1" thickBot="1">
      <c r="A157" s="1675"/>
      <c r="B157" s="1253">
        <v>853</v>
      </c>
      <c r="C157" s="1270" t="s">
        <v>683</v>
      </c>
      <c r="D157" s="1172" t="s">
        <v>743</v>
      </c>
      <c r="E157" s="1173"/>
      <c r="F157" s="1623"/>
      <c r="G157" s="1176">
        <v>2018350</v>
      </c>
      <c r="H157" s="1639"/>
      <c r="I157" s="1209">
        <v>0</v>
      </c>
      <c r="J157" s="1693"/>
      <c r="K157" s="1210">
        <v>0</v>
      </c>
      <c r="L157" s="1211">
        <v>0</v>
      </c>
    </row>
    <row r="158" spans="1:12" ht="30" customHeight="1">
      <c r="A158" s="1676">
        <v>46</v>
      </c>
      <c r="B158" s="1679">
        <v>750</v>
      </c>
      <c r="C158" s="1682" t="s">
        <v>84</v>
      </c>
      <c r="D158" s="1197" t="s">
        <v>804</v>
      </c>
      <c r="E158" s="1198"/>
      <c r="F158" s="1627">
        <f>SUM(E158:E165)</f>
        <v>528050000</v>
      </c>
      <c r="G158" s="1175">
        <v>2265</v>
      </c>
      <c r="H158" s="1638">
        <f>SUM(G158:G165)</f>
        <v>528050000</v>
      </c>
      <c r="I158" s="1175">
        <v>2264.5500000000002</v>
      </c>
      <c r="J158" s="1630">
        <f>SUM(I158:I165)</f>
        <v>248243476.38999999</v>
      </c>
      <c r="K158" s="1213">
        <v>0</v>
      </c>
      <c r="L158" s="1200">
        <f t="shared" si="5"/>
        <v>0.99980132450331138</v>
      </c>
    </row>
    <row r="159" spans="1:12" ht="30" customHeight="1">
      <c r="A159" s="1694"/>
      <c r="B159" s="1695"/>
      <c r="C159" s="1696"/>
      <c r="D159" s="1201" t="s">
        <v>805</v>
      </c>
      <c r="E159" s="1249"/>
      <c r="F159" s="1697"/>
      <c r="G159" s="1223">
        <v>136865</v>
      </c>
      <c r="H159" s="1650"/>
      <c r="I159" s="1204">
        <v>0</v>
      </c>
      <c r="J159" s="1698"/>
      <c r="K159" s="1205">
        <v>0</v>
      </c>
      <c r="L159" s="1206">
        <v>0</v>
      </c>
    </row>
    <row r="160" spans="1:12" ht="30" customHeight="1">
      <c r="A160" s="1678"/>
      <c r="B160" s="1680"/>
      <c r="C160" s="1683"/>
      <c r="D160" s="1201" t="s">
        <v>803</v>
      </c>
      <c r="E160" s="1202">
        <v>300000</v>
      </c>
      <c r="F160" s="1628"/>
      <c r="G160" s="1203">
        <v>24005</v>
      </c>
      <c r="H160" s="1650"/>
      <c r="I160" s="1203">
        <v>24004.25</v>
      </c>
      <c r="J160" s="1631"/>
      <c r="K160" s="1238">
        <f>I160/E160</f>
        <v>8.0014166666666664E-2</v>
      </c>
      <c r="L160" s="1239">
        <f t="shared" si="5"/>
        <v>0.99996875650906059</v>
      </c>
    </row>
    <row r="161" spans="1:12" ht="30" customHeight="1">
      <c r="A161" s="1678"/>
      <c r="B161" s="1680"/>
      <c r="C161" s="1683"/>
      <c r="D161" s="1201" t="s">
        <v>806</v>
      </c>
      <c r="E161" s="1202"/>
      <c r="F161" s="1628"/>
      <c r="G161" s="1203">
        <v>136865</v>
      </c>
      <c r="H161" s="1650"/>
      <c r="I161" s="1204">
        <v>0</v>
      </c>
      <c r="J161" s="1631"/>
      <c r="K161" s="1205">
        <v>0</v>
      </c>
      <c r="L161" s="1206">
        <v>0</v>
      </c>
    </row>
    <row r="162" spans="1:12" ht="30" customHeight="1">
      <c r="A162" s="1678"/>
      <c r="B162" s="1680"/>
      <c r="C162" s="1683"/>
      <c r="D162" s="1201" t="s">
        <v>743</v>
      </c>
      <c r="E162" s="1202">
        <v>5775000</v>
      </c>
      <c r="F162" s="1628"/>
      <c r="G162" s="1203">
        <v>5775000</v>
      </c>
      <c r="H162" s="1650"/>
      <c r="I162" s="1203">
        <v>1829463.0500000003</v>
      </c>
      <c r="J162" s="1631"/>
      <c r="K162" s="1238">
        <f>I162/E162</f>
        <v>0.31679013852813859</v>
      </c>
      <c r="L162" s="1239">
        <f t="shared" si="5"/>
        <v>0.31679013852813859</v>
      </c>
    </row>
    <row r="163" spans="1:12" ht="30" customHeight="1">
      <c r="A163" s="1678"/>
      <c r="B163" s="1680">
        <v>851</v>
      </c>
      <c r="C163" s="1683" t="s">
        <v>422</v>
      </c>
      <c r="D163" s="1201" t="s">
        <v>740</v>
      </c>
      <c r="E163" s="1202">
        <v>295846000</v>
      </c>
      <c r="F163" s="1628"/>
      <c r="G163" s="1203">
        <v>295846000</v>
      </c>
      <c r="H163" s="1650"/>
      <c r="I163" s="1203">
        <v>185834862.16999999</v>
      </c>
      <c r="J163" s="1631"/>
      <c r="K163" s="1238">
        <f>I163/E163</f>
        <v>0.62814728666265551</v>
      </c>
      <c r="L163" s="1239">
        <f t="shared" si="5"/>
        <v>0.62814728666265551</v>
      </c>
    </row>
    <row r="164" spans="1:12" ht="30" customHeight="1">
      <c r="A164" s="1678"/>
      <c r="B164" s="1680"/>
      <c r="C164" s="1683"/>
      <c r="D164" s="1201" t="s">
        <v>744</v>
      </c>
      <c r="E164" s="1202">
        <v>55422000</v>
      </c>
      <c r="F164" s="1628"/>
      <c r="G164" s="1203">
        <v>55422000</v>
      </c>
      <c r="H164" s="1650"/>
      <c r="I164" s="1203">
        <v>5963623.4800000004</v>
      </c>
      <c r="J164" s="1631"/>
      <c r="K164" s="1238">
        <f>I164/E164</f>
        <v>0.10760390242142111</v>
      </c>
      <c r="L164" s="1239">
        <f t="shared" ref="L164:L225" si="6">I164/G164</f>
        <v>0.10760390242142111</v>
      </c>
    </row>
    <row r="165" spans="1:12" ht="30" customHeight="1" thickBot="1">
      <c r="A165" s="1690"/>
      <c r="B165" s="1687"/>
      <c r="C165" s="1688"/>
      <c r="D165" s="1256" t="s">
        <v>743</v>
      </c>
      <c r="E165" s="1257">
        <v>170707000</v>
      </c>
      <c r="F165" s="1644"/>
      <c r="G165" s="1258">
        <v>170707000</v>
      </c>
      <c r="H165" s="1639"/>
      <c r="I165" s="1258">
        <v>54589258.890000001</v>
      </c>
      <c r="J165" s="1645"/>
      <c r="K165" s="1265">
        <f>I165/E165</f>
        <v>0.31978336500553578</v>
      </c>
      <c r="L165" s="1266">
        <f t="shared" si="6"/>
        <v>0.31978336500553578</v>
      </c>
    </row>
    <row r="166" spans="1:12" ht="30" customHeight="1">
      <c r="A166" s="1676">
        <v>47</v>
      </c>
      <c r="B166" s="1244">
        <v>150</v>
      </c>
      <c r="C166" s="1287" t="s">
        <v>376</v>
      </c>
      <c r="D166" s="1197" t="s">
        <v>740</v>
      </c>
      <c r="E166" s="1198">
        <v>443012000</v>
      </c>
      <c r="F166" s="1627">
        <f>SUM(E166:E168)</f>
        <v>767701000</v>
      </c>
      <c r="G166" s="1175">
        <v>443012000</v>
      </c>
      <c r="H166" s="1630">
        <f>SUM(G166:G168)</f>
        <v>767701000</v>
      </c>
      <c r="I166" s="1175">
        <v>61030977.149999999</v>
      </c>
      <c r="J166" s="1633">
        <f>SUM(I166:I168)</f>
        <v>100338168.81</v>
      </c>
      <c r="K166" s="1289">
        <f>I166/E166</f>
        <v>0.13776371102814369</v>
      </c>
      <c r="L166" s="1290">
        <f t="shared" si="6"/>
        <v>0.13776371102814369</v>
      </c>
    </row>
    <row r="167" spans="1:12" ht="30" customHeight="1">
      <c r="A167" s="1678"/>
      <c r="B167" s="1247">
        <v>750</v>
      </c>
      <c r="C167" s="1291" t="s">
        <v>84</v>
      </c>
      <c r="D167" s="1201" t="s">
        <v>740</v>
      </c>
      <c r="E167" s="1202">
        <v>2670000</v>
      </c>
      <c r="F167" s="1628"/>
      <c r="G167" s="1203">
        <v>2670000</v>
      </c>
      <c r="H167" s="1631"/>
      <c r="I167" s="1204">
        <v>0</v>
      </c>
      <c r="J167" s="1634"/>
      <c r="K167" s="1205">
        <v>0</v>
      </c>
      <c r="L167" s="1206">
        <v>0</v>
      </c>
    </row>
    <row r="168" spans="1:12" ht="38.1" customHeight="1" thickBot="1">
      <c r="A168" s="1690"/>
      <c r="B168" s="1279">
        <v>900</v>
      </c>
      <c r="C168" s="1292" t="s">
        <v>686</v>
      </c>
      <c r="D168" s="1256" t="s">
        <v>740</v>
      </c>
      <c r="E168" s="1257">
        <v>322019000</v>
      </c>
      <c r="F168" s="1644"/>
      <c r="G168" s="1258">
        <v>322019000</v>
      </c>
      <c r="H168" s="1645"/>
      <c r="I168" s="1258">
        <v>39307191.659999996</v>
      </c>
      <c r="J168" s="1661"/>
      <c r="K168" s="1265">
        <f t="shared" ref="K168:K173" si="7">I168/E168</f>
        <v>0.1220648212062021</v>
      </c>
      <c r="L168" s="1266">
        <f t="shared" si="6"/>
        <v>0.1220648212062021</v>
      </c>
    </row>
    <row r="169" spans="1:12" ht="45" customHeight="1" thickBot="1">
      <c r="A169" s="1217">
        <v>49</v>
      </c>
      <c r="B169" s="1218">
        <v>750</v>
      </c>
      <c r="C169" s="1293" t="s">
        <v>84</v>
      </c>
      <c r="D169" s="1220" t="s">
        <v>743</v>
      </c>
      <c r="E169" s="1221">
        <v>986000</v>
      </c>
      <c r="F169" s="1222">
        <f>E169</f>
        <v>986000</v>
      </c>
      <c r="G169" s="1223">
        <v>986000</v>
      </c>
      <c r="H169" s="1224">
        <f>G169</f>
        <v>986000</v>
      </c>
      <c r="I169" s="1224">
        <v>248674.85</v>
      </c>
      <c r="J169" s="1225">
        <f>I169</f>
        <v>248674.85</v>
      </c>
      <c r="K169" s="1294">
        <f t="shared" si="7"/>
        <v>0.25220573022312376</v>
      </c>
      <c r="L169" s="1275">
        <f t="shared" si="6"/>
        <v>0.25220573022312376</v>
      </c>
    </row>
    <row r="170" spans="1:12" ht="38.1" customHeight="1" thickBot="1">
      <c r="A170" s="1262">
        <v>57</v>
      </c>
      <c r="B170" s="1253">
        <v>754</v>
      </c>
      <c r="C170" s="1171" t="s">
        <v>680</v>
      </c>
      <c r="D170" s="1172" t="s">
        <v>740</v>
      </c>
      <c r="E170" s="1173">
        <v>3055000</v>
      </c>
      <c r="F170" s="1174">
        <f>E170</f>
        <v>3055000</v>
      </c>
      <c r="G170" s="1193">
        <v>3055000</v>
      </c>
      <c r="H170" s="1176">
        <f>G170</f>
        <v>3055000</v>
      </c>
      <c r="I170" s="1193">
        <v>198216.34</v>
      </c>
      <c r="J170" s="1295">
        <f>I170</f>
        <v>198216.34</v>
      </c>
      <c r="K170" s="1236">
        <f t="shared" si="7"/>
        <v>6.4882599018003279E-2</v>
      </c>
      <c r="L170" s="1235">
        <f t="shared" si="6"/>
        <v>6.4882599018003279E-2</v>
      </c>
    </row>
    <row r="171" spans="1:12" ht="30" customHeight="1">
      <c r="A171" s="1674">
        <v>58</v>
      </c>
      <c r="B171" s="1679">
        <v>720</v>
      </c>
      <c r="C171" s="1682" t="s">
        <v>392</v>
      </c>
      <c r="D171" s="1197" t="s">
        <v>744</v>
      </c>
      <c r="E171" s="1198">
        <v>130000</v>
      </c>
      <c r="F171" s="1622">
        <f>E171+E172+E173+E174+E175</f>
        <v>5601000</v>
      </c>
      <c r="G171" s="1175">
        <v>130000</v>
      </c>
      <c r="H171" s="1638">
        <f>SUM(G171:G175)</f>
        <v>5601000</v>
      </c>
      <c r="I171" s="1175">
        <v>62800.53</v>
      </c>
      <c r="J171" s="1638">
        <f>SUM(I171:I175)</f>
        <v>1624045.49</v>
      </c>
      <c r="K171" s="1199">
        <f t="shared" si="7"/>
        <v>0.48308099999999998</v>
      </c>
      <c r="L171" s="1200">
        <f t="shared" si="6"/>
        <v>0.48308099999999998</v>
      </c>
    </row>
    <row r="172" spans="1:12" ht="30" customHeight="1">
      <c r="A172" s="1689"/>
      <c r="B172" s="1680"/>
      <c r="C172" s="1683"/>
      <c r="D172" s="1201" t="s">
        <v>743</v>
      </c>
      <c r="E172" s="1202">
        <v>524000</v>
      </c>
      <c r="F172" s="1653"/>
      <c r="G172" s="1203">
        <v>524000</v>
      </c>
      <c r="H172" s="1650"/>
      <c r="I172" s="1203">
        <v>298232.67000000004</v>
      </c>
      <c r="J172" s="1650"/>
      <c r="K172" s="1238">
        <f t="shared" si="7"/>
        <v>0.56914631679389316</v>
      </c>
      <c r="L172" s="1239">
        <f t="shared" si="6"/>
        <v>0.56914631679389316</v>
      </c>
    </row>
    <row r="173" spans="1:12" ht="30" customHeight="1">
      <c r="A173" s="1268"/>
      <c r="B173" s="1680">
        <v>750</v>
      </c>
      <c r="C173" s="1683" t="s">
        <v>84</v>
      </c>
      <c r="D173" s="1201" t="s">
        <v>740</v>
      </c>
      <c r="E173" s="1202">
        <v>2966000</v>
      </c>
      <c r="F173" s="1173"/>
      <c r="G173" s="1203">
        <v>2966000</v>
      </c>
      <c r="H173" s="1251"/>
      <c r="I173" s="1237">
        <v>164145.56</v>
      </c>
      <c r="J173" s="1251"/>
      <c r="K173" s="1238">
        <f t="shared" si="7"/>
        <v>5.5342400539447063E-2</v>
      </c>
      <c r="L173" s="1239">
        <f t="shared" si="6"/>
        <v>5.5342400539447063E-2</v>
      </c>
    </row>
    <row r="174" spans="1:12" ht="30" customHeight="1">
      <c r="A174" s="1268"/>
      <c r="B174" s="1680"/>
      <c r="C174" s="1683"/>
      <c r="D174" s="1201" t="s">
        <v>744</v>
      </c>
      <c r="E174" s="1202">
        <v>38000</v>
      </c>
      <c r="F174" s="1173"/>
      <c r="G174" s="1203">
        <v>38000</v>
      </c>
      <c r="H174" s="1251"/>
      <c r="I174" s="1204">
        <v>0</v>
      </c>
      <c r="J174" s="1251"/>
      <c r="K174" s="1205">
        <v>0</v>
      </c>
      <c r="L174" s="1206">
        <v>0</v>
      </c>
    </row>
    <row r="175" spans="1:12" ht="30" customHeight="1" thickBot="1">
      <c r="A175" s="1271"/>
      <c r="B175" s="1687"/>
      <c r="C175" s="1688"/>
      <c r="D175" s="1256" t="s">
        <v>743</v>
      </c>
      <c r="E175" s="1257">
        <v>1943000</v>
      </c>
      <c r="F175" s="1221"/>
      <c r="G175" s="1258">
        <v>1943000</v>
      </c>
      <c r="H175" s="1225"/>
      <c r="I175" s="1258">
        <v>1098866.73</v>
      </c>
      <c r="J175" s="1225"/>
      <c r="K175" s="1265">
        <f>I175/E175</f>
        <v>0.56555158517756043</v>
      </c>
      <c r="L175" s="1266">
        <f t="shared" si="6"/>
        <v>0.56555158517756043</v>
      </c>
    </row>
    <row r="176" spans="1:12" ht="30" customHeight="1" thickBot="1">
      <c r="A176" s="1296">
        <v>61</v>
      </c>
      <c r="B176" s="1297">
        <v>750</v>
      </c>
      <c r="C176" s="1298" t="s">
        <v>84</v>
      </c>
      <c r="D176" s="1184" t="s">
        <v>744</v>
      </c>
      <c r="E176" s="1299"/>
      <c r="F176" s="1300"/>
      <c r="G176" s="1187">
        <v>721392</v>
      </c>
      <c r="H176" s="1187">
        <f>G176</f>
        <v>721392</v>
      </c>
      <c r="I176" s="1301">
        <v>203740.79</v>
      </c>
      <c r="J176" s="1302">
        <f>I176</f>
        <v>203740.79</v>
      </c>
      <c r="K176" s="1189">
        <v>0</v>
      </c>
      <c r="L176" s="1303">
        <f t="shared" si="6"/>
        <v>0.28242729334397942</v>
      </c>
    </row>
    <row r="177" spans="1:12" ht="30" customHeight="1">
      <c r="A177" s="1636">
        <v>62</v>
      </c>
      <c r="B177" s="1304" t="s">
        <v>371</v>
      </c>
      <c r="C177" s="1305" t="s">
        <v>372</v>
      </c>
      <c r="D177" s="1306" t="s">
        <v>762</v>
      </c>
      <c r="E177" s="1198">
        <v>280837000</v>
      </c>
      <c r="F177" s="1627">
        <f>SUM(E177:E178)</f>
        <v>288833000</v>
      </c>
      <c r="G177" s="1175">
        <v>280837000</v>
      </c>
      <c r="H177" s="1630">
        <f>SUM(G177:G178)</f>
        <v>288833000</v>
      </c>
      <c r="I177" s="1175">
        <v>55769426.159999996</v>
      </c>
      <c r="J177" s="1646">
        <f>SUM(I177:I178)</f>
        <v>56541900.439999998</v>
      </c>
      <c r="K177" s="1236">
        <f>I177/E177</f>
        <v>0.19858290097102588</v>
      </c>
      <c r="L177" s="1235">
        <f t="shared" si="6"/>
        <v>0.19858290097102588</v>
      </c>
    </row>
    <row r="178" spans="1:12" ht="30" customHeight="1" thickBot="1">
      <c r="A178" s="1643"/>
      <c r="B178" s="1279">
        <v>750</v>
      </c>
      <c r="C178" s="1307" t="s">
        <v>84</v>
      </c>
      <c r="D178" s="1308" t="s">
        <v>762</v>
      </c>
      <c r="E178" s="1257">
        <v>7996000</v>
      </c>
      <c r="F178" s="1644"/>
      <c r="G178" s="1258">
        <v>7996000</v>
      </c>
      <c r="H178" s="1645"/>
      <c r="I178" s="1273">
        <v>772474.28</v>
      </c>
      <c r="J178" s="1648"/>
      <c r="K178" s="1265">
        <f>I178/E178</f>
        <v>9.6607588794397209E-2</v>
      </c>
      <c r="L178" s="1266">
        <f t="shared" si="6"/>
        <v>9.6607588794397209E-2</v>
      </c>
    </row>
    <row r="179" spans="1:12" ht="30" customHeight="1" thickBot="1">
      <c r="A179" s="1309">
        <v>69</v>
      </c>
      <c r="B179" s="1310" t="s">
        <v>384</v>
      </c>
      <c r="C179" s="1311" t="s">
        <v>385</v>
      </c>
      <c r="D179" s="1172" t="s">
        <v>740</v>
      </c>
      <c r="E179" s="1173">
        <v>159000</v>
      </c>
      <c r="F179" s="1174">
        <f>E179</f>
        <v>159000</v>
      </c>
      <c r="G179" s="1176">
        <v>296047</v>
      </c>
      <c r="H179" s="1176">
        <f>G179</f>
        <v>296047</v>
      </c>
      <c r="I179" s="1176">
        <v>146153.88</v>
      </c>
      <c r="J179" s="1312">
        <f>I179</f>
        <v>146153.88</v>
      </c>
      <c r="K179" s="1263">
        <f>I179/E179</f>
        <v>0.91920679245283021</v>
      </c>
      <c r="L179" s="1264">
        <f t="shared" si="6"/>
        <v>0.4936847189804322</v>
      </c>
    </row>
    <row r="180" spans="1:12" ht="30" customHeight="1" thickBot="1">
      <c r="A180" s="1227">
        <v>71</v>
      </c>
      <c r="B180" s="1228">
        <v>750</v>
      </c>
      <c r="C180" s="1313" t="s">
        <v>84</v>
      </c>
      <c r="D180" s="1230" t="s">
        <v>740</v>
      </c>
      <c r="E180" s="1231">
        <v>6114000</v>
      </c>
      <c r="F180" s="1232">
        <f>E180</f>
        <v>6114000</v>
      </c>
      <c r="G180" s="1193">
        <v>6114000</v>
      </c>
      <c r="H180" s="1193">
        <f>G180</f>
        <v>6114000</v>
      </c>
      <c r="I180" s="1193">
        <v>310882.28000000003</v>
      </c>
      <c r="J180" s="1233">
        <f>I180</f>
        <v>310882.28000000003</v>
      </c>
      <c r="K180" s="1236">
        <f>I180/E180</f>
        <v>5.0847608766764807E-2</v>
      </c>
      <c r="L180" s="1235">
        <f t="shared" si="6"/>
        <v>5.0847608766764807E-2</v>
      </c>
    </row>
    <row r="181" spans="1:12" ht="38.1" customHeight="1">
      <c r="A181" s="1676">
        <v>83</v>
      </c>
      <c r="B181" s="1679">
        <v>758</v>
      </c>
      <c r="C181" s="1682" t="s">
        <v>418</v>
      </c>
      <c r="D181" s="1314" t="s">
        <v>807</v>
      </c>
      <c r="E181" s="1198">
        <v>35664838000</v>
      </c>
      <c r="F181" s="1627">
        <f>E181+E182</f>
        <v>35720240000</v>
      </c>
      <c r="G181" s="1193">
        <v>35278360545</v>
      </c>
      <c r="H181" s="1646">
        <f>SUM(G181:G182)</f>
        <v>35332837651</v>
      </c>
      <c r="I181" s="1212">
        <v>0</v>
      </c>
      <c r="J181" s="1685">
        <f>SUM(I181:I182)</f>
        <v>0</v>
      </c>
      <c r="K181" s="1213">
        <v>0</v>
      </c>
      <c r="L181" s="1214">
        <v>0</v>
      </c>
    </row>
    <row r="182" spans="1:12" ht="38.1" customHeight="1" thickBot="1">
      <c r="A182" s="1677"/>
      <c r="B182" s="1681"/>
      <c r="C182" s="1684"/>
      <c r="D182" s="1207" t="s">
        <v>808</v>
      </c>
      <c r="E182" s="1208">
        <v>55402000</v>
      </c>
      <c r="F182" s="1629"/>
      <c r="G182" s="1258">
        <v>54477106</v>
      </c>
      <c r="H182" s="1673"/>
      <c r="I182" s="1209">
        <v>0</v>
      </c>
      <c r="J182" s="1686"/>
      <c r="K182" s="1210">
        <v>0</v>
      </c>
      <c r="L182" s="1211">
        <v>0</v>
      </c>
    </row>
    <row r="183" spans="1:12" ht="30" customHeight="1">
      <c r="A183" s="1676">
        <v>88</v>
      </c>
      <c r="B183" s="1679">
        <v>755</v>
      </c>
      <c r="C183" s="1682" t="s">
        <v>408</v>
      </c>
      <c r="D183" s="1197" t="s">
        <v>740</v>
      </c>
      <c r="E183" s="1198">
        <v>2350000</v>
      </c>
      <c r="F183" s="1627">
        <f>SUM(E183:E185)</f>
        <v>7239000</v>
      </c>
      <c r="G183" s="1175">
        <v>2350000</v>
      </c>
      <c r="H183" s="1630">
        <f>SUM(G183:G185)</f>
        <v>8199168</v>
      </c>
      <c r="I183" s="1212">
        <v>0</v>
      </c>
      <c r="J183" s="1646">
        <f>SUM(I183:I185)</f>
        <v>179126.34999999998</v>
      </c>
      <c r="K183" s="1213">
        <v>0</v>
      </c>
      <c r="L183" s="1214">
        <v>0</v>
      </c>
    </row>
    <row r="184" spans="1:12" ht="30" customHeight="1">
      <c r="A184" s="1678"/>
      <c r="B184" s="1680"/>
      <c r="C184" s="1683"/>
      <c r="D184" s="1201" t="s">
        <v>744</v>
      </c>
      <c r="E184" s="1202">
        <v>1185000</v>
      </c>
      <c r="F184" s="1628"/>
      <c r="G184" s="1203">
        <v>2145168</v>
      </c>
      <c r="H184" s="1631"/>
      <c r="I184" s="1203">
        <v>179126.34999999998</v>
      </c>
      <c r="J184" s="1647"/>
      <c r="K184" s="1238">
        <f>I184/E184</f>
        <v>0.15116147679324893</v>
      </c>
      <c r="L184" s="1239">
        <f t="shared" si="6"/>
        <v>8.3502247842593205E-2</v>
      </c>
    </row>
    <row r="185" spans="1:12" ht="30" customHeight="1" thickBot="1">
      <c r="A185" s="1677"/>
      <c r="B185" s="1681"/>
      <c r="C185" s="1684"/>
      <c r="D185" s="1207" t="s">
        <v>743</v>
      </c>
      <c r="E185" s="1208">
        <v>3704000</v>
      </c>
      <c r="F185" s="1629"/>
      <c r="G185" s="1215">
        <v>3704000</v>
      </c>
      <c r="H185" s="1632"/>
      <c r="I185" s="1209">
        <v>0</v>
      </c>
      <c r="J185" s="1673"/>
      <c r="K185" s="1210">
        <v>0</v>
      </c>
      <c r="L185" s="1211">
        <v>0</v>
      </c>
    </row>
    <row r="186" spans="1:12" ht="38.1" customHeight="1" thickBot="1">
      <c r="A186" s="1227" t="s">
        <v>809</v>
      </c>
      <c r="B186" s="1228">
        <v>754</v>
      </c>
      <c r="C186" s="1315" t="s">
        <v>680</v>
      </c>
      <c r="D186" s="1230" t="s">
        <v>740</v>
      </c>
      <c r="E186" s="1316"/>
      <c r="F186" s="1317"/>
      <c r="G186" s="1193">
        <v>25883572</v>
      </c>
      <c r="H186" s="1193">
        <f>G186</f>
        <v>25883572</v>
      </c>
      <c r="I186" s="1193">
        <v>1440377.63</v>
      </c>
      <c r="J186" s="1233">
        <f>I186</f>
        <v>1440377.63</v>
      </c>
      <c r="K186" s="1318">
        <v>0</v>
      </c>
      <c r="L186" s="1235">
        <f t="shared" si="6"/>
        <v>5.5648332849886399E-2</v>
      </c>
    </row>
    <row r="187" spans="1:12" ht="30" customHeight="1">
      <c r="A187" s="1674" t="s">
        <v>810</v>
      </c>
      <c r="B187" s="1304" t="s">
        <v>371</v>
      </c>
      <c r="C187" s="1319" t="s">
        <v>372</v>
      </c>
      <c r="D187" s="1230" t="s">
        <v>762</v>
      </c>
      <c r="E187" s="1231">
        <v>648000</v>
      </c>
      <c r="F187" s="1622">
        <f>SUM(E187:E188)</f>
        <v>648000</v>
      </c>
      <c r="G187" s="1193">
        <v>648000</v>
      </c>
      <c r="H187" s="1622">
        <f>SUM(G187:G188)</f>
        <v>10639636</v>
      </c>
      <c r="I187" s="1320">
        <v>0</v>
      </c>
      <c r="J187" s="1622">
        <f>SUM(I187:I188)</f>
        <v>3899924.1</v>
      </c>
      <c r="K187" s="1318">
        <v>0</v>
      </c>
      <c r="L187" s="1180">
        <v>0</v>
      </c>
    </row>
    <row r="188" spans="1:12" ht="38.1" customHeight="1" thickBot="1">
      <c r="A188" s="1675"/>
      <c r="B188" s="1279">
        <v>754</v>
      </c>
      <c r="C188" s="1292" t="s">
        <v>680</v>
      </c>
      <c r="D188" s="1256" t="s">
        <v>740</v>
      </c>
      <c r="E188" s="1257"/>
      <c r="F188" s="1623"/>
      <c r="G188" s="1258">
        <v>9991636</v>
      </c>
      <c r="H188" s="1623"/>
      <c r="I188" s="1273">
        <v>3899924.1</v>
      </c>
      <c r="J188" s="1623"/>
      <c r="K188" s="1260">
        <v>0</v>
      </c>
      <c r="L188" s="1239">
        <f t="shared" si="6"/>
        <v>0.3903188727051306</v>
      </c>
    </row>
    <row r="189" spans="1:12" ht="30" customHeight="1">
      <c r="A189" s="1676" t="s">
        <v>811</v>
      </c>
      <c r="B189" s="1670">
        <v>754</v>
      </c>
      <c r="C189" s="1671" t="s">
        <v>680</v>
      </c>
      <c r="D189" s="1197" t="s">
        <v>740</v>
      </c>
      <c r="E189" s="1198">
        <v>1000</v>
      </c>
      <c r="F189" s="1627">
        <f>SUM(E189:E190)</f>
        <v>9432000</v>
      </c>
      <c r="G189" s="1175">
        <v>9690181</v>
      </c>
      <c r="H189" s="1630">
        <f>G189+G190</f>
        <v>13977181</v>
      </c>
      <c r="I189" s="1175">
        <v>1227312.45</v>
      </c>
      <c r="J189" s="1646">
        <f>SUM(I189:I190)</f>
        <v>1227312.45</v>
      </c>
      <c r="K189" s="1321">
        <f>I189/E189</f>
        <v>1227.3124499999999</v>
      </c>
      <c r="L189" s="1322">
        <f t="shared" si="6"/>
        <v>0.12665526577883324</v>
      </c>
    </row>
    <row r="190" spans="1:12" ht="38.1" customHeight="1" thickBot="1">
      <c r="A190" s="1677"/>
      <c r="B190" s="1655"/>
      <c r="C190" s="1672"/>
      <c r="D190" s="1207" t="s">
        <v>747</v>
      </c>
      <c r="E190" s="1208">
        <v>9431000</v>
      </c>
      <c r="F190" s="1629"/>
      <c r="G190" s="1215">
        <v>4287000</v>
      </c>
      <c r="H190" s="1632"/>
      <c r="I190" s="1209">
        <v>0</v>
      </c>
      <c r="J190" s="1673"/>
      <c r="K190" s="1210">
        <v>0</v>
      </c>
      <c r="L190" s="1211">
        <v>0</v>
      </c>
    </row>
    <row r="191" spans="1:12" ht="30" customHeight="1">
      <c r="A191" s="1666" t="s">
        <v>812</v>
      </c>
      <c r="B191" s="1323" t="s">
        <v>371</v>
      </c>
      <c r="C191" s="1305" t="s">
        <v>372</v>
      </c>
      <c r="D191" s="1197" t="s">
        <v>762</v>
      </c>
      <c r="E191" s="1198">
        <v>198000</v>
      </c>
      <c r="F191" s="1622">
        <f>SUM(E191:E193)</f>
        <v>384000</v>
      </c>
      <c r="G191" s="1175">
        <v>198000</v>
      </c>
      <c r="H191" s="1622">
        <f>SUM(G191:G193)</f>
        <v>13409847</v>
      </c>
      <c r="I191" s="1212">
        <v>0</v>
      </c>
      <c r="J191" s="1622">
        <f>SUM(I191:I193)</f>
        <v>4890373</v>
      </c>
      <c r="K191" s="1213">
        <v>0</v>
      </c>
      <c r="L191" s="1214">
        <v>0</v>
      </c>
    </row>
    <row r="192" spans="1:12" ht="30" customHeight="1">
      <c r="A192" s="1667"/>
      <c r="B192" s="1324">
        <v>750</v>
      </c>
      <c r="C192" s="1325" t="s">
        <v>84</v>
      </c>
      <c r="D192" s="1207" t="s">
        <v>740</v>
      </c>
      <c r="E192" s="1208">
        <v>186000</v>
      </c>
      <c r="F192" s="1653"/>
      <c r="G192" s="1215">
        <v>8218400</v>
      </c>
      <c r="H192" s="1653"/>
      <c r="I192" s="1215">
        <v>2858966.5</v>
      </c>
      <c r="J192" s="1653"/>
      <c r="K192" s="1242">
        <f>I192/E192</f>
        <v>15.370787634408602</v>
      </c>
      <c r="L192" s="1243">
        <f t="shared" si="6"/>
        <v>0.34787385622505596</v>
      </c>
    </row>
    <row r="193" spans="1:12" ht="38.1" customHeight="1" thickBot="1">
      <c r="A193" s="1668"/>
      <c r="B193" s="1279">
        <v>754</v>
      </c>
      <c r="C193" s="1292" t="s">
        <v>680</v>
      </c>
      <c r="D193" s="1256" t="s">
        <v>740</v>
      </c>
      <c r="E193" s="1257"/>
      <c r="F193" s="1623"/>
      <c r="G193" s="1258">
        <v>4993447</v>
      </c>
      <c r="H193" s="1623"/>
      <c r="I193" s="1326">
        <v>2031406.5</v>
      </c>
      <c r="J193" s="1623"/>
      <c r="K193" s="1210">
        <v>0</v>
      </c>
      <c r="L193" s="1243">
        <f t="shared" si="6"/>
        <v>0.40681447104575258</v>
      </c>
    </row>
    <row r="194" spans="1:12" ht="30" customHeight="1">
      <c r="A194" s="1663" t="s">
        <v>813</v>
      </c>
      <c r="B194" s="1670">
        <v>754</v>
      </c>
      <c r="C194" s="1671" t="s">
        <v>680</v>
      </c>
      <c r="D194" s="1197" t="s">
        <v>740</v>
      </c>
      <c r="E194" s="1198">
        <v>2035000</v>
      </c>
      <c r="F194" s="1627">
        <f>SUM(E194:E195)</f>
        <v>2037000</v>
      </c>
      <c r="G194" s="1175">
        <v>8432545</v>
      </c>
      <c r="H194" s="1630">
        <f>G194+G195</f>
        <v>8434545</v>
      </c>
      <c r="I194" s="1175">
        <v>4695228.2300000004</v>
      </c>
      <c r="J194" s="1646">
        <f>SUM(I194:I195)</f>
        <v>4695228.2300000004</v>
      </c>
      <c r="K194" s="1199">
        <f>I194/E194</f>
        <v>2.3072374594594596</v>
      </c>
      <c r="L194" s="1200">
        <f t="shared" si="6"/>
        <v>0.5567984789882533</v>
      </c>
    </row>
    <row r="195" spans="1:12" ht="38.1" customHeight="1" thickBot="1">
      <c r="A195" s="1669"/>
      <c r="B195" s="1655"/>
      <c r="C195" s="1672"/>
      <c r="D195" s="1207" t="s">
        <v>749</v>
      </c>
      <c r="E195" s="1208">
        <v>2000</v>
      </c>
      <c r="F195" s="1629"/>
      <c r="G195" s="1215">
        <v>2000</v>
      </c>
      <c r="H195" s="1632"/>
      <c r="I195" s="1209">
        <v>0</v>
      </c>
      <c r="J195" s="1673"/>
      <c r="K195" s="1210">
        <v>0</v>
      </c>
      <c r="L195" s="1211">
        <v>0</v>
      </c>
    </row>
    <row r="196" spans="1:12" ht="30" customHeight="1">
      <c r="A196" s="1663" t="s">
        <v>814</v>
      </c>
      <c r="B196" s="1323" t="s">
        <v>371</v>
      </c>
      <c r="C196" s="1305" t="s">
        <v>372</v>
      </c>
      <c r="D196" s="1197" t="s">
        <v>762</v>
      </c>
      <c r="E196" s="1198">
        <v>675000</v>
      </c>
      <c r="F196" s="1622">
        <f>SUM(E196:E199)</f>
        <v>5274000</v>
      </c>
      <c r="G196" s="1175">
        <v>675000</v>
      </c>
      <c r="H196" s="1638">
        <f>SUM(G196:G199)</f>
        <v>23308252</v>
      </c>
      <c r="I196" s="1212">
        <v>0</v>
      </c>
      <c r="J196" s="1638">
        <f>I198+I197+I196+I199</f>
        <v>9818097.6400000006</v>
      </c>
      <c r="K196" s="1213">
        <v>0</v>
      </c>
      <c r="L196" s="1214">
        <v>0</v>
      </c>
    </row>
    <row r="197" spans="1:12" ht="30" customHeight="1">
      <c r="A197" s="1664"/>
      <c r="B197" s="1654">
        <v>750</v>
      </c>
      <c r="C197" s="1662" t="s">
        <v>84</v>
      </c>
      <c r="D197" s="1327" t="s">
        <v>740</v>
      </c>
      <c r="E197" s="1202">
        <v>615000</v>
      </c>
      <c r="F197" s="1653"/>
      <c r="G197" s="1203">
        <v>615000</v>
      </c>
      <c r="H197" s="1650"/>
      <c r="I197" s="1204">
        <v>0</v>
      </c>
      <c r="J197" s="1650"/>
      <c r="K197" s="1205">
        <v>0</v>
      </c>
      <c r="L197" s="1206">
        <v>0</v>
      </c>
    </row>
    <row r="198" spans="1:12" ht="38.1" customHeight="1">
      <c r="A198" s="1664"/>
      <c r="B198" s="1654"/>
      <c r="C198" s="1662"/>
      <c r="D198" s="1201" t="s">
        <v>750</v>
      </c>
      <c r="E198" s="1202">
        <v>3984000</v>
      </c>
      <c r="F198" s="1653"/>
      <c r="G198" s="1203">
        <v>3984000</v>
      </c>
      <c r="H198" s="1650"/>
      <c r="I198" s="1203">
        <v>362293.49</v>
      </c>
      <c r="J198" s="1650"/>
      <c r="K198" s="1238">
        <f>I198/E198</f>
        <v>9.0937120983935735E-2</v>
      </c>
      <c r="L198" s="1239">
        <f t="shared" si="6"/>
        <v>9.0937120983935735E-2</v>
      </c>
    </row>
    <row r="199" spans="1:12" ht="38.1" customHeight="1" thickBot="1">
      <c r="A199" s="1665"/>
      <c r="B199" s="1279">
        <v>754</v>
      </c>
      <c r="C199" s="1292" t="s">
        <v>680</v>
      </c>
      <c r="D199" s="1256" t="s">
        <v>740</v>
      </c>
      <c r="E199" s="1257"/>
      <c r="F199" s="1623"/>
      <c r="G199" s="1258">
        <v>18034252</v>
      </c>
      <c r="H199" s="1639"/>
      <c r="I199" s="1281">
        <v>9455804.1500000004</v>
      </c>
      <c r="J199" s="1639"/>
      <c r="K199" s="1260">
        <v>0</v>
      </c>
      <c r="L199" s="1266">
        <f t="shared" si="6"/>
        <v>0.52432472109184236</v>
      </c>
    </row>
    <row r="200" spans="1:12" ht="30" customHeight="1">
      <c r="A200" s="1658" t="s">
        <v>815</v>
      </c>
      <c r="B200" s="1323" t="s">
        <v>371</v>
      </c>
      <c r="C200" s="1305" t="s">
        <v>372</v>
      </c>
      <c r="D200" s="1197" t="s">
        <v>762</v>
      </c>
      <c r="E200" s="1198">
        <v>923000</v>
      </c>
      <c r="F200" s="1627">
        <f>SUM(E200:E204)</f>
        <v>10839000</v>
      </c>
      <c r="G200" s="1175">
        <v>923000</v>
      </c>
      <c r="H200" s="1630">
        <f>SUM(G200:G204)</f>
        <v>18815728</v>
      </c>
      <c r="I200" s="1212">
        <v>0</v>
      </c>
      <c r="J200" s="1633">
        <f>SUM(I200:I204)</f>
        <v>3125459.13</v>
      </c>
      <c r="K200" s="1213">
        <v>0</v>
      </c>
      <c r="L200" s="1214">
        <v>0</v>
      </c>
    </row>
    <row r="201" spans="1:12" ht="30" customHeight="1">
      <c r="A201" s="1659"/>
      <c r="B201" s="1654">
        <v>750</v>
      </c>
      <c r="C201" s="1662" t="s">
        <v>84</v>
      </c>
      <c r="D201" s="1327" t="s">
        <v>740</v>
      </c>
      <c r="E201" s="1202">
        <v>1298000</v>
      </c>
      <c r="F201" s="1628"/>
      <c r="G201" s="1203">
        <v>1298000</v>
      </c>
      <c r="H201" s="1631"/>
      <c r="I201" s="1237">
        <v>892129.88</v>
      </c>
      <c r="J201" s="1634"/>
      <c r="K201" s="1238">
        <f>I201/E201</f>
        <v>0.687311155624037</v>
      </c>
      <c r="L201" s="1239">
        <f t="shared" si="6"/>
        <v>0.687311155624037</v>
      </c>
    </row>
    <row r="202" spans="1:12" ht="30" customHeight="1">
      <c r="A202" s="1659"/>
      <c r="B202" s="1654"/>
      <c r="C202" s="1662"/>
      <c r="D202" s="1327" t="s">
        <v>744</v>
      </c>
      <c r="E202" s="1202"/>
      <c r="F202" s="1628"/>
      <c r="G202" s="1203">
        <v>62457</v>
      </c>
      <c r="H202" s="1631"/>
      <c r="I202" s="1204">
        <v>0</v>
      </c>
      <c r="J202" s="1634"/>
      <c r="K202" s="1328">
        <v>0</v>
      </c>
      <c r="L202" s="1329">
        <v>0</v>
      </c>
    </row>
    <row r="203" spans="1:12" ht="45" customHeight="1">
      <c r="A203" s="1659"/>
      <c r="B203" s="1654"/>
      <c r="C203" s="1662"/>
      <c r="D203" s="1201" t="s">
        <v>751</v>
      </c>
      <c r="E203" s="1202">
        <v>4589000</v>
      </c>
      <c r="F203" s="1628"/>
      <c r="G203" s="1203">
        <v>4589000</v>
      </c>
      <c r="H203" s="1631"/>
      <c r="I203" s="1203">
        <v>18855.7</v>
      </c>
      <c r="J203" s="1634"/>
      <c r="K203" s="1238">
        <f>I203/E203</f>
        <v>4.108890825887993E-3</v>
      </c>
      <c r="L203" s="1239">
        <f t="shared" si="6"/>
        <v>4.108890825887993E-3</v>
      </c>
    </row>
    <row r="204" spans="1:12" ht="45" customHeight="1" thickBot="1">
      <c r="A204" s="1660"/>
      <c r="B204" s="1330">
        <v>754</v>
      </c>
      <c r="C204" s="1292" t="s">
        <v>680</v>
      </c>
      <c r="D204" s="1331" t="s">
        <v>740</v>
      </c>
      <c r="E204" s="1257">
        <v>4029000</v>
      </c>
      <c r="F204" s="1644"/>
      <c r="G204" s="1258">
        <v>11943271</v>
      </c>
      <c r="H204" s="1645"/>
      <c r="I204" s="1258">
        <v>2214473.5499999998</v>
      </c>
      <c r="J204" s="1661"/>
      <c r="K204" s="1265">
        <f>I204/E204</f>
        <v>0.54963354430379741</v>
      </c>
      <c r="L204" s="1266">
        <f t="shared" si="6"/>
        <v>0.18541600119431267</v>
      </c>
    </row>
    <row r="205" spans="1:12" ht="45" customHeight="1" thickBot="1">
      <c r="A205" s="1332" t="s">
        <v>816</v>
      </c>
      <c r="B205" s="1333">
        <v>754</v>
      </c>
      <c r="C205" s="1292" t="s">
        <v>680</v>
      </c>
      <c r="D205" s="1331" t="s">
        <v>740</v>
      </c>
      <c r="E205" s="1185"/>
      <c r="F205" s="1186">
        <f>E205</f>
        <v>0</v>
      </c>
      <c r="G205" s="1187">
        <v>2872616</v>
      </c>
      <c r="H205" s="1187">
        <f>G205</f>
        <v>2872616</v>
      </c>
      <c r="I205" s="1334">
        <v>1939402.5</v>
      </c>
      <c r="J205" s="1302">
        <f>I205</f>
        <v>1939402.5</v>
      </c>
      <c r="K205" s="1189">
        <v>0</v>
      </c>
      <c r="L205" s="1266">
        <f t="shared" si="6"/>
        <v>0.6751346159737327</v>
      </c>
    </row>
    <row r="206" spans="1:12" ht="27.95" customHeight="1">
      <c r="A206" s="1649" t="s">
        <v>817</v>
      </c>
      <c r="B206" s="1335" t="s">
        <v>371</v>
      </c>
      <c r="C206" s="1311" t="s">
        <v>372</v>
      </c>
      <c r="D206" s="1172" t="s">
        <v>762</v>
      </c>
      <c r="E206" s="1173">
        <v>585000</v>
      </c>
      <c r="F206" s="1650">
        <f>SUM(E206:E207)</f>
        <v>585000</v>
      </c>
      <c r="G206" s="1176">
        <v>585000</v>
      </c>
      <c r="H206" s="1650">
        <f>SUM(G206:G207)</f>
        <v>8489190</v>
      </c>
      <c r="I206" s="1336">
        <v>0</v>
      </c>
      <c r="J206" s="1651">
        <f>SUM(I206:I207)</f>
        <v>3043450.5</v>
      </c>
      <c r="K206" s="1337">
        <v>0</v>
      </c>
      <c r="L206" s="1192">
        <v>0</v>
      </c>
    </row>
    <row r="207" spans="1:12" ht="45" customHeight="1" thickBot="1">
      <c r="A207" s="1621"/>
      <c r="B207" s="1279">
        <v>754</v>
      </c>
      <c r="C207" s="1292" t="s">
        <v>680</v>
      </c>
      <c r="D207" s="1331" t="s">
        <v>740</v>
      </c>
      <c r="E207" s="1257"/>
      <c r="F207" s="1639"/>
      <c r="G207" s="1258">
        <v>7904190</v>
      </c>
      <c r="H207" s="1639"/>
      <c r="I207" s="1338">
        <v>3043450.5</v>
      </c>
      <c r="J207" s="1652"/>
      <c r="K207" s="1260">
        <v>0</v>
      </c>
      <c r="L207" s="1266">
        <f t="shared" si="6"/>
        <v>0.38504267989509361</v>
      </c>
    </row>
    <row r="208" spans="1:12" ht="30" customHeight="1">
      <c r="A208" s="1620" t="s">
        <v>818</v>
      </c>
      <c r="B208" s="1323" t="s">
        <v>371</v>
      </c>
      <c r="C208" s="1305" t="s">
        <v>372</v>
      </c>
      <c r="D208" s="1197" t="s">
        <v>762</v>
      </c>
      <c r="E208" s="1198">
        <v>612000</v>
      </c>
      <c r="F208" s="1622">
        <f>SUM(E208:E211)</f>
        <v>1360000</v>
      </c>
      <c r="G208" s="1175">
        <v>612000</v>
      </c>
      <c r="H208" s="1638">
        <f>SUM(G208:G211)</f>
        <v>7801327</v>
      </c>
      <c r="I208" s="1212">
        <v>0</v>
      </c>
      <c r="J208" s="1638">
        <f>SUM(I208:I211)</f>
        <v>3963490.5</v>
      </c>
      <c r="K208" s="1213">
        <v>0</v>
      </c>
      <c r="L208" s="1214">
        <v>0</v>
      </c>
    </row>
    <row r="209" spans="1:12" ht="30" customHeight="1">
      <c r="A209" s="1649"/>
      <c r="B209" s="1654">
        <v>750</v>
      </c>
      <c r="C209" s="1656" t="s">
        <v>84</v>
      </c>
      <c r="D209" s="1201" t="s">
        <v>744</v>
      </c>
      <c r="E209" s="1202">
        <v>463000</v>
      </c>
      <c r="F209" s="1653"/>
      <c r="G209" s="1203">
        <v>463000</v>
      </c>
      <c r="H209" s="1650"/>
      <c r="I209" s="1204">
        <v>0</v>
      </c>
      <c r="J209" s="1650"/>
      <c r="K209" s="1205">
        <v>0</v>
      </c>
      <c r="L209" s="1206">
        <v>0</v>
      </c>
    </row>
    <row r="210" spans="1:12" ht="38.1" customHeight="1">
      <c r="A210" s="1649"/>
      <c r="B210" s="1655"/>
      <c r="C210" s="1657"/>
      <c r="D210" s="1201" t="s">
        <v>754</v>
      </c>
      <c r="E210" s="1202">
        <v>285000</v>
      </c>
      <c r="F210" s="1653"/>
      <c r="G210" s="1215">
        <v>285000</v>
      </c>
      <c r="H210" s="1650"/>
      <c r="I210" s="1209">
        <v>0</v>
      </c>
      <c r="J210" s="1650"/>
      <c r="K210" s="1210">
        <v>0</v>
      </c>
      <c r="L210" s="1211">
        <v>0</v>
      </c>
    </row>
    <row r="211" spans="1:12" ht="38.1" customHeight="1" thickBot="1">
      <c r="A211" s="1621"/>
      <c r="B211" s="1324">
        <v>754</v>
      </c>
      <c r="C211" s="1325" t="s">
        <v>680</v>
      </c>
      <c r="D211" s="1172" t="s">
        <v>740</v>
      </c>
      <c r="E211" s="1173"/>
      <c r="F211" s="1623"/>
      <c r="G211" s="1258">
        <v>6441327</v>
      </c>
      <c r="H211" s="1639"/>
      <c r="I211" s="1273">
        <v>3963490.5</v>
      </c>
      <c r="J211" s="1639"/>
      <c r="K211" s="1210">
        <v>0</v>
      </c>
      <c r="L211" s="1266">
        <f t="shared" si="6"/>
        <v>0.61532204466564111</v>
      </c>
    </row>
    <row r="212" spans="1:12" ht="30" customHeight="1">
      <c r="A212" s="1636" t="s">
        <v>819</v>
      </c>
      <c r="B212" s="1323" t="s">
        <v>371</v>
      </c>
      <c r="C212" s="1305" t="s">
        <v>372</v>
      </c>
      <c r="D212" s="1197" t="s">
        <v>762</v>
      </c>
      <c r="E212" s="1198">
        <v>450000</v>
      </c>
      <c r="F212" s="1622">
        <f>E212+E213</f>
        <v>450000</v>
      </c>
      <c r="G212" s="1175">
        <v>450000</v>
      </c>
      <c r="H212" s="1638">
        <f>G212+G213</f>
        <v>4819930</v>
      </c>
      <c r="I212" s="1212">
        <v>0</v>
      </c>
      <c r="J212" s="1638">
        <f>I212+I213</f>
        <v>3760446.04</v>
      </c>
      <c r="K212" s="1213">
        <v>0</v>
      </c>
      <c r="L212" s="1214">
        <v>0</v>
      </c>
    </row>
    <row r="213" spans="1:12" ht="38.1" customHeight="1" thickBot="1">
      <c r="A213" s="1637"/>
      <c r="B213" s="1324">
        <v>754</v>
      </c>
      <c r="C213" s="1325" t="s">
        <v>680</v>
      </c>
      <c r="D213" s="1339" t="s">
        <v>740</v>
      </c>
      <c r="E213" s="1208"/>
      <c r="F213" s="1623"/>
      <c r="G213" s="1215">
        <v>4369930</v>
      </c>
      <c r="H213" s="1639"/>
      <c r="I213" s="1326">
        <v>3760446.04</v>
      </c>
      <c r="J213" s="1639"/>
      <c r="K213" s="1210">
        <v>0</v>
      </c>
      <c r="L213" s="1266">
        <f t="shared" si="6"/>
        <v>0.86052775216078981</v>
      </c>
    </row>
    <row r="214" spans="1:12" ht="30" customHeight="1">
      <c r="A214" s="1636" t="s">
        <v>820</v>
      </c>
      <c r="B214" s="1323" t="s">
        <v>371</v>
      </c>
      <c r="C214" s="1305" t="s">
        <v>372</v>
      </c>
      <c r="D214" s="1197" t="s">
        <v>762</v>
      </c>
      <c r="E214" s="1198">
        <v>270000</v>
      </c>
      <c r="F214" s="1627">
        <f>E214+E216+E215</f>
        <v>2265000</v>
      </c>
      <c r="G214" s="1175">
        <v>270000</v>
      </c>
      <c r="H214" s="1630">
        <f>G214+G215+G216</f>
        <v>10844712</v>
      </c>
      <c r="I214" s="1212">
        <v>0</v>
      </c>
      <c r="J214" s="1646">
        <f>SUM(I214:I216)</f>
        <v>8668395.9800000004</v>
      </c>
      <c r="K214" s="1213">
        <v>0</v>
      </c>
      <c r="L214" s="1214">
        <v>0</v>
      </c>
    </row>
    <row r="215" spans="1:12" ht="38.1" customHeight="1">
      <c r="A215" s="1642"/>
      <c r="B215" s="1340">
        <v>754</v>
      </c>
      <c r="C215" s="1341" t="s">
        <v>680</v>
      </c>
      <c r="D215" s="1327" t="s">
        <v>740</v>
      </c>
      <c r="E215" s="1202"/>
      <c r="F215" s="1628"/>
      <c r="G215" s="1203">
        <v>8579712</v>
      </c>
      <c r="H215" s="1631"/>
      <c r="I215" s="1277">
        <v>7963461.2300000004</v>
      </c>
      <c r="J215" s="1647"/>
      <c r="K215" s="1205">
        <v>0</v>
      </c>
      <c r="L215" s="1239">
        <f t="shared" si="6"/>
        <v>0.92817348997262383</v>
      </c>
    </row>
    <row r="216" spans="1:12" ht="30" customHeight="1" thickBot="1">
      <c r="A216" s="1643"/>
      <c r="B216" s="1342" t="s">
        <v>421</v>
      </c>
      <c r="C216" s="1307" t="s">
        <v>422</v>
      </c>
      <c r="D216" s="1331" t="s">
        <v>740</v>
      </c>
      <c r="E216" s="1257">
        <v>1995000</v>
      </c>
      <c r="F216" s="1644"/>
      <c r="G216" s="1258">
        <v>1995000</v>
      </c>
      <c r="H216" s="1645"/>
      <c r="I216" s="1338">
        <v>704934.75</v>
      </c>
      <c r="J216" s="1648"/>
      <c r="K216" s="1265">
        <f>I216/E216</f>
        <v>0.35335075187969922</v>
      </c>
      <c r="L216" s="1266">
        <f t="shared" si="6"/>
        <v>0.35335075187969922</v>
      </c>
    </row>
    <row r="217" spans="1:12" ht="38.1" customHeight="1" thickBot="1">
      <c r="A217" s="1343" t="s">
        <v>821</v>
      </c>
      <c r="B217" s="1340">
        <v>754</v>
      </c>
      <c r="C217" s="1341" t="s">
        <v>680</v>
      </c>
      <c r="D217" s="1327" t="s">
        <v>740</v>
      </c>
      <c r="E217" s="1173"/>
      <c r="F217" s="1174">
        <f>E217</f>
        <v>0</v>
      </c>
      <c r="G217" s="1176">
        <v>3434468</v>
      </c>
      <c r="H217" s="1176">
        <f>G217</f>
        <v>3434468</v>
      </c>
      <c r="I217" s="1326">
        <v>2024088</v>
      </c>
      <c r="J217" s="1344">
        <f>I217</f>
        <v>2024088</v>
      </c>
      <c r="K217" s="1213">
        <v>0</v>
      </c>
      <c r="L217" s="1266">
        <f t="shared" si="6"/>
        <v>0.58934542409479429</v>
      </c>
    </row>
    <row r="218" spans="1:12" ht="30" customHeight="1">
      <c r="A218" s="1624" t="s">
        <v>822</v>
      </c>
      <c r="B218" s="1323" t="s">
        <v>371</v>
      </c>
      <c r="C218" s="1305" t="s">
        <v>372</v>
      </c>
      <c r="D218" s="1197" t="s">
        <v>762</v>
      </c>
      <c r="E218" s="1198">
        <v>936000</v>
      </c>
      <c r="F218" s="1627">
        <f>E218+E220+E219</f>
        <v>939000</v>
      </c>
      <c r="G218" s="1175">
        <v>936000</v>
      </c>
      <c r="H218" s="1630">
        <f>G218+G219+G220</f>
        <v>4626172</v>
      </c>
      <c r="I218" s="1212">
        <v>0</v>
      </c>
      <c r="J218" s="1633">
        <f>I218+I220+I219</f>
        <v>1126788.07</v>
      </c>
      <c r="K218" s="1213">
        <v>0</v>
      </c>
      <c r="L218" s="1214">
        <v>0</v>
      </c>
    </row>
    <row r="219" spans="1:12" ht="38.1" customHeight="1">
      <c r="A219" s="1625"/>
      <c r="B219" s="1340">
        <v>754</v>
      </c>
      <c r="C219" s="1341" t="s">
        <v>680</v>
      </c>
      <c r="D219" s="1327" t="s">
        <v>740</v>
      </c>
      <c r="E219" s="1202"/>
      <c r="F219" s="1628"/>
      <c r="G219" s="1203">
        <v>3687172</v>
      </c>
      <c r="H219" s="1631"/>
      <c r="I219" s="1277">
        <v>1123813.07</v>
      </c>
      <c r="J219" s="1634"/>
      <c r="K219" s="1205">
        <v>0</v>
      </c>
      <c r="L219" s="1239">
        <f t="shared" si="6"/>
        <v>0.30478997725085788</v>
      </c>
    </row>
    <row r="220" spans="1:12" ht="38.1" customHeight="1" thickBot="1">
      <c r="A220" s="1626"/>
      <c r="B220" s="1324">
        <v>900</v>
      </c>
      <c r="C220" s="1345" t="s">
        <v>686</v>
      </c>
      <c r="D220" s="1339" t="s">
        <v>740</v>
      </c>
      <c r="E220" s="1208">
        <v>3000</v>
      </c>
      <c r="F220" s="1629"/>
      <c r="G220" s="1215">
        <v>3000</v>
      </c>
      <c r="H220" s="1632"/>
      <c r="I220" s="1215">
        <v>2975</v>
      </c>
      <c r="J220" s="1635"/>
      <c r="K220" s="1242">
        <f>I220/E220</f>
        <v>0.9916666666666667</v>
      </c>
      <c r="L220" s="1266">
        <f t="shared" si="6"/>
        <v>0.9916666666666667</v>
      </c>
    </row>
    <row r="221" spans="1:12" ht="30" customHeight="1">
      <c r="A221" s="1636" t="s">
        <v>823</v>
      </c>
      <c r="B221" s="1323" t="s">
        <v>371</v>
      </c>
      <c r="C221" s="1305" t="s">
        <v>372</v>
      </c>
      <c r="D221" s="1197" t="s">
        <v>762</v>
      </c>
      <c r="E221" s="1198">
        <v>585000</v>
      </c>
      <c r="F221" s="1622">
        <f>E221+E222</f>
        <v>585000</v>
      </c>
      <c r="G221" s="1175">
        <v>585000</v>
      </c>
      <c r="H221" s="1638">
        <f>G221+G222</f>
        <v>7417867</v>
      </c>
      <c r="I221" s="1212">
        <v>0</v>
      </c>
      <c r="J221" s="1640">
        <f>SUM(I221:I222)</f>
        <v>3078892.95</v>
      </c>
      <c r="K221" s="1318">
        <v>0</v>
      </c>
      <c r="L221" s="1329">
        <v>0</v>
      </c>
    </row>
    <row r="222" spans="1:12" ht="38.1" customHeight="1" thickBot="1">
      <c r="A222" s="1637"/>
      <c r="B222" s="1324">
        <v>754</v>
      </c>
      <c r="C222" s="1325" t="s">
        <v>680</v>
      </c>
      <c r="D222" s="1339" t="s">
        <v>740</v>
      </c>
      <c r="E222" s="1208"/>
      <c r="F222" s="1623"/>
      <c r="G222" s="1215">
        <v>6832867</v>
      </c>
      <c r="H222" s="1639"/>
      <c r="I222" s="1346">
        <v>3078892.95</v>
      </c>
      <c r="J222" s="1641"/>
      <c r="K222" s="1260">
        <v>0</v>
      </c>
      <c r="L222" s="1243">
        <f t="shared" si="6"/>
        <v>0.45060045073319882</v>
      </c>
    </row>
    <row r="223" spans="1:12" ht="30" customHeight="1">
      <c r="A223" s="1620" t="s">
        <v>824</v>
      </c>
      <c r="B223" s="1323" t="s">
        <v>371</v>
      </c>
      <c r="C223" s="1305" t="s">
        <v>372</v>
      </c>
      <c r="D223" s="1197" t="s">
        <v>762</v>
      </c>
      <c r="E223" s="1198">
        <v>297000</v>
      </c>
      <c r="F223" s="1622">
        <f>SUM(E223:E224)</f>
        <v>297000</v>
      </c>
      <c r="G223" s="1175">
        <v>297000</v>
      </c>
      <c r="H223" s="1622">
        <f>SUM(G223:G224)</f>
        <v>2495633</v>
      </c>
      <c r="I223" s="1212">
        <v>0</v>
      </c>
      <c r="J223" s="1622">
        <f>SUM(I223:I224)</f>
        <v>2166430.7400000002</v>
      </c>
      <c r="K223" s="1213">
        <v>0</v>
      </c>
      <c r="L223" s="1214">
        <v>0</v>
      </c>
    </row>
    <row r="224" spans="1:12" ht="38.1" customHeight="1" thickBot="1">
      <c r="A224" s="1621"/>
      <c r="B224" s="1335">
        <v>754</v>
      </c>
      <c r="C224" s="1347" t="s">
        <v>680</v>
      </c>
      <c r="D224" s="1339" t="s">
        <v>740</v>
      </c>
      <c r="E224" s="1173"/>
      <c r="F224" s="1623"/>
      <c r="G224" s="1176">
        <v>2198633</v>
      </c>
      <c r="H224" s="1623"/>
      <c r="I224" s="1348">
        <v>2166430.7400000002</v>
      </c>
      <c r="J224" s="1623"/>
      <c r="K224" s="1328">
        <v>0</v>
      </c>
      <c r="L224" s="1243">
        <f t="shared" si="6"/>
        <v>0.9853535082935625</v>
      </c>
    </row>
    <row r="225" spans="1:12" ht="45" customHeight="1" thickBot="1">
      <c r="A225" s="1349"/>
      <c r="B225" s="1350"/>
      <c r="C225" s="1351"/>
      <c r="D225" s="1352" t="s">
        <v>825</v>
      </c>
      <c r="E225" s="1353">
        <f t="shared" ref="E225:J225" si="8">SUM(E7:E224)</f>
        <v>80243000000</v>
      </c>
      <c r="F225" s="1353">
        <f t="shared" si="8"/>
        <v>80243000000</v>
      </c>
      <c r="G225" s="1353">
        <f t="shared" si="8"/>
        <v>80243000000</v>
      </c>
      <c r="H225" s="1353">
        <f t="shared" si="8"/>
        <v>80243000000</v>
      </c>
      <c r="I225" s="1353">
        <f t="shared" si="8"/>
        <v>17237172626.250008</v>
      </c>
      <c r="J225" s="1353">
        <f t="shared" si="8"/>
        <v>17237172626.250004</v>
      </c>
      <c r="K225" s="1354">
        <f>I225/E225</f>
        <v>0.21481216587428195</v>
      </c>
      <c r="L225" s="1355">
        <f t="shared" si="6"/>
        <v>0.21481216587428195</v>
      </c>
    </row>
    <row r="226" spans="1:12" ht="37.5" customHeight="1">
      <c r="F226" s="1361"/>
    </row>
    <row r="231" spans="1:12" ht="37.5" customHeight="1">
      <c r="I231" s="1363">
        <f>I230+I228</f>
        <v>0</v>
      </c>
    </row>
    <row r="235" spans="1:12" ht="37.5" customHeight="1">
      <c r="K235" s="1365"/>
    </row>
  </sheetData>
  <mergeCells count="221">
    <mergeCell ref="A12:A14"/>
    <mergeCell ref="B12:B14"/>
    <mergeCell ref="C12:C14"/>
    <mergeCell ref="F12:F14"/>
    <mergeCell ref="H12:H14"/>
    <mergeCell ref="J12:J14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23:A25"/>
    <mergeCell ref="B23:B24"/>
    <mergeCell ref="C23:C24"/>
    <mergeCell ref="F23:F25"/>
    <mergeCell ref="H23:H25"/>
    <mergeCell ref="J23:J25"/>
    <mergeCell ref="A15:A16"/>
    <mergeCell ref="B15:B16"/>
    <mergeCell ref="C15:C16"/>
    <mergeCell ref="F15:F16"/>
    <mergeCell ref="H15:H16"/>
    <mergeCell ref="J15:J16"/>
    <mergeCell ref="H34:H37"/>
    <mergeCell ref="J34:J37"/>
    <mergeCell ref="A29:A33"/>
    <mergeCell ref="F29:F33"/>
    <mergeCell ref="H29:H33"/>
    <mergeCell ref="J29:J33"/>
    <mergeCell ref="B31:B33"/>
    <mergeCell ref="C31:C33"/>
    <mergeCell ref="A26:A28"/>
    <mergeCell ref="B26:B28"/>
    <mergeCell ref="C26:C28"/>
    <mergeCell ref="F26:F28"/>
    <mergeCell ref="H26:H28"/>
    <mergeCell ref="J26:J28"/>
    <mergeCell ref="B39:B41"/>
    <mergeCell ref="C39:C41"/>
    <mergeCell ref="A43:A48"/>
    <mergeCell ref="B43:B45"/>
    <mergeCell ref="C43:C45"/>
    <mergeCell ref="F43:F48"/>
    <mergeCell ref="A34:A37"/>
    <mergeCell ref="B34:B38"/>
    <mergeCell ref="C34:C38"/>
    <mergeCell ref="F34:F37"/>
    <mergeCell ref="H43:H48"/>
    <mergeCell ref="J43:J48"/>
    <mergeCell ref="B47:B48"/>
    <mergeCell ref="C47:C48"/>
    <mergeCell ref="A50:A53"/>
    <mergeCell ref="B50:B51"/>
    <mergeCell ref="C50:C51"/>
    <mergeCell ref="F50:F53"/>
    <mergeCell ref="H50:H53"/>
    <mergeCell ref="J50:J53"/>
    <mergeCell ref="A74:A84"/>
    <mergeCell ref="B74:B84"/>
    <mergeCell ref="C74:C84"/>
    <mergeCell ref="F74:F84"/>
    <mergeCell ref="H74:H84"/>
    <mergeCell ref="J74:J84"/>
    <mergeCell ref="B52:B53"/>
    <mergeCell ref="C52:C53"/>
    <mergeCell ref="A55:A65"/>
    <mergeCell ref="F55:F65"/>
    <mergeCell ref="H55:H65"/>
    <mergeCell ref="J55:J65"/>
    <mergeCell ref="B56:B65"/>
    <mergeCell ref="C56:C65"/>
    <mergeCell ref="A116:A120"/>
    <mergeCell ref="B116:B117"/>
    <mergeCell ref="C116:C117"/>
    <mergeCell ref="F116:F120"/>
    <mergeCell ref="H116:H120"/>
    <mergeCell ref="J116:J120"/>
    <mergeCell ref="B118:B120"/>
    <mergeCell ref="C118:C120"/>
    <mergeCell ref="A86:A91"/>
    <mergeCell ref="B86:B88"/>
    <mergeCell ref="C86:C88"/>
    <mergeCell ref="F86:F115"/>
    <mergeCell ref="H86:H115"/>
    <mergeCell ref="J86:J115"/>
    <mergeCell ref="B90:B91"/>
    <mergeCell ref="C90:C91"/>
    <mergeCell ref="B92:B110"/>
    <mergeCell ref="C92:C110"/>
    <mergeCell ref="A124:A128"/>
    <mergeCell ref="B124:B128"/>
    <mergeCell ref="C124:C128"/>
    <mergeCell ref="F124:F128"/>
    <mergeCell ref="H124:H128"/>
    <mergeCell ref="J124:J128"/>
    <mergeCell ref="A121:A123"/>
    <mergeCell ref="F121:F123"/>
    <mergeCell ref="H121:H123"/>
    <mergeCell ref="J121:J123"/>
    <mergeCell ref="B122:B123"/>
    <mergeCell ref="C122:C123"/>
    <mergeCell ref="A145:A154"/>
    <mergeCell ref="B145:B154"/>
    <mergeCell ref="C145:C154"/>
    <mergeCell ref="F145:F154"/>
    <mergeCell ref="H145:H154"/>
    <mergeCell ref="J145:J154"/>
    <mergeCell ref="A129:A144"/>
    <mergeCell ref="F129:F144"/>
    <mergeCell ref="H129:H144"/>
    <mergeCell ref="J129:J144"/>
    <mergeCell ref="B131:B135"/>
    <mergeCell ref="C131:C135"/>
    <mergeCell ref="B137:B144"/>
    <mergeCell ref="C137:C144"/>
    <mergeCell ref="B163:B165"/>
    <mergeCell ref="C163:C165"/>
    <mergeCell ref="A166:A168"/>
    <mergeCell ref="F166:F168"/>
    <mergeCell ref="H166:H168"/>
    <mergeCell ref="J166:J168"/>
    <mergeCell ref="A155:A157"/>
    <mergeCell ref="F155:F157"/>
    <mergeCell ref="H155:H157"/>
    <mergeCell ref="J155:J157"/>
    <mergeCell ref="A158:A165"/>
    <mergeCell ref="B158:B162"/>
    <mergeCell ref="C158:C162"/>
    <mergeCell ref="F158:F165"/>
    <mergeCell ref="H158:H165"/>
    <mergeCell ref="J158:J165"/>
    <mergeCell ref="B173:B175"/>
    <mergeCell ref="C173:C175"/>
    <mergeCell ref="A177:A178"/>
    <mergeCell ref="F177:F178"/>
    <mergeCell ref="H177:H178"/>
    <mergeCell ref="J177:J178"/>
    <mergeCell ref="A171:A172"/>
    <mergeCell ref="B171:B172"/>
    <mergeCell ref="C171:C172"/>
    <mergeCell ref="F171:F172"/>
    <mergeCell ref="H171:H172"/>
    <mergeCell ref="J171:J172"/>
    <mergeCell ref="A183:A185"/>
    <mergeCell ref="B183:B185"/>
    <mergeCell ref="C183:C185"/>
    <mergeCell ref="F183:F185"/>
    <mergeCell ref="H183:H185"/>
    <mergeCell ref="J183:J185"/>
    <mergeCell ref="A181:A182"/>
    <mergeCell ref="B181:B182"/>
    <mergeCell ref="C181:C182"/>
    <mergeCell ref="F181:F182"/>
    <mergeCell ref="H181:H182"/>
    <mergeCell ref="J181:J182"/>
    <mergeCell ref="A187:A188"/>
    <mergeCell ref="F187:F188"/>
    <mergeCell ref="H187:H188"/>
    <mergeCell ref="J187:J188"/>
    <mergeCell ref="A189:A190"/>
    <mergeCell ref="B189:B190"/>
    <mergeCell ref="C189:C190"/>
    <mergeCell ref="F189:F190"/>
    <mergeCell ref="H189:H190"/>
    <mergeCell ref="J189:J190"/>
    <mergeCell ref="A191:A193"/>
    <mergeCell ref="F191:F193"/>
    <mergeCell ref="H191:H193"/>
    <mergeCell ref="J191:J193"/>
    <mergeCell ref="A194:A195"/>
    <mergeCell ref="B194:B195"/>
    <mergeCell ref="C194:C195"/>
    <mergeCell ref="F194:F195"/>
    <mergeCell ref="H194:H195"/>
    <mergeCell ref="J194:J195"/>
    <mergeCell ref="A200:A204"/>
    <mergeCell ref="F200:F204"/>
    <mergeCell ref="H200:H204"/>
    <mergeCell ref="J200:J204"/>
    <mergeCell ref="B201:B203"/>
    <mergeCell ref="C201:C203"/>
    <mergeCell ref="A196:A199"/>
    <mergeCell ref="F196:F199"/>
    <mergeCell ref="H196:H199"/>
    <mergeCell ref="J196:J199"/>
    <mergeCell ref="B197:B198"/>
    <mergeCell ref="C197:C198"/>
    <mergeCell ref="A212:A213"/>
    <mergeCell ref="F212:F213"/>
    <mergeCell ref="H212:H213"/>
    <mergeCell ref="J212:J213"/>
    <mergeCell ref="A214:A216"/>
    <mergeCell ref="F214:F216"/>
    <mergeCell ref="H214:H216"/>
    <mergeCell ref="J214:J216"/>
    <mergeCell ref="A206:A207"/>
    <mergeCell ref="F206:F207"/>
    <mergeCell ref="H206:H207"/>
    <mergeCell ref="J206:J207"/>
    <mergeCell ref="A208:A211"/>
    <mergeCell ref="F208:F211"/>
    <mergeCell ref="H208:H211"/>
    <mergeCell ref="J208:J211"/>
    <mergeCell ref="B209:B210"/>
    <mergeCell ref="C209:C210"/>
    <mergeCell ref="A223:A224"/>
    <mergeCell ref="F223:F224"/>
    <mergeCell ref="H223:H224"/>
    <mergeCell ref="J223:J224"/>
    <mergeCell ref="A218:A220"/>
    <mergeCell ref="F218:F220"/>
    <mergeCell ref="H218:H220"/>
    <mergeCell ref="J218:J220"/>
    <mergeCell ref="A221:A222"/>
    <mergeCell ref="F221:F222"/>
    <mergeCell ref="H221:H222"/>
    <mergeCell ref="J221:J222"/>
  </mergeCells>
  <printOptions horizontalCentered="1"/>
  <pageMargins left="0.70866141732283472" right="0.70866141732283472" top="0.70866141732283472" bottom="0.78740157480314965" header="0.55118110236220474" footer="0.31496062992125984"/>
  <pageSetup paperSize="9" scale="45" firstPageNumber="63" orientation="landscape" useFirstPageNumber="1" r:id="rId1"/>
  <headerFooter alignWithMargins="0">
    <oddHeader>&amp;C&amp;16- &amp;P -</oddHeader>
  </headerFooter>
  <rowBreaks count="7" manualBreakCount="7">
    <brk id="37" max="11" man="1"/>
    <brk id="65" max="11" man="1"/>
    <brk id="91" max="11" man="1"/>
    <brk id="115" max="11" man="1"/>
    <brk id="144" max="11" man="1"/>
    <brk id="172" max="11" man="1"/>
    <brk id="199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showGridLines="0" zoomScale="75" zoomScaleNormal="75" zoomScaleSheetLayoutView="91" workbookViewId="0"/>
  </sheetViews>
  <sheetFormatPr defaultRowHeight="14.25"/>
  <cols>
    <col min="1" max="1" width="76.140625" style="1368" customWidth="1"/>
    <col min="2" max="3" width="14" style="1368" customWidth="1"/>
    <col min="4" max="4" width="16.140625" style="1368" customWidth="1"/>
    <col min="5" max="11" width="14.42578125" style="1367" customWidth="1"/>
    <col min="12" max="12" width="15.85546875" style="1367" customWidth="1"/>
    <col min="13" max="16384" width="9.140625" style="1366"/>
  </cols>
  <sheetData>
    <row r="1" spans="1:12" s="1413" customFormat="1" ht="16.5">
      <c r="A1" s="1420" t="s">
        <v>860</v>
      </c>
      <c r="B1" s="1419"/>
      <c r="C1" s="1418"/>
      <c r="D1" s="1417"/>
      <c r="E1" s="1416"/>
      <c r="F1" s="1416"/>
      <c r="G1" s="1415"/>
      <c r="H1" s="1415"/>
      <c r="I1" s="1415"/>
      <c r="J1" s="1415"/>
      <c r="K1" s="1415"/>
      <c r="L1" s="1414"/>
    </row>
    <row r="2" spans="1:12" s="1410" customFormat="1" ht="16.5">
      <c r="A2" s="1742" t="s">
        <v>859</v>
      </c>
      <c r="B2" s="1742"/>
      <c r="C2" s="1742"/>
      <c r="D2" s="1742"/>
      <c r="E2" s="1742"/>
      <c r="F2" s="1742"/>
      <c r="G2" s="1742"/>
      <c r="H2" s="1742"/>
      <c r="I2" s="1742"/>
      <c r="J2" s="1742"/>
      <c r="K2" s="1742"/>
      <c r="L2" s="1742"/>
    </row>
    <row r="3" spans="1:12" s="1410" customFormat="1" ht="16.5">
      <c r="A3" s="1412"/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12" s="1371" customFormat="1" ht="12.75" customHeight="1">
      <c r="A4" s="1374"/>
      <c r="B4" s="1374"/>
      <c r="C4" s="1374"/>
      <c r="D4" s="1374"/>
      <c r="E4" s="1409"/>
      <c r="F4" s="1408"/>
      <c r="G4" s="1409"/>
      <c r="H4" s="1409"/>
      <c r="I4" s="1409"/>
      <c r="J4" s="1409"/>
      <c r="K4" s="1409"/>
      <c r="L4" s="1408" t="s">
        <v>858</v>
      </c>
    </row>
    <row r="5" spans="1:12" s="1371" customFormat="1" ht="21.75" customHeight="1">
      <c r="A5" s="1739" t="s">
        <v>857</v>
      </c>
      <c r="B5" s="1751" t="s">
        <v>856</v>
      </c>
      <c r="C5" s="1752"/>
      <c r="D5" s="1753" t="s">
        <v>855</v>
      </c>
      <c r="E5" s="1753"/>
      <c r="F5" s="1753"/>
      <c r="G5" s="1753"/>
      <c r="H5" s="1753"/>
      <c r="I5" s="1753"/>
      <c r="J5" s="1753"/>
      <c r="K5" s="1753"/>
      <c r="L5" s="1743" t="s">
        <v>854</v>
      </c>
    </row>
    <row r="6" spans="1:12" s="1371" customFormat="1" ht="11.25" customHeight="1">
      <c r="A6" s="1740"/>
      <c r="B6" s="1739" t="s">
        <v>853</v>
      </c>
      <c r="C6" s="1754" t="s">
        <v>852</v>
      </c>
      <c r="D6" s="1739">
        <v>2017</v>
      </c>
      <c r="E6" s="1739">
        <v>2016</v>
      </c>
      <c r="F6" s="1739">
        <v>2015</v>
      </c>
      <c r="G6" s="1747">
        <v>2014</v>
      </c>
      <c r="H6" s="1747">
        <v>2013</v>
      </c>
      <c r="I6" s="1747">
        <v>2012</v>
      </c>
      <c r="J6" s="1747">
        <v>2011</v>
      </c>
      <c r="K6" s="1747">
        <v>2010</v>
      </c>
      <c r="L6" s="1744"/>
    </row>
    <row r="7" spans="1:12" s="1371" customFormat="1" ht="12" customHeight="1">
      <c r="A7" s="1740"/>
      <c r="B7" s="1740"/>
      <c r="C7" s="1755"/>
      <c r="D7" s="1740"/>
      <c r="E7" s="1740"/>
      <c r="F7" s="1740"/>
      <c r="G7" s="1748"/>
      <c r="H7" s="1748"/>
      <c r="I7" s="1748"/>
      <c r="J7" s="1748"/>
      <c r="K7" s="1748"/>
      <c r="L7" s="1744"/>
    </row>
    <row r="8" spans="1:12" s="1371" customFormat="1" ht="12" customHeight="1">
      <c r="A8" s="1740"/>
      <c r="B8" s="1740"/>
      <c r="C8" s="1755"/>
      <c r="D8" s="1740"/>
      <c r="E8" s="1740"/>
      <c r="F8" s="1740"/>
      <c r="G8" s="1748"/>
      <c r="H8" s="1748"/>
      <c r="I8" s="1748"/>
      <c r="J8" s="1748"/>
      <c r="K8" s="1748"/>
      <c r="L8" s="1744"/>
    </row>
    <row r="9" spans="1:12" s="1371" customFormat="1" ht="12" customHeight="1">
      <c r="A9" s="1740"/>
      <c r="B9" s="1740"/>
      <c r="C9" s="1755"/>
      <c r="D9" s="1740"/>
      <c r="E9" s="1740"/>
      <c r="F9" s="1740"/>
      <c r="G9" s="1748"/>
      <c r="H9" s="1748"/>
      <c r="I9" s="1748"/>
      <c r="J9" s="1748"/>
      <c r="K9" s="1748"/>
      <c r="L9" s="1744"/>
    </row>
    <row r="10" spans="1:12" s="1371" customFormat="1" ht="29.1" customHeight="1">
      <c r="A10" s="1741"/>
      <c r="B10" s="1741"/>
      <c r="C10" s="1756"/>
      <c r="D10" s="1741"/>
      <c r="E10" s="1741"/>
      <c r="F10" s="1741"/>
      <c r="G10" s="1749"/>
      <c r="H10" s="1749"/>
      <c r="I10" s="1749"/>
      <c r="J10" s="1749"/>
      <c r="K10" s="1749"/>
      <c r="L10" s="1745"/>
    </row>
    <row r="11" spans="1:12" s="1405" customFormat="1" ht="12.75">
      <c r="A11" s="1406">
        <v>1</v>
      </c>
      <c r="B11" s="1406">
        <v>2</v>
      </c>
      <c r="C11" s="1407">
        <v>3</v>
      </c>
      <c r="D11" s="1406">
        <v>5</v>
      </c>
      <c r="E11" s="1407">
        <v>6</v>
      </c>
      <c r="F11" s="1406">
        <v>7</v>
      </c>
      <c r="G11" s="1406">
        <v>8</v>
      </c>
      <c r="H11" s="1407">
        <v>9</v>
      </c>
      <c r="I11" s="1406">
        <v>10</v>
      </c>
      <c r="J11" s="1406">
        <v>11</v>
      </c>
      <c r="K11" s="1407">
        <v>12</v>
      </c>
      <c r="L11" s="1406">
        <v>13</v>
      </c>
    </row>
    <row r="12" spans="1:12" s="1405" customFormat="1" ht="24" customHeight="1">
      <c r="A12" s="1397" t="s">
        <v>743</v>
      </c>
      <c r="B12" s="1402">
        <v>16</v>
      </c>
      <c r="C12" s="1402">
        <v>750</v>
      </c>
      <c r="D12" s="1393">
        <v>528545.98</v>
      </c>
      <c r="E12" s="1393">
        <v>0</v>
      </c>
      <c r="F12" s="1393">
        <v>0</v>
      </c>
      <c r="G12" s="1393">
        <v>0</v>
      </c>
      <c r="H12" s="1393">
        <v>0</v>
      </c>
      <c r="I12" s="1393">
        <v>0</v>
      </c>
      <c r="J12" s="1393">
        <v>0</v>
      </c>
      <c r="K12" s="1393">
        <v>0</v>
      </c>
      <c r="L12" s="1393">
        <v>0</v>
      </c>
    </row>
    <row r="13" spans="1:12" s="1385" customFormat="1" ht="24.6" customHeight="1">
      <c r="A13" s="1397" t="s">
        <v>743</v>
      </c>
      <c r="B13" s="1396">
        <v>17</v>
      </c>
      <c r="C13" s="1402">
        <v>750</v>
      </c>
      <c r="D13" s="1393">
        <v>713284.5</v>
      </c>
      <c r="E13" s="1393">
        <v>43557.29</v>
      </c>
      <c r="F13" s="1393">
        <v>0</v>
      </c>
      <c r="G13" s="1393">
        <v>0</v>
      </c>
      <c r="H13" s="1393">
        <v>0</v>
      </c>
      <c r="I13" s="1393">
        <v>0</v>
      </c>
      <c r="J13" s="1393">
        <v>0</v>
      </c>
      <c r="K13" s="1393">
        <v>0</v>
      </c>
      <c r="L13" s="1393">
        <v>0</v>
      </c>
    </row>
    <row r="14" spans="1:12" s="1385" customFormat="1" ht="24.6" customHeight="1">
      <c r="A14" s="1397" t="s">
        <v>744</v>
      </c>
      <c r="B14" s="1396">
        <v>19</v>
      </c>
      <c r="C14" s="1402">
        <v>750</v>
      </c>
      <c r="D14" s="1393">
        <v>32213.56</v>
      </c>
      <c r="E14" s="1393">
        <v>0</v>
      </c>
      <c r="F14" s="1393">
        <v>0</v>
      </c>
      <c r="G14" s="1393">
        <v>0</v>
      </c>
      <c r="H14" s="1393">
        <v>0</v>
      </c>
      <c r="I14" s="1393">
        <v>0</v>
      </c>
      <c r="J14" s="1393">
        <v>0</v>
      </c>
      <c r="K14" s="1393">
        <v>0</v>
      </c>
      <c r="L14" s="1393">
        <v>0</v>
      </c>
    </row>
    <row r="15" spans="1:12" s="1385" customFormat="1" ht="24.6" customHeight="1">
      <c r="A15" s="1397" t="s">
        <v>851</v>
      </c>
      <c r="B15" s="1396">
        <v>20</v>
      </c>
      <c r="C15" s="1402">
        <v>150</v>
      </c>
      <c r="D15" s="1393">
        <v>0</v>
      </c>
      <c r="E15" s="1393">
        <v>33.67</v>
      </c>
      <c r="F15" s="1393">
        <v>482738.92000000004</v>
      </c>
      <c r="G15" s="1393">
        <v>1626703.15</v>
      </c>
      <c r="H15" s="1393">
        <v>214423.89</v>
      </c>
      <c r="I15" s="1393">
        <v>2494456.69</v>
      </c>
      <c r="J15" s="1393">
        <v>196058.72</v>
      </c>
      <c r="K15" s="1393">
        <v>47455.96</v>
      </c>
      <c r="L15" s="1393">
        <v>0</v>
      </c>
    </row>
    <row r="16" spans="1:12" s="1385" customFormat="1" ht="24.6" customHeight="1">
      <c r="A16" s="1397" t="s">
        <v>741</v>
      </c>
      <c r="B16" s="1396">
        <v>20</v>
      </c>
      <c r="C16" s="1402">
        <v>150</v>
      </c>
      <c r="D16" s="1393">
        <v>285387.71000000002</v>
      </c>
      <c r="E16" s="1393">
        <v>0</v>
      </c>
      <c r="F16" s="1393">
        <v>0</v>
      </c>
      <c r="G16" s="1393">
        <v>0</v>
      </c>
      <c r="H16" s="1393">
        <v>0</v>
      </c>
      <c r="I16" s="1393">
        <v>0</v>
      </c>
      <c r="J16" s="1393">
        <v>0</v>
      </c>
      <c r="K16" s="1393">
        <v>0</v>
      </c>
      <c r="L16" s="1393">
        <v>0</v>
      </c>
    </row>
    <row r="17" spans="1:12" s="1385" customFormat="1" ht="24.6" customHeight="1">
      <c r="A17" s="1397" t="s">
        <v>851</v>
      </c>
      <c r="B17" s="1396">
        <v>20</v>
      </c>
      <c r="C17" s="1402">
        <v>500</v>
      </c>
      <c r="D17" s="1393">
        <v>0</v>
      </c>
      <c r="E17" s="1393">
        <v>32550.31</v>
      </c>
      <c r="F17" s="1393">
        <v>295119.08</v>
      </c>
      <c r="G17" s="1393">
        <v>225063.53</v>
      </c>
      <c r="H17" s="1393">
        <v>9265.4699999999993</v>
      </c>
      <c r="I17" s="1393">
        <v>84987.6</v>
      </c>
      <c r="J17" s="1393">
        <v>0</v>
      </c>
      <c r="K17" s="1393">
        <v>195.83</v>
      </c>
      <c r="L17" s="1393">
        <v>0</v>
      </c>
    </row>
    <row r="18" spans="1:12" s="1385" customFormat="1" ht="24.6" customHeight="1">
      <c r="A18" s="1397" t="s">
        <v>741</v>
      </c>
      <c r="B18" s="1396">
        <v>20</v>
      </c>
      <c r="C18" s="1402">
        <v>500</v>
      </c>
      <c r="D18" s="1393">
        <v>1577751.1</v>
      </c>
      <c r="E18" s="1393">
        <v>0</v>
      </c>
      <c r="F18" s="1393">
        <v>0</v>
      </c>
      <c r="G18" s="1393">
        <v>0</v>
      </c>
      <c r="H18" s="1393">
        <v>0</v>
      </c>
      <c r="I18" s="1393">
        <v>0</v>
      </c>
      <c r="J18" s="1393">
        <v>0</v>
      </c>
      <c r="K18" s="1393">
        <v>0</v>
      </c>
      <c r="L18" s="1393">
        <v>0</v>
      </c>
    </row>
    <row r="19" spans="1:12" s="1385" customFormat="1" ht="24.6" customHeight="1">
      <c r="A19" s="1397" t="s">
        <v>741</v>
      </c>
      <c r="B19" s="1396">
        <v>20</v>
      </c>
      <c r="C19" s="1402">
        <v>750</v>
      </c>
      <c r="D19" s="1393">
        <v>49.34</v>
      </c>
      <c r="E19" s="1393">
        <v>0</v>
      </c>
      <c r="F19" s="1393">
        <v>0</v>
      </c>
      <c r="G19" s="1393">
        <v>0</v>
      </c>
      <c r="H19" s="1393">
        <v>0</v>
      </c>
      <c r="I19" s="1393">
        <v>0</v>
      </c>
      <c r="J19" s="1393">
        <v>0</v>
      </c>
      <c r="K19" s="1393">
        <v>0</v>
      </c>
      <c r="L19" s="1393">
        <v>0</v>
      </c>
    </row>
    <row r="20" spans="1:12" s="1385" customFormat="1" ht="24.6" customHeight="1">
      <c r="A20" s="1397" t="s">
        <v>740</v>
      </c>
      <c r="B20" s="1396">
        <v>24</v>
      </c>
      <c r="C20" s="1402">
        <v>801</v>
      </c>
      <c r="D20" s="1393">
        <v>19633.2</v>
      </c>
      <c r="E20" s="1393">
        <v>0</v>
      </c>
      <c r="F20" s="1393">
        <v>0</v>
      </c>
      <c r="G20" s="1393">
        <v>0</v>
      </c>
      <c r="H20" s="1393">
        <v>0</v>
      </c>
      <c r="I20" s="1393">
        <v>0</v>
      </c>
      <c r="J20" s="1393">
        <v>0</v>
      </c>
      <c r="K20" s="1393">
        <v>0</v>
      </c>
      <c r="L20" s="1393">
        <v>0</v>
      </c>
    </row>
    <row r="21" spans="1:12" s="1385" customFormat="1" ht="24.6" customHeight="1">
      <c r="A21" s="1397" t="s">
        <v>740</v>
      </c>
      <c r="B21" s="1396">
        <v>24</v>
      </c>
      <c r="C21" s="1402">
        <v>803</v>
      </c>
      <c r="D21" s="1393">
        <v>1653503.32</v>
      </c>
      <c r="E21" s="1393">
        <v>0</v>
      </c>
      <c r="F21" s="1393">
        <v>0</v>
      </c>
      <c r="G21" s="1393">
        <v>0</v>
      </c>
      <c r="H21" s="1393">
        <v>0</v>
      </c>
      <c r="I21" s="1393">
        <v>0</v>
      </c>
      <c r="J21" s="1393">
        <v>0</v>
      </c>
      <c r="K21" s="1393">
        <v>0</v>
      </c>
      <c r="L21" s="1393">
        <v>0</v>
      </c>
    </row>
    <row r="22" spans="1:12" s="1385" customFormat="1" ht="24.6" customHeight="1">
      <c r="A22" s="1397" t="s">
        <v>828</v>
      </c>
      <c r="B22" s="1396">
        <v>24</v>
      </c>
      <c r="C22" s="1402">
        <v>921</v>
      </c>
      <c r="D22" s="1393">
        <v>64.56</v>
      </c>
      <c r="E22" s="1393">
        <v>4286.1099999999997</v>
      </c>
      <c r="F22" s="1393">
        <v>5367.31</v>
      </c>
      <c r="G22" s="1393">
        <v>3060.81</v>
      </c>
      <c r="H22" s="1393">
        <v>0</v>
      </c>
      <c r="I22" s="1393">
        <v>0</v>
      </c>
      <c r="J22" s="1393">
        <v>0</v>
      </c>
      <c r="K22" s="1393">
        <v>0</v>
      </c>
      <c r="L22" s="1393">
        <v>0</v>
      </c>
    </row>
    <row r="23" spans="1:12" s="1385" customFormat="1" ht="24.6" customHeight="1">
      <c r="A23" s="1397" t="s">
        <v>740</v>
      </c>
      <c r="B23" s="1396">
        <v>24</v>
      </c>
      <c r="C23" s="1402">
        <v>921</v>
      </c>
      <c r="D23" s="1393">
        <v>7337661.2400000002</v>
      </c>
      <c r="E23" s="1393">
        <v>0</v>
      </c>
      <c r="F23" s="1393">
        <v>0</v>
      </c>
      <c r="G23" s="1393">
        <v>0</v>
      </c>
      <c r="H23" s="1393">
        <v>0</v>
      </c>
      <c r="I23" s="1393">
        <v>0</v>
      </c>
      <c r="J23" s="1393">
        <v>0</v>
      </c>
      <c r="K23" s="1393">
        <v>0</v>
      </c>
      <c r="L23" s="1393">
        <v>0</v>
      </c>
    </row>
    <row r="24" spans="1:12" s="1385" customFormat="1" ht="24.6" customHeight="1">
      <c r="A24" s="1397" t="s">
        <v>851</v>
      </c>
      <c r="B24" s="1396">
        <v>27</v>
      </c>
      <c r="C24" s="1402">
        <v>150</v>
      </c>
      <c r="D24" s="1393">
        <v>0</v>
      </c>
      <c r="E24" s="1393">
        <v>0</v>
      </c>
      <c r="F24" s="1393">
        <v>198595.55</v>
      </c>
      <c r="G24" s="1393">
        <v>331551.40999999997</v>
      </c>
      <c r="H24" s="1393">
        <v>576768.21</v>
      </c>
      <c r="I24" s="1393">
        <v>14760.9</v>
      </c>
      <c r="J24" s="1393">
        <v>168212.46</v>
      </c>
      <c r="K24" s="1393">
        <v>124193.55</v>
      </c>
      <c r="L24" s="1393">
        <v>0</v>
      </c>
    </row>
    <row r="25" spans="1:12" s="1385" customFormat="1" ht="24.6" customHeight="1">
      <c r="A25" s="1397" t="s">
        <v>851</v>
      </c>
      <c r="B25" s="1396">
        <v>27</v>
      </c>
      <c r="C25" s="1402">
        <v>750</v>
      </c>
      <c r="D25" s="1393">
        <v>0</v>
      </c>
      <c r="E25" s="1393">
        <v>0</v>
      </c>
      <c r="F25" s="1393">
        <v>0</v>
      </c>
      <c r="G25" s="1393">
        <v>0</v>
      </c>
      <c r="H25" s="1393">
        <v>12701.54</v>
      </c>
      <c r="I25" s="1393">
        <v>0</v>
      </c>
      <c r="J25" s="1393">
        <v>0</v>
      </c>
      <c r="K25" s="1393">
        <v>0</v>
      </c>
      <c r="L25" s="1393">
        <v>1600.23</v>
      </c>
    </row>
    <row r="26" spans="1:12" s="1385" customFormat="1" ht="24.6" customHeight="1">
      <c r="A26" s="1397" t="s">
        <v>744</v>
      </c>
      <c r="B26" s="1396">
        <v>27</v>
      </c>
      <c r="C26" s="1402">
        <v>750</v>
      </c>
      <c r="D26" s="1393">
        <v>20185926.73</v>
      </c>
      <c r="E26" s="1393">
        <v>2998228.1</v>
      </c>
      <c r="F26" s="1393">
        <v>0</v>
      </c>
      <c r="G26" s="1393">
        <v>0</v>
      </c>
      <c r="H26" s="1393">
        <v>0</v>
      </c>
      <c r="I26" s="1393">
        <v>0</v>
      </c>
      <c r="J26" s="1393">
        <v>0</v>
      </c>
      <c r="K26" s="1393">
        <v>0</v>
      </c>
      <c r="L26" s="1393">
        <v>0</v>
      </c>
    </row>
    <row r="27" spans="1:12" s="1385" customFormat="1" ht="24.6" customHeight="1">
      <c r="A27" s="1397" t="s">
        <v>851</v>
      </c>
      <c r="B27" s="1396">
        <v>28</v>
      </c>
      <c r="C27" s="1402">
        <v>730</v>
      </c>
      <c r="D27" s="1393">
        <v>0</v>
      </c>
      <c r="E27" s="1393">
        <v>675188.72</v>
      </c>
      <c r="F27" s="1393">
        <v>792065.67</v>
      </c>
      <c r="G27" s="1393">
        <v>14372.97</v>
      </c>
      <c r="H27" s="1393">
        <v>288757.17</v>
      </c>
      <c r="I27" s="1393">
        <v>13508.69</v>
      </c>
      <c r="J27" s="1393">
        <v>140.84</v>
      </c>
      <c r="K27" s="1393">
        <v>217.55</v>
      </c>
      <c r="L27" s="1393">
        <v>0</v>
      </c>
    </row>
    <row r="28" spans="1:12" s="1385" customFormat="1" ht="24.6" customHeight="1">
      <c r="A28" s="1397" t="s">
        <v>741</v>
      </c>
      <c r="B28" s="1396">
        <v>28</v>
      </c>
      <c r="C28" s="1402">
        <v>730</v>
      </c>
      <c r="D28" s="1393">
        <v>166508750.33000001</v>
      </c>
      <c r="E28" s="1393">
        <v>805841.89</v>
      </c>
      <c r="F28" s="1393">
        <v>376.61</v>
      </c>
      <c r="G28" s="1393">
        <v>0</v>
      </c>
      <c r="H28" s="1393">
        <v>0</v>
      </c>
      <c r="I28" s="1393">
        <v>0</v>
      </c>
      <c r="J28" s="1393">
        <v>0</v>
      </c>
      <c r="K28" s="1393">
        <v>0</v>
      </c>
      <c r="L28" s="1393">
        <v>0.57999999999999996</v>
      </c>
    </row>
    <row r="29" spans="1:12" s="1385" customFormat="1" ht="24.6" customHeight="1">
      <c r="A29" s="1397" t="s">
        <v>741</v>
      </c>
      <c r="B29" s="1396">
        <v>28</v>
      </c>
      <c r="C29" s="1402">
        <v>750</v>
      </c>
      <c r="D29" s="1393">
        <v>29.23</v>
      </c>
      <c r="E29" s="1393">
        <v>0</v>
      </c>
      <c r="F29" s="1393">
        <v>0</v>
      </c>
      <c r="G29" s="1393">
        <v>0</v>
      </c>
      <c r="H29" s="1393">
        <v>0</v>
      </c>
      <c r="I29" s="1393">
        <v>0</v>
      </c>
      <c r="J29" s="1393">
        <v>0</v>
      </c>
      <c r="K29" s="1393">
        <v>0</v>
      </c>
      <c r="L29" s="1393">
        <v>0</v>
      </c>
    </row>
    <row r="30" spans="1:12" s="1385" customFormat="1" ht="24.6" customHeight="1">
      <c r="A30" s="1397" t="s">
        <v>829</v>
      </c>
      <c r="B30" s="1396">
        <v>30</v>
      </c>
      <c r="C30" s="1402">
        <v>801</v>
      </c>
      <c r="D30" s="1393">
        <v>0</v>
      </c>
      <c r="E30" s="1393">
        <v>0</v>
      </c>
      <c r="F30" s="1393">
        <v>0</v>
      </c>
      <c r="G30" s="1393">
        <v>0</v>
      </c>
      <c r="H30" s="1393">
        <v>10265.34</v>
      </c>
      <c r="I30" s="1393">
        <v>0</v>
      </c>
      <c r="J30" s="1393">
        <v>0</v>
      </c>
      <c r="K30" s="1393">
        <v>0</v>
      </c>
      <c r="L30" s="1393">
        <v>0</v>
      </c>
    </row>
    <row r="31" spans="1:12" s="1385" customFormat="1" ht="24.6" customHeight="1">
      <c r="A31" s="1397" t="s">
        <v>743</v>
      </c>
      <c r="B31" s="1396">
        <v>30</v>
      </c>
      <c r="C31" s="1402">
        <v>801</v>
      </c>
      <c r="D31" s="1393">
        <v>13907.28</v>
      </c>
      <c r="E31" s="1393">
        <v>0</v>
      </c>
      <c r="F31" s="1393">
        <v>0</v>
      </c>
      <c r="G31" s="1393">
        <v>0</v>
      </c>
      <c r="H31" s="1393">
        <v>0</v>
      </c>
      <c r="I31" s="1393">
        <v>0</v>
      </c>
      <c r="J31" s="1393">
        <v>0</v>
      </c>
      <c r="K31" s="1393">
        <v>0</v>
      </c>
      <c r="L31" s="1393">
        <v>0</v>
      </c>
    </row>
    <row r="32" spans="1:12" s="1385" customFormat="1" ht="24.6" customHeight="1">
      <c r="A32" s="1397" t="s">
        <v>829</v>
      </c>
      <c r="B32" s="1396">
        <v>31</v>
      </c>
      <c r="C32" s="1402">
        <v>150</v>
      </c>
      <c r="D32" s="1393">
        <v>0</v>
      </c>
      <c r="E32" s="1393">
        <v>0</v>
      </c>
      <c r="F32" s="1393">
        <v>298601.59000000003</v>
      </c>
      <c r="G32" s="1393">
        <v>149897.53</v>
      </c>
      <c r="H32" s="1393">
        <v>168631.77</v>
      </c>
      <c r="I32" s="1393">
        <v>26215.119999999999</v>
      </c>
      <c r="J32" s="1393">
        <v>44146.55</v>
      </c>
      <c r="K32" s="1393">
        <v>0</v>
      </c>
      <c r="L32" s="1393">
        <v>0</v>
      </c>
    </row>
    <row r="33" spans="1:12" s="1385" customFormat="1" ht="24.6" customHeight="1">
      <c r="A33" s="1397" t="s">
        <v>743</v>
      </c>
      <c r="B33" s="1396">
        <v>31</v>
      </c>
      <c r="C33" s="1402">
        <v>853</v>
      </c>
      <c r="D33" s="1393">
        <v>852987.98</v>
      </c>
      <c r="E33" s="1393">
        <v>2163.0500000000002</v>
      </c>
      <c r="F33" s="1393">
        <v>25.79</v>
      </c>
      <c r="G33" s="1393">
        <v>0</v>
      </c>
      <c r="H33" s="1393">
        <v>0</v>
      </c>
      <c r="I33" s="1393">
        <v>0</v>
      </c>
      <c r="J33" s="1393">
        <v>0</v>
      </c>
      <c r="K33" s="1393">
        <v>0</v>
      </c>
      <c r="L33" s="1393">
        <v>29207.67</v>
      </c>
    </row>
    <row r="34" spans="1:12" s="1385" customFormat="1" ht="24.6" customHeight="1">
      <c r="A34" s="1397" t="s">
        <v>741</v>
      </c>
      <c r="B34" s="1396">
        <v>34</v>
      </c>
      <c r="C34" s="1402">
        <v>150</v>
      </c>
      <c r="D34" s="1393">
        <v>31382764.030000001</v>
      </c>
      <c r="E34" s="1393">
        <v>117399.26</v>
      </c>
      <c r="F34" s="1393">
        <v>0</v>
      </c>
      <c r="G34" s="1393">
        <v>0</v>
      </c>
      <c r="H34" s="1393">
        <v>0</v>
      </c>
      <c r="I34" s="1393">
        <v>0</v>
      </c>
      <c r="J34" s="1393">
        <v>0</v>
      </c>
      <c r="K34" s="1393">
        <v>0</v>
      </c>
      <c r="L34" s="1393">
        <v>0</v>
      </c>
    </row>
    <row r="35" spans="1:12" s="1385" customFormat="1" ht="24.6" customHeight="1">
      <c r="A35" s="1397" t="s">
        <v>742</v>
      </c>
      <c r="B35" s="1396">
        <v>34</v>
      </c>
      <c r="C35" s="1402">
        <v>150</v>
      </c>
      <c r="D35" s="1393">
        <v>13735937.640000001</v>
      </c>
      <c r="E35" s="1393">
        <v>3664</v>
      </c>
      <c r="F35" s="1393">
        <v>0</v>
      </c>
      <c r="G35" s="1393">
        <v>0</v>
      </c>
      <c r="H35" s="1393">
        <v>0</v>
      </c>
      <c r="I35" s="1393">
        <v>0</v>
      </c>
      <c r="J35" s="1393">
        <v>0</v>
      </c>
      <c r="K35" s="1393">
        <v>0</v>
      </c>
      <c r="L35" s="1393">
        <v>0</v>
      </c>
    </row>
    <row r="36" spans="1:12" s="1385" customFormat="1" ht="24.6" customHeight="1">
      <c r="A36" s="1397" t="s">
        <v>743</v>
      </c>
      <c r="B36" s="1396">
        <v>34</v>
      </c>
      <c r="C36" s="1402">
        <v>150</v>
      </c>
      <c r="D36" s="1393">
        <v>755577.65</v>
      </c>
      <c r="E36" s="1393">
        <v>181689.57</v>
      </c>
      <c r="F36" s="1393">
        <v>0</v>
      </c>
      <c r="G36" s="1393">
        <v>0</v>
      </c>
      <c r="H36" s="1393">
        <v>0</v>
      </c>
      <c r="I36" s="1393">
        <v>0</v>
      </c>
      <c r="J36" s="1393">
        <v>0</v>
      </c>
      <c r="K36" s="1393">
        <v>0</v>
      </c>
      <c r="L36" s="1393">
        <v>0</v>
      </c>
    </row>
    <row r="37" spans="1:12" s="1385" customFormat="1" ht="24.6" customHeight="1">
      <c r="A37" s="1397" t="s">
        <v>741</v>
      </c>
      <c r="B37" s="1396">
        <v>34</v>
      </c>
      <c r="C37" s="1402">
        <v>730</v>
      </c>
      <c r="D37" s="1393">
        <v>1558052.62</v>
      </c>
      <c r="E37" s="1393">
        <v>0</v>
      </c>
      <c r="F37" s="1393">
        <v>0</v>
      </c>
      <c r="G37" s="1393">
        <v>0</v>
      </c>
      <c r="H37" s="1393">
        <v>0</v>
      </c>
      <c r="I37" s="1393">
        <v>0</v>
      </c>
      <c r="J37" s="1393">
        <v>0</v>
      </c>
      <c r="K37" s="1393">
        <v>0</v>
      </c>
      <c r="L37" s="1393">
        <v>0</v>
      </c>
    </row>
    <row r="38" spans="1:12" s="1385" customFormat="1" ht="24.6" customHeight="1">
      <c r="A38" s="1397" t="s">
        <v>803</v>
      </c>
      <c r="B38" s="1396">
        <v>34</v>
      </c>
      <c r="C38" s="1402">
        <v>750</v>
      </c>
      <c r="D38" s="1393">
        <v>67356.92</v>
      </c>
      <c r="E38" s="1393">
        <v>0</v>
      </c>
      <c r="F38" s="1393">
        <v>0</v>
      </c>
      <c r="G38" s="1393">
        <v>0</v>
      </c>
      <c r="H38" s="1393">
        <v>15555</v>
      </c>
      <c r="I38" s="1393">
        <v>0</v>
      </c>
      <c r="J38" s="1393">
        <v>0</v>
      </c>
      <c r="K38" s="1393">
        <v>0</v>
      </c>
      <c r="L38" s="1393">
        <v>0</v>
      </c>
    </row>
    <row r="39" spans="1:12" s="1385" customFormat="1" ht="24.6" customHeight="1">
      <c r="A39" s="1397" t="s">
        <v>829</v>
      </c>
      <c r="B39" s="1396">
        <v>34</v>
      </c>
      <c r="C39" s="1402">
        <v>758</v>
      </c>
      <c r="D39" s="1393">
        <v>0</v>
      </c>
      <c r="E39" s="1393">
        <v>0</v>
      </c>
      <c r="F39" s="1393">
        <v>84321.37</v>
      </c>
      <c r="G39" s="1393">
        <v>343819.24</v>
      </c>
      <c r="H39" s="1393">
        <v>147675.56</v>
      </c>
      <c r="I39" s="1393">
        <v>129528.55</v>
      </c>
      <c r="J39" s="1393">
        <v>41746.79</v>
      </c>
      <c r="K39" s="1393">
        <v>21195.81</v>
      </c>
      <c r="L39" s="1393">
        <v>355968.19</v>
      </c>
    </row>
    <row r="40" spans="1:12" s="1385" customFormat="1" ht="24.6" customHeight="1">
      <c r="A40" s="1397" t="s">
        <v>766</v>
      </c>
      <c r="B40" s="1396">
        <v>34</v>
      </c>
      <c r="C40" s="1402">
        <v>758</v>
      </c>
      <c r="D40" s="1393">
        <v>0</v>
      </c>
      <c r="E40" s="1393">
        <v>0</v>
      </c>
      <c r="F40" s="1393">
        <v>40265.9</v>
      </c>
      <c r="G40" s="1393">
        <v>0</v>
      </c>
      <c r="H40" s="1393">
        <v>7444.93</v>
      </c>
      <c r="I40" s="1393">
        <v>44731.23</v>
      </c>
      <c r="J40" s="1393">
        <v>299708.32</v>
      </c>
      <c r="K40" s="1393">
        <v>424556.82</v>
      </c>
      <c r="L40" s="1393">
        <v>0</v>
      </c>
    </row>
    <row r="41" spans="1:12" s="1385" customFormat="1" ht="24.6" customHeight="1">
      <c r="A41" s="1397" t="s">
        <v>850</v>
      </c>
      <c r="B41" s="1396">
        <v>34</v>
      </c>
      <c r="C41" s="1402">
        <v>758</v>
      </c>
      <c r="D41" s="1393">
        <v>10999377.5</v>
      </c>
      <c r="E41" s="1393">
        <v>23230.54</v>
      </c>
      <c r="F41" s="1393">
        <v>0</v>
      </c>
      <c r="G41" s="1393">
        <v>0</v>
      </c>
      <c r="H41" s="1393">
        <v>0</v>
      </c>
      <c r="I41" s="1393">
        <v>0</v>
      </c>
      <c r="J41" s="1393">
        <v>0</v>
      </c>
      <c r="K41" s="1393">
        <v>0</v>
      </c>
      <c r="L41" s="1393">
        <v>0</v>
      </c>
    </row>
    <row r="42" spans="1:12" s="1385" customFormat="1" ht="24.6" customHeight="1">
      <c r="A42" s="1397" t="s">
        <v>849</v>
      </c>
      <c r="B42" s="1396">
        <v>34</v>
      </c>
      <c r="C42" s="1402">
        <v>758</v>
      </c>
      <c r="D42" s="1393">
        <v>0</v>
      </c>
      <c r="E42" s="1393">
        <v>0</v>
      </c>
      <c r="F42" s="1393">
        <v>30793.75</v>
      </c>
      <c r="G42" s="1393">
        <v>15937.5</v>
      </c>
      <c r="H42" s="1393">
        <v>0</v>
      </c>
      <c r="I42" s="1393">
        <v>9440.8799999999992</v>
      </c>
      <c r="J42" s="1393">
        <v>173836.75</v>
      </c>
      <c r="K42" s="1393">
        <v>46731.25</v>
      </c>
      <c r="L42" s="1393">
        <v>0</v>
      </c>
    </row>
    <row r="43" spans="1:12" s="1385" customFormat="1" ht="24.6" customHeight="1">
      <c r="A43" s="1397" t="s">
        <v>848</v>
      </c>
      <c r="B43" s="1396">
        <v>34</v>
      </c>
      <c r="C43" s="1402">
        <v>758</v>
      </c>
      <c r="D43" s="1393">
        <v>1210787.17</v>
      </c>
      <c r="E43" s="1393">
        <v>0</v>
      </c>
      <c r="F43" s="1393">
        <v>0</v>
      </c>
      <c r="G43" s="1393">
        <v>0</v>
      </c>
      <c r="H43" s="1393">
        <v>0</v>
      </c>
      <c r="I43" s="1393">
        <v>0</v>
      </c>
      <c r="J43" s="1393">
        <v>0</v>
      </c>
      <c r="K43" s="1393">
        <v>0</v>
      </c>
      <c r="L43" s="1393">
        <v>0</v>
      </c>
    </row>
    <row r="44" spans="1:12" s="1385" customFormat="1" ht="24.6" customHeight="1">
      <c r="A44" s="1397" t="s">
        <v>847</v>
      </c>
      <c r="B44" s="1396">
        <v>34</v>
      </c>
      <c r="C44" s="1402">
        <v>758</v>
      </c>
      <c r="D44" s="1393">
        <v>0</v>
      </c>
      <c r="E44" s="1393">
        <v>0</v>
      </c>
      <c r="F44" s="1393">
        <v>277.72000000000003</v>
      </c>
      <c r="G44" s="1393">
        <v>0</v>
      </c>
      <c r="H44" s="1393">
        <v>12212.97</v>
      </c>
      <c r="I44" s="1393">
        <v>377908.2</v>
      </c>
      <c r="J44" s="1393">
        <v>254556.76</v>
      </c>
      <c r="K44" s="1393">
        <v>10096.549999999999</v>
      </c>
      <c r="L44" s="1393">
        <v>0</v>
      </c>
    </row>
    <row r="45" spans="1:12" s="1385" customFormat="1" ht="24.6" customHeight="1">
      <c r="A45" s="1397" t="s">
        <v>846</v>
      </c>
      <c r="B45" s="1396">
        <v>34</v>
      </c>
      <c r="C45" s="1402">
        <v>758</v>
      </c>
      <c r="D45" s="1393">
        <v>8697131.6099999994</v>
      </c>
      <c r="E45" s="1393">
        <v>79072.87</v>
      </c>
      <c r="F45" s="1393">
        <v>0</v>
      </c>
      <c r="G45" s="1393">
        <v>0</v>
      </c>
      <c r="H45" s="1393">
        <v>0</v>
      </c>
      <c r="I45" s="1393">
        <v>0</v>
      </c>
      <c r="J45" s="1393">
        <v>0</v>
      </c>
      <c r="K45" s="1393">
        <v>0</v>
      </c>
      <c r="L45" s="1393">
        <v>0</v>
      </c>
    </row>
    <row r="46" spans="1:12" s="1385" customFormat="1" ht="24.6" customHeight="1">
      <c r="A46" s="1397" t="s">
        <v>845</v>
      </c>
      <c r="B46" s="1396">
        <v>34</v>
      </c>
      <c r="C46" s="1402">
        <v>758</v>
      </c>
      <c r="D46" s="1393">
        <v>0</v>
      </c>
      <c r="E46" s="1393">
        <v>621.44000000000005</v>
      </c>
      <c r="F46" s="1393">
        <v>0</v>
      </c>
      <c r="G46" s="1393">
        <v>0</v>
      </c>
      <c r="H46" s="1393">
        <v>0</v>
      </c>
      <c r="I46" s="1393">
        <v>4368.95</v>
      </c>
      <c r="J46" s="1393">
        <v>6165.35</v>
      </c>
      <c r="K46" s="1393">
        <v>68321.929999999993</v>
      </c>
      <c r="L46" s="1393">
        <v>0</v>
      </c>
    </row>
    <row r="47" spans="1:12" s="1385" customFormat="1" ht="24.6" customHeight="1">
      <c r="A47" s="1397" t="s">
        <v>796</v>
      </c>
      <c r="B47" s="1396">
        <v>34</v>
      </c>
      <c r="C47" s="1402">
        <v>758</v>
      </c>
      <c r="D47" s="1393">
        <v>12013980.449999999</v>
      </c>
      <c r="E47" s="1393">
        <v>66984.039999999994</v>
      </c>
      <c r="F47" s="1393">
        <v>0</v>
      </c>
      <c r="G47" s="1393">
        <v>0</v>
      </c>
      <c r="H47" s="1393">
        <v>0</v>
      </c>
      <c r="I47" s="1393">
        <v>0</v>
      </c>
      <c r="J47" s="1393">
        <v>0</v>
      </c>
      <c r="K47" s="1393">
        <v>0</v>
      </c>
      <c r="L47" s="1393">
        <v>0</v>
      </c>
    </row>
    <row r="48" spans="1:12" s="1385" customFormat="1" ht="24.6" customHeight="1">
      <c r="A48" s="1397" t="s">
        <v>844</v>
      </c>
      <c r="B48" s="1396">
        <v>34</v>
      </c>
      <c r="C48" s="1402">
        <v>758</v>
      </c>
      <c r="D48" s="1393">
        <v>0</v>
      </c>
      <c r="E48" s="1393">
        <v>0</v>
      </c>
      <c r="F48" s="1393">
        <v>0</v>
      </c>
      <c r="G48" s="1393">
        <v>675009.26</v>
      </c>
      <c r="H48" s="1393">
        <v>56.89</v>
      </c>
      <c r="I48" s="1393">
        <v>0</v>
      </c>
      <c r="J48" s="1393">
        <v>0</v>
      </c>
      <c r="K48" s="1393">
        <v>0</v>
      </c>
      <c r="L48" s="1393">
        <v>0</v>
      </c>
    </row>
    <row r="49" spans="1:12" s="1385" customFormat="1" ht="24.6" customHeight="1">
      <c r="A49" s="1397" t="s">
        <v>749</v>
      </c>
      <c r="B49" s="1396">
        <v>34</v>
      </c>
      <c r="C49" s="1402">
        <v>758</v>
      </c>
      <c r="D49" s="1393">
        <v>13167556.940000001</v>
      </c>
      <c r="E49" s="1393">
        <v>71046.290000000008</v>
      </c>
      <c r="F49" s="1393">
        <v>0</v>
      </c>
      <c r="G49" s="1393">
        <v>0</v>
      </c>
      <c r="H49" s="1393">
        <v>0</v>
      </c>
      <c r="I49" s="1393">
        <v>0</v>
      </c>
      <c r="J49" s="1393">
        <v>0</v>
      </c>
      <c r="K49" s="1393">
        <v>0</v>
      </c>
      <c r="L49" s="1393">
        <v>0.01</v>
      </c>
    </row>
    <row r="50" spans="1:12" s="1385" customFormat="1" ht="24.6" customHeight="1">
      <c r="A50" s="1397" t="s">
        <v>767</v>
      </c>
      <c r="B50" s="1396">
        <v>34</v>
      </c>
      <c r="C50" s="1402">
        <v>758</v>
      </c>
      <c r="D50" s="1393">
        <v>0</v>
      </c>
      <c r="E50" s="1393">
        <v>10399.51</v>
      </c>
      <c r="F50" s="1393">
        <v>285.16000000000003</v>
      </c>
      <c r="G50" s="1393">
        <v>126516.43</v>
      </c>
      <c r="H50" s="1393">
        <v>0</v>
      </c>
      <c r="I50" s="1393">
        <v>0</v>
      </c>
      <c r="J50" s="1393">
        <v>12077.13</v>
      </c>
      <c r="K50" s="1393">
        <v>89403.77</v>
      </c>
      <c r="L50" s="1393">
        <v>0</v>
      </c>
    </row>
    <row r="51" spans="1:12" s="1385" customFormat="1" ht="24.6" customHeight="1">
      <c r="A51" s="1397" t="s">
        <v>750</v>
      </c>
      <c r="B51" s="1396">
        <v>34</v>
      </c>
      <c r="C51" s="1402">
        <v>758</v>
      </c>
      <c r="D51" s="1393">
        <v>10205574.640000001</v>
      </c>
      <c r="E51" s="1393">
        <v>9457.0500000000011</v>
      </c>
      <c r="F51" s="1393">
        <v>0</v>
      </c>
      <c r="G51" s="1393">
        <v>0</v>
      </c>
      <c r="H51" s="1393">
        <v>0</v>
      </c>
      <c r="I51" s="1393">
        <v>0</v>
      </c>
      <c r="J51" s="1393">
        <v>0</v>
      </c>
      <c r="K51" s="1393">
        <v>0</v>
      </c>
      <c r="L51" s="1393">
        <v>25783.37</v>
      </c>
    </row>
    <row r="52" spans="1:12" s="1385" customFormat="1" ht="24.6" customHeight="1">
      <c r="A52" s="1397" t="s">
        <v>843</v>
      </c>
      <c r="B52" s="1396">
        <v>34</v>
      </c>
      <c r="C52" s="1402">
        <v>758</v>
      </c>
      <c r="D52" s="1393">
        <v>0</v>
      </c>
      <c r="E52" s="1393">
        <v>0</v>
      </c>
      <c r="F52" s="1393">
        <v>90888.85</v>
      </c>
      <c r="G52" s="1393">
        <v>0</v>
      </c>
      <c r="H52" s="1393">
        <v>108276.69</v>
      </c>
      <c r="I52" s="1393">
        <v>0</v>
      </c>
      <c r="J52" s="1393">
        <v>0</v>
      </c>
      <c r="K52" s="1393">
        <v>0</v>
      </c>
      <c r="L52" s="1393">
        <v>0</v>
      </c>
    </row>
    <row r="53" spans="1:12" s="1385" customFormat="1" ht="24.6" customHeight="1">
      <c r="A53" s="1397" t="s">
        <v>842</v>
      </c>
      <c r="B53" s="1396">
        <v>34</v>
      </c>
      <c r="C53" s="1402">
        <v>758</v>
      </c>
      <c r="D53" s="1393">
        <v>3596072.31</v>
      </c>
      <c r="E53" s="1393">
        <v>17366.37</v>
      </c>
      <c r="F53" s="1393">
        <v>0</v>
      </c>
      <c r="G53" s="1393">
        <v>0</v>
      </c>
      <c r="H53" s="1393">
        <v>0</v>
      </c>
      <c r="I53" s="1393">
        <v>0</v>
      </c>
      <c r="J53" s="1393">
        <v>0</v>
      </c>
      <c r="K53" s="1393">
        <v>0</v>
      </c>
      <c r="L53" s="1393">
        <v>2367.04</v>
      </c>
    </row>
    <row r="54" spans="1:12" s="1385" customFormat="1" ht="24.6" customHeight="1">
      <c r="A54" s="1397" t="s">
        <v>841</v>
      </c>
      <c r="B54" s="1396">
        <v>34</v>
      </c>
      <c r="C54" s="1402">
        <v>758</v>
      </c>
      <c r="D54" s="1393">
        <v>0</v>
      </c>
      <c r="E54" s="1393">
        <v>0.75</v>
      </c>
      <c r="F54" s="1393">
        <v>18.649999999999999</v>
      </c>
      <c r="G54" s="1393">
        <v>45864.52</v>
      </c>
      <c r="H54" s="1393">
        <v>0</v>
      </c>
      <c r="I54" s="1393">
        <v>8815.0499999999993</v>
      </c>
      <c r="J54" s="1393">
        <v>0</v>
      </c>
      <c r="K54" s="1393">
        <v>11087.32</v>
      </c>
      <c r="L54" s="1393">
        <v>0</v>
      </c>
    </row>
    <row r="55" spans="1:12" s="1385" customFormat="1" ht="24.6" customHeight="1">
      <c r="A55" s="1397" t="s">
        <v>752</v>
      </c>
      <c r="B55" s="1396">
        <v>34</v>
      </c>
      <c r="C55" s="1402">
        <v>758</v>
      </c>
      <c r="D55" s="1393">
        <v>3331891</v>
      </c>
      <c r="E55" s="1393">
        <v>136721.87</v>
      </c>
      <c r="F55" s="1393">
        <v>0</v>
      </c>
      <c r="G55" s="1393">
        <v>0</v>
      </c>
      <c r="H55" s="1393">
        <v>0</v>
      </c>
      <c r="I55" s="1393">
        <v>0</v>
      </c>
      <c r="J55" s="1393">
        <v>0</v>
      </c>
      <c r="K55" s="1393">
        <v>0</v>
      </c>
      <c r="L55" s="1393">
        <v>0</v>
      </c>
    </row>
    <row r="56" spans="1:12" s="1385" customFormat="1" ht="24.6" customHeight="1">
      <c r="A56" s="1397" t="s">
        <v>753</v>
      </c>
      <c r="B56" s="1396">
        <v>34</v>
      </c>
      <c r="C56" s="1402">
        <v>758</v>
      </c>
      <c r="D56" s="1393">
        <v>9327619.6600000001</v>
      </c>
      <c r="E56" s="1393">
        <v>128864.42</v>
      </c>
      <c r="F56" s="1393">
        <v>0</v>
      </c>
      <c r="G56" s="1393">
        <v>0</v>
      </c>
      <c r="H56" s="1393">
        <v>0</v>
      </c>
      <c r="I56" s="1393">
        <v>0</v>
      </c>
      <c r="J56" s="1393">
        <v>0</v>
      </c>
      <c r="K56" s="1393">
        <v>0</v>
      </c>
      <c r="L56" s="1393">
        <v>110.31</v>
      </c>
    </row>
    <row r="57" spans="1:12" s="1385" customFormat="1" ht="24.6" customHeight="1">
      <c r="A57" s="1397" t="s">
        <v>840</v>
      </c>
      <c r="B57" s="1396">
        <v>34</v>
      </c>
      <c r="C57" s="1402">
        <v>758</v>
      </c>
      <c r="D57" s="1393">
        <v>0</v>
      </c>
      <c r="E57" s="1393">
        <v>0</v>
      </c>
      <c r="F57" s="1393">
        <v>16201.39</v>
      </c>
      <c r="G57" s="1393">
        <v>850</v>
      </c>
      <c r="H57" s="1393">
        <v>0</v>
      </c>
      <c r="I57" s="1393">
        <v>309488.5</v>
      </c>
      <c r="J57" s="1393">
        <v>113511.05</v>
      </c>
      <c r="K57" s="1393">
        <v>0</v>
      </c>
      <c r="L57" s="1393">
        <v>0</v>
      </c>
    </row>
    <row r="58" spans="1:12" s="1385" customFormat="1" ht="24.6" customHeight="1">
      <c r="A58" s="1397" t="s">
        <v>754</v>
      </c>
      <c r="B58" s="1396">
        <v>34</v>
      </c>
      <c r="C58" s="1402">
        <v>758</v>
      </c>
      <c r="D58" s="1393">
        <v>1811100.23</v>
      </c>
      <c r="E58" s="1393">
        <v>102678.47</v>
      </c>
      <c r="F58" s="1393">
        <v>0</v>
      </c>
      <c r="G58" s="1393">
        <v>0</v>
      </c>
      <c r="H58" s="1393">
        <v>0</v>
      </c>
      <c r="I58" s="1393">
        <v>0</v>
      </c>
      <c r="J58" s="1393">
        <v>0</v>
      </c>
      <c r="K58" s="1393">
        <v>0</v>
      </c>
      <c r="L58" s="1393">
        <v>0</v>
      </c>
    </row>
    <row r="59" spans="1:12" s="1385" customFormat="1" ht="24.6" customHeight="1">
      <c r="A59" s="1397" t="s">
        <v>839</v>
      </c>
      <c r="B59" s="1396">
        <v>34</v>
      </c>
      <c r="C59" s="1402">
        <v>758</v>
      </c>
      <c r="D59" s="1393">
        <v>0</v>
      </c>
      <c r="E59" s="1393">
        <v>0</v>
      </c>
      <c r="F59" s="1393">
        <v>0</v>
      </c>
      <c r="G59" s="1393">
        <v>0</v>
      </c>
      <c r="H59" s="1393">
        <v>0</v>
      </c>
      <c r="I59" s="1393">
        <v>81848.2</v>
      </c>
      <c r="J59" s="1393">
        <v>9410.5400000000009</v>
      </c>
      <c r="K59" s="1393">
        <v>0</v>
      </c>
      <c r="L59" s="1393">
        <v>0</v>
      </c>
    </row>
    <row r="60" spans="1:12" s="1385" customFormat="1" ht="24.6" customHeight="1">
      <c r="A60" s="1397" t="s">
        <v>838</v>
      </c>
      <c r="B60" s="1396">
        <v>34</v>
      </c>
      <c r="C60" s="1402">
        <v>758</v>
      </c>
      <c r="D60" s="1393">
        <v>8244895.9199999999</v>
      </c>
      <c r="E60" s="1393">
        <v>290848.49</v>
      </c>
      <c r="F60" s="1393">
        <v>0</v>
      </c>
      <c r="G60" s="1393">
        <v>0</v>
      </c>
      <c r="H60" s="1393">
        <v>0</v>
      </c>
      <c r="I60" s="1393">
        <v>0</v>
      </c>
      <c r="J60" s="1393">
        <v>0</v>
      </c>
      <c r="K60" s="1393">
        <v>0</v>
      </c>
      <c r="L60" s="1393">
        <v>0</v>
      </c>
    </row>
    <row r="61" spans="1:12" s="1385" customFormat="1" ht="24.6" customHeight="1">
      <c r="A61" s="1397" t="s">
        <v>837</v>
      </c>
      <c r="B61" s="1396">
        <v>34</v>
      </c>
      <c r="C61" s="1402">
        <v>758</v>
      </c>
      <c r="D61" s="1393">
        <v>0</v>
      </c>
      <c r="E61" s="1393">
        <v>110.16</v>
      </c>
      <c r="F61" s="1393">
        <v>52567.13</v>
      </c>
      <c r="G61" s="1393">
        <v>580248.04</v>
      </c>
      <c r="H61" s="1393">
        <v>160329.79999999999</v>
      </c>
      <c r="I61" s="1393">
        <v>487184.75</v>
      </c>
      <c r="J61" s="1393">
        <v>1356.45</v>
      </c>
      <c r="K61" s="1393">
        <v>10707.35</v>
      </c>
      <c r="L61" s="1393">
        <v>0</v>
      </c>
    </row>
    <row r="62" spans="1:12" s="1385" customFormat="1" ht="24.6" customHeight="1">
      <c r="A62" s="1397" t="s">
        <v>836</v>
      </c>
      <c r="B62" s="1396">
        <v>34</v>
      </c>
      <c r="C62" s="1402">
        <v>758</v>
      </c>
      <c r="D62" s="1393">
        <v>12779494.5</v>
      </c>
      <c r="E62" s="1393">
        <v>202978.72</v>
      </c>
      <c r="F62" s="1393">
        <v>0</v>
      </c>
      <c r="G62" s="1393">
        <v>0</v>
      </c>
      <c r="H62" s="1393">
        <v>0</v>
      </c>
      <c r="I62" s="1393">
        <v>0</v>
      </c>
      <c r="J62" s="1393">
        <v>0</v>
      </c>
      <c r="K62" s="1393">
        <v>0</v>
      </c>
      <c r="L62" s="1393">
        <v>229100</v>
      </c>
    </row>
    <row r="63" spans="1:12" s="1385" customFormat="1" ht="24.6" customHeight="1">
      <c r="A63" s="1397" t="s">
        <v>835</v>
      </c>
      <c r="B63" s="1396">
        <v>34</v>
      </c>
      <c r="C63" s="1402">
        <v>758</v>
      </c>
      <c r="D63" s="1393">
        <v>0</v>
      </c>
      <c r="E63" s="1393">
        <v>0</v>
      </c>
      <c r="F63" s="1393">
        <v>0</v>
      </c>
      <c r="G63" s="1393">
        <v>73876.47</v>
      </c>
      <c r="H63" s="1393">
        <v>0</v>
      </c>
      <c r="I63" s="1393">
        <v>0</v>
      </c>
      <c r="J63" s="1393">
        <v>40970.29</v>
      </c>
      <c r="K63" s="1393">
        <v>16692.93</v>
      </c>
      <c r="L63" s="1393">
        <v>0</v>
      </c>
    </row>
    <row r="64" spans="1:12" s="1385" customFormat="1" ht="24.6" customHeight="1">
      <c r="A64" s="1397" t="s">
        <v>834</v>
      </c>
      <c r="B64" s="1396">
        <v>34</v>
      </c>
      <c r="C64" s="1402">
        <v>758</v>
      </c>
      <c r="D64" s="1393">
        <v>18296651.640000001</v>
      </c>
      <c r="E64" s="1393">
        <v>21076.21</v>
      </c>
      <c r="F64" s="1393">
        <v>0</v>
      </c>
      <c r="G64" s="1393">
        <v>0</v>
      </c>
      <c r="H64" s="1393">
        <v>0</v>
      </c>
      <c r="I64" s="1393">
        <v>0</v>
      </c>
      <c r="J64" s="1393">
        <v>0</v>
      </c>
      <c r="K64" s="1393">
        <v>0</v>
      </c>
      <c r="L64" s="1393">
        <v>0</v>
      </c>
    </row>
    <row r="65" spans="1:12" s="1385" customFormat="1" ht="24.6" customHeight="1">
      <c r="A65" s="1397" t="s">
        <v>833</v>
      </c>
      <c r="B65" s="1396">
        <v>34</v>
      </c>
      <c r="C65" s="1402">
        <v>758</v>
      </c>
      <c r="D65" s="1393">
        <v>0</v>
      </c>
      <c r="E65" s="1393">
        <v>40673.769999999997</v>
      </c>
      <c r="F65" s="1393">
        <v>135689.70000000001</v>
      </c>
      <c r="G65" s="1393">
        <v>94795.03</v>
      </c>
      <c r="H65" s="1393">
        <v>3062.34</v>
      </c>
      <c r="I65" s="1393">
        <v>0</v>
      </c>
      <c r="J65" s="1393">
        <v>2138.52</v>
      </c>
      <c r="K65" s="1393">
        <v>0</v>
      </c>
      <c r="L65" s="1393">
        <v>0</v>
      </c>
    </row>
    <row r="66" spans="1:12" s="1385" customFormat="1" ht="24.6" customHeight="1">
      <c r="A66" s="1397" t="s">
        <v>797</v>
      </c>
      <c r="B66" s="1396">
        <v>34</v>
      </c>
      <c r="C66" s="1402">
        <v>758</v>
      </c>
      <c r="D66" s="1393">
        <v>1303270.1100000001</v>
      </c>
      <c r="E66" s="1393">
        <v>24933.41</v>
      </c>
      <c r="F66" s="1393">
        <v>6245.26</v>
      </c>
      <c r="G66" s="1393">
        <v>0</v>
      </c>
      <c r="H66" s="1393">
        <v>0</v>
      </c>
      <c r="I66" s="1393">
        <v>0</v>
      </c>
      <c r="J66" s="1393">
        <v>0</v>
      </c>
      <c r="K66" s="1393">
        <v>0</v>
      </c>
      <c r="L66" s="1393">
        <v>27189.53</v>
      </c>
    </row>
    <row r="67" spans="1:12" s="1385" customFormat="1" ht="24.6" customHeight="1">
      <c r="A67" s="1397" t="s">
        <v>832</v>
      </c>
      <c r="B67" s="1396">
        <v>34</v>
      </c>
      <c r="C67" s="1402">
        <v>758</v>
      </c>
      <c r="D67" s="1393">
        <v>0</v>
      </c>
      <c r="E67" s="1393">
        <v>0</v>
      </c>
      <c r="F67" s="1393">
        <v>0</v>
      </c>
      <c r="G67" s="1393">
        <v>0</v>
      </c>
      <c r="H67" s="1393">
        <v>0</v>
      </c>
      <c r="I67" s="1393">
        <v>0</v>
      </c>
      <c r="J67" s="1393">
        <v>4516.75</v>
      </c>
      <c r="K67" s="1393">
        <v>30445.05</v>
      </c>
      <c r="L67" s="1393">
        <v>0</v>
      </c>
    </row>
    <row r="68" spans="1:12" s="1385" customFormat="1" ht="24.6" customHeight="1">
      <c r="A68" s="1397" t="s">
        <v>759</v>
      </c>
      <c r="B68" s="1396">
        <v>34</v>
      </c>
      <c r="C68" s="1402">
        <v>758</v>
      </c>
      <c r="D68" s="1393">
        <v>10281802.91</v>
      </c>
      <c r="E68" s="1393">
        <v>226624.65999999997</v>
      </c>
      <c r="F68" s="1393">
        <v>0</v>
      </c>
      <c r="G68" s="1393">
        <v>0</v>
      </c>
      <c r="H68" s="1393">
        <v>0</v>
      </c>
      <c r="I68" s="1393">
        <v>0</v>
      </c>
      <c r="J68" s="1393">
        <v>0</v>
      </c>
      <c r="K68" s="1393">
        <v>0</v>
      </c>
      <c r="L68" s="1393">
        <v>0</v>
      </c>
    </row>
    <row r="69" spans="1:12" s="1385" customFormat="1" ht="24.6" customHeight="1">
      <c r="A69" s="1397" t="s">
        <v>831</v>
      </c>
      <c r="B69" s="1396">
        <v>34</v>
      </c>
      <c r="C69" s="1402">
        <v>758</v>
      </c>
      <c r="D69" s="1393">
        <v>0</v>
      </c>
      <c r="E69" s="1393">
        <v>18819</v>
      </c>
      <c r="F69" s="1393">
        <v>0</v>
      </c>
      <c r="G69" s="1393">
        <v>0</v>
      </c>
      <c r="H69" s="1393">
        <v>2000</v>
      </c>
      <c r="I69" s="1393">
        <v>53922.559999999998</v>
      </c>
      <c r="J69" s="1393">
        <v>46909.72</v>
      </c>
      <c r="K69" s="1393">
        <v>0</v>
      </c>
      <c r="L69" s="1393">
        <v>0</v>
      </c>
    </row>
    <row r="70" spans="1:12" s="1385" customFormat="1" ht="24.6" customHeight="1">
      <c r="A70" s="1397" t="s">
        <v>830</v>
      </c>
      <c r="B70" s="1396">
        <v>34</v>
      </c>
      <c r="C70" s="1402">
        <v>758</v>
      </c>
      <c r="D70" s="1393">
        <v>7503571.7699999996</v>
      </c>
      <c r="E70" s="1393">
        <v>101.55</v>
      </c>
      <c r="F70" s="1393">
        <v>0</v>
      </c>
      <c r="G70" s="1393">
        <v>0</v>
      </c>
      <c r="H70" s="1393">
        <v>0</v>
      </c>
      <c r="I70" s="1393">
        <v>0</v>
      </c>
      <c r="J70" s="1393">
        <v>0</v>
      </c>
      <c r="K70" s="1393">
        <v>0</v>
      </c>
      <c r="L70" s="1393">
        <v>180830.34</v>
      </c>
    </row>
    <row r="71" spans="1:12" s="1385" customFormat="1" ht="24.6" customHeight="1">
      <c r="A71" s="1397" t="s">
        <v>743</v>
      </c>
      <c r="B71" s="1396">
        <v>34</v>
      </c>
      <c r="C71" s="1402">
        <v>801</v>
      </c>
      <c r="D71" s="1404">
        <v>421290.74</v>
      </c>
      <c r="E71" s="1404">
        <v>1560189.65</v>
      </c>
      <c r="F71" s="1404">
        <v>1275724.0900000001</v>
      </c>
      <c r="G71" s="1404">
        <v>0</v>
      </c>
      <c r="H71" s="1404">
        <v>0</v>
      </c>
      <c r="I71" s="1404">
        <v>0</v>
      </c>
      <c r="J71" s="1404">
        <v>0</v>
      </c>
      <c r="K71" s="1404">
        <v>0</v>
      </c>
      <c r="L71" s="1404">
        <v>0</v>
      </c>
    </row>
    <row r="72" spans="1:12" s="1385" customFormat="1" ht="24.6" customHeight="1">
      <c r="A72" s="1397" t="s">
        <v>743</v>
      </c>
      <c r="B72" s="1396">
        <v>34</v>
      </c>
      <c r="C72" s="1402">
        <v>803</v>
      </c>
      <c r="D72" s="1393">
        <v>0</v>
      </c>
      <c r="E72" s="1393">
        <v>0</v>
      </c>
      <c r="F72" s="1393">
        <v>0</v>
      </c>
      <c r="G72" s="1393">
        <v>0</v>
      </c>
      <c r="H72" s="1393">
        <v>0</v>
      </c>
      <c r="I72" s="1393">
        <v>0</v>
      </c>
      <c r="J72" s="1393">
        <v>0</v>
      </c>
      <c r="K72" s="1393">
        <v>0</v>
      </c>
      <c r="L72" s="1393">
        <v>66688.899999999994</v>
      </c>
    </row>
    <row r="73" spans="1:12" s="1385" customFormat="1" ht="24.6" customHeight="1">
      <c r="A73" s="1397" t="s">
        <v>743</v>
      </c>
      <c r="B73" s="1396">
        <v>34</v>
      </c>
      <c r="C73" s="1402">
        <v>853</v>
      </c>
      <c r="D73" s="1393">
        <v>8451946.3000000007</v>
      </c>
      <c r="E73" s="1393">
        <v>239569.21</v>
      </c>
      <c r="F73" s="1393">
        <v>0</v>
      </c>
      <c r="G73" s="1393">
        <v>0</v>
      </c>
      <c r="H73" s="1393">
        <v>0</v>
      </c>
      <c r="I73" s="1393">
        <v>0</v>
      </c>
      <c r="J73" s="1393">
        <v>0</v>
      </c>
      <c r="K73" s="1393">
        <v>0</v>
      </c>
      <c r="L73" s="1393">
        <v>92447.37</v>
      </c>
    </row>
    <row r="74" spans="1:12" s="1385" customFormat="1" ht="24.6" customHeight="1">
      <c r="A74" s="1397" t="s">
        <v>803</v>
      </c>
      <c r="B74" s="1396">
        <v>37</v>
      </c>
      <c r="C74" s="1402">
        <v>755</v>
      </c>
      <c r="D74" s="1393">
        <v>0</v>
      </c>
      <c r="E74" s="1393">
        <v>0</v>
      </c>
      <c r="F74" s="1393">
        <v>1062.5</v>
      </c>
      <c r="G74" s="1393">
        <v>2936.82</v>
      </c>
      <c r="H74" s="1393">
        <v>0</v>
      </c>
      <c r="I74" s="1393">
        <v>0</v>
      </c>
      <c r="J74" s="1393">
        <v>0</v>
      </c>
      <c r="K74" s="1393">
        <v>0</v>
      </c>
      <c r="L74" s="1393">
        <v>0</v>
      </c>
    </row>
    <row r="75" spans="1:12" s="1385" customFormat="1" ht="24.6" customHeight="1">
      <c r="A75" s="1397" t="s">
        <v>743</v>
      </c>
      <c r="B75" s="1396">
        <v>38</v>
      </c>
      <c r="C75" s="1402">
        <v>750</v>
      </c>
      <c r="D75" s="1393">
        <v>28.4</v>
      </c>
      <c r="E75" s="1393">
        <v>0</v>
      </c>
      <c r="F75" s="1393">
        <v>0</v>
      </c>
      <c r="G75" s="1393">
        <v>0</v>
      </c>
      <c r="H75" s="1393">
        <v>0</v>
      </c>
      <c r="I75" s="1393">
        <v>0</v>
      </c>
      <c r="J75" s="1393">
        <v>0</v>
      </c>
      <c r="K75" s="1393">
        <v>0</v>
      </c>
      <c r="L75" s="1393">
        <v>0</v>
      </c>
    </row>
    <row r="76" spans="1:12" s="1385" customFormat="1" ht="24.6" customHeight="1">
      <c r="A76" s="1397" t="s">
        <v>829</v>
      </c>
      <c r="B76" s="1396">
        <v>38</v>
      </c>
      <c r="C76" s="1402">
        <v>803</v>
      </c>
      <c r="D76" s="1393">
        <v>0</v>
      </c>
      <c r="E76" s="1393">
        <v>0</v>
      </c>
      <c r="F76" s="1393">
        <v>159831.22</v>
      </c>
      <c r="G76" s="1393">
        <v>0</v>
      </c>
      <c r="H76" s="1393">
        <v>430611.75</v>
      </c>
      <c r="I76" s="1393">
        <v>60443.25</v>
      </c>
      <c r="J76" s="1393">
        <v>9123.1299999999992</v>
      </c>
      <c r="K76" s="1393">
        <v>0</v>
      </c>
      <c r="L76" s="1393">
        <v>0</v>
      </c>
    </row>
    <row r="77" spans="1:12" s="1385" customFormat="1" ht="24.6" customHeight="1">
      <c r="A77" s="1397" t="s">
        <v>743</v>
      </c>
      <c r="B77" s="1396">
        <v>38</v>
      </c>
      <c r="C77" s="1402">
        <v>803</v>
      </c>
      <c r="D77" s="1393">
        <v>6010483.9699999997</v>
      </c>
      <c r="E77" s="1393">
        <v>33751.85</v>
      </c>
      <c r="F77" s="1393">
        <v>0</v>
      </c>
      <c r="G77" s="1393">
        <v>0</v>
      </c>
      <c r="H77" s="1393">
        <v>0</v>
      </c>
      <c r="I77" s="1393">
        <v>0</v>
      </c>
      <c r="J77" s="1393">
        <v>0</v>
      </c>
      <c r="K77" s="1393">
        <v>0</v>
      </c>
      <c r="L77" s="1393">
        <v>0</v>
      </c>
    </row>
    <row r="78" spans="1:12" s="1385" customFormat="1" ht="24.6" customHeight="1">
      <c r="A78" s="1397" t="s">
        <v>764</v>
      </c>
      <c r="B78" s="1396">
        <v>39</v>
      </c>
      <c r="C78" s="1402">
        <v>600</v>
      </c>
      <c r="D78" s="1393">
        <v>10132764.199999999</v>
      </c>
      <c r="E78" s="1393">
        <v>18577</v>
      </c>
      <c r="F78" s="1393">
        <v>0</v>
      </c>
      <c r="G78" s="1393">
        <v>0</v>
      </c>
      <c r="H78" s="1393">
        <v>0</v>
      </c>
      <c r="I78" s="1393">
        <v>0</v>
      </c>
      <c r="J78" s="1393">
        <v>0</v>
      </c>
      <c r="K78" s="1393">
        <v>0</v>
      </c>
      <c r="L78" s="1393">
        <v>0</v>
      </c>
    </row>
    <row r="79" spans="1:12" s="1385" customFormat="1" ht="24.6" customHeight="1">
      <c r="A79" s="1397" t="s">
        <v>740</v>
      </c>
      <c r="B79" s="1396">
        <v>39</v>
      </c>
      <c r="C79" s="1402">
        <v>600</v>
      </c>
      <c r="D79" s="1393">
        <v>22572730.300000001</v>
      </c>
      <c r="E79" s="1393">
        <v>0</v>
      </c>
      <c r="F79" s="1393">
        <v>0</v>
      </c>
      <c r="G79" s="1393">
        <v>0</v>
      </c>
      <c r="H79" s="1393">
        <v>0</v>
      </c>
      <c r="I79" s="1393">
        <v>0</v>
      </c>
      <c r="J79" s="1393">
        <v>0</v>
      </c>
      <c r="K79" s="1393">
        <v>0</v>
      </c>
      <c r="L79" s="1393">
        <v>0</v>
      </c>
    </row>
    <row r="80" spans="1:12" s="1385" customFormat="1" ht="24.6" customHeight="1">
      <c r="A80" s="1397" t="s">
        <v>740</v>
      </c>
      <c r="B80" s="1396">
        <v>41</v>
      </c>
      <c r="C80" s="1403" t="s">
        <v>369</v>
      </c>
      <c r="D80" s="1393">
        <v>1530248.99</v>
      </c>
      <c r="E80" s="1393">
        <v>0</v>
      </c>
      <c r="F80" s="1393">
        <v>0</v>
      </c>
      <c r="G80" s="1393">
        <v>0</v>
      </c>
      <c r="H80" s="1393">
        <v>0</v>
      </c>
      <c r="I80" s="1393">
        <v>0</v>
      </c>
      <c r="J80" s="1393">
        <v>0</v>
      </c>
      <c r="K80" s="1393">
        <v>0</v>
      </c>
      <c r="L80" s="1393">
        <v>0</v>
      </c>
    </row>
    <row r="81" spans="1:16" s="1385" customFormat="1" ht="24.6" customHeight="1">
      <c r="A81" s="1397" t="s">
        <v>828</v>
      </c>
      <c r="B81" s="1396">
        <v>41</v>
      </c>
      <c r="C81" s="1403" t="s">
        <v>431</v>
      </c>
      <c r="D81" s="1394">
        <v>384.39</v>
      </c>
      <c r="E81" s="1394">
        <v>1074.77</v>
      </c>
      <c r="F81" s="1394">
        <v>0</v>
      </c>
      <c r="G81" s="1394">
        <v>0</v>
      </c>
      <c r="H81" s="1394">
        <v>0</v>
      </c>
      <c r="I81" s="1394">
        <v>0</v>
      </c>
      <c r="J81" s="1394">
        <v>0</v>
      </c>
      <c r="K81" s="1394">
        <v>0</v>
      </c>
      <c r="L81" s="1393">
        <v>0</v>
      </c>
    </row>
    <row r="82" spans="1:16" s="1385" customFormat="1" ht="24.6" customHeight="1">
      <c r="A82" s="1397" t="s">
        <v>740</v>
      </c>
      <c r="B82" s="1396">
        <v>41</v>
      </c>
      <c r="C82" s="1402">
        <v>900</v>
      </c>
      <c r="D82" s="1394">
        <v>30429925.670000002</v>
      </c>
      <c r="E82" s="1394">
        <v>0</v>
      </c>
      <c r="F82" s="1394">
        <v>0</v>
      </c>
      <c r="G82" s="1394">
        <v>0</v>
      </c>
      <c r="H82" s="1394">
        <v>0</v>
      </c>
      <c r="I82" s="1394">
        <v>0</v>
      </c>
      <c r="J82" s="1394">
        <v>0</v>
      </c>
      <c r="K82" s="1394">
        <v>0</v>
      </c>
      <c r="L82" s="1393">
        <v>1208.47</v>
      </c>
    </row>
    <row r="83" spans="1:16" s="1385" customFormat="1" ht="24.6" customHeight="1">
      <c r="A83" s="1397" t="s">
        <v>802</v>
      </c>
      <c r="B83" s="1396">
        <v>41</v>
      </c>
      <c r="C83" s="1402">
        <v>900</v>
      </c>
      <c r="D83" s="1394">
        <v>0</v>
      </c>
      <c r="E83" s="1394">
        <v>319573.11</v>
      </c>
      <c r="F83" s="1394">
        <v>1608093.15</v>
      </c>
      <c r="G83" s="1394">
        <v>644978.89</v>
      </c>
      <c r="H83" s="1394">
        <v>0</v>
      </c>
      <c r="I83" s="1394">
        <v>0</v>
      </c>
      <c r="J83" s="1394">
        <v>0</v>
      </c>
      <c r="K83" s="1394">
        <v>0</v>
      </c>
      <c r="L83" s="1393">
        <v>0</v>
      </c>
    </row>
    <row r="84" spans="1:16" s="1385" customFormat="1" ht="24.6" customHeight="1">
      <c r="A84" s="1397" t="s">
        <v>763</v>
      </c>
      <c r="B84" s="1396">
        <v>44</v>
      </c>
      <c r="C84" s="1402">
        <v>500</v>
      </c>
      <c r="D84" s="1394">
        <v>12840.95</v>
      </c>
      <c r="E84" s="1394">
        <v>35.33</v>
      </c>
      <c r="F84" s="1394">
        <v>0</v>
      </c>
      <c r="G84" s="1394">
        <v>0</v>
      </c>
      <c r="H84" s="1394">
        <v>0</v>
      </c>
      <c r="I84" s="1394">
        <v>0</v>
      </c>
      <c r="J84" s="1394">
        <v>0</v>
      </c>
      <c r="K84" s="1394">
        <v>0</v>
      </c>
      <c r="L84" s="1393">
        <v>0</v>
      </c>
    </row>
    <row r="85" spans="1:16" s="1385" customFormat="1" ht="24.6" customHeight="1">
      <c r="A85" s="1397" t="s">
        <v>828</v>
      </c>
      <c r="B85" s="1396">
        <v>46</v>
      </c>
      <c r="C85" s="1402">
        <v>851</v>
      </c>
      <c r="D85" s="1393">
        <v>0</v>
      </c>
      <c r="E85" s="1393">
        <v>744.93</v>
      </c>
      <c r="F85" s="1393">
        <v>2029.94</v>
      </c>
      <c r="G85" s="1393">
        <v>733.76</v>
      </c>
      <c r="H85" s="1393">
        <v>0</v>
      </c>
      <c r="I85" s="1393">
        <v>0</v>
      </c>
      <c r="J85" s="1393">
        <v>0</v>
      </c>
      <c r="K85" s="1393">
        <v>0</v>
      </c>
      <c r="L85" s="1393">
        <v>0</v>
      </c>
    </row>
    <row r="86" spans="1:16" s="1385" customFormat="1" ht="24.6" customHeight="1">
      <c r="A86" s="1397" t="s">
        <v>803</v>
      </c>
      <c r="B86" s="1396">
        <v>46</v>
      </c>
      <c r="C86" s="1402">
        <v>851</v>
      </c>
      <c r="D86" s="1393">
        <v>127861.08</v>
      </c>
      <c r="E86" s="1393">
        <v>3575.67</v>
      </c>
      <c r="F86" s="1393">
        <v>9743.66</v>
      </c>
      <c r="G86" s="1393">
        <v>3522.04</v>
      </c>
      <c r="H86" s="1393">
        <v>0</v>
      </c>
      <c r="I86" s="1393">
        <v>0</v>
      </c>
      <c r="J86" s="1393">
        <v>0</v>
      </c>
      <c r="K86" s="1393">
        <v>0</v>
      </c>
      <c r="L86" s="1393">
        <v>0</v>
      </c>
    </row>
    <row r="87" spans="1:16" s="1385" customFormat="1" ht="24.6" customHeight="1">
      <c r="A87" s="1397" t="s">
        <v>740</v>
      </c>
      <c r="B87" s="1396">
        <v>46</v>
      </c>
      <c r="C87" s="1402">
        <v>851</v>
      </c>
      <c r="D87" s="1393">
        <v>6021163.6100000003</v>
      </c>
      <c r="E87" s="1393">
        <v>0</v>
      </c>
      <c r="F87" s="1393">
        <v>0</v>
      </c>
      <c r="G87" s="1393">
        <v>0</v>
      </c>
      <c r="H87" s="1393">
        <v>0</v>
      </c>
      <c r="I87" s="1393">
        <v>0</v>
      </c>
      <c r="J87" s="1393">
        <v>0</v>
      </c>
      <c r="K87" s="1393">
        <v>0</v>
      </c>
      <c r="L87" s="1393">
        <v>0</v>
      </c>
    </row>
    <row r="88" spans="1:16" s="1385" customFormat="1" ht="24.6" customHeight="1">
      <c r="A88" s="1397" t="s">
        <v>802</v>
      </c>
      <c r="B88" s="1396">
        <v>46</v>
      </c>
      <c r="C88" s="1402">
        <v>851</v>
      </c>
      <c r="D88" s="1393">
        <v>0</v>
      </c>
      <c r="E88" s="1393">
        <v>0</v>
      </c>
      <c r="F88" s="1393">
        <v>0</v>
      </c>
      <c r="G88" s="1393">
        <v>48906.74</v>
      </c>
      <c r="H88" s="1393">
        <v>0</v>
      </c>
      <c r="I88" s="1393">
        <v>0</v>
      </c>
      <c r="J88" s="1393">
        <v>0</v>
      </c>
      <c r="K88" s="1393">
        <v>0</v>
      </c>
      <c r="L88" s="1393">
        <v>0</v>
      </c>
    </row>
    <row r="89" spans="1:16" s="1385" customFormat="1" ht="24.6" customHeight="1">
      <c r="A89" s="1397" t="s">
        <v>743</v>
      </c>
      <c r="B89" s="1396">
        <v>46</v>
      </c>
      <c r="C89" s="1402">
        <v>851</v>
      </c>
      <c r="D89" s="1393">
        <v>2024925.62</v>
      </c>
      <c r="E89" s="1393">
        <v>35988.07</v>
      </c>
      <c r="F89" s="1393">
        <v>0</v>
      </c>
      <c r="G89" s="1393">
        <v>0</v>
      </c>
      <c r="H89" s="1393">
        <v>0</v>
      </c>
      <c r="I89" s="1393">
        <v>0</v>
      </c>
      <c r="J89" s="1393">
        <v>0</v>
      </c>
      <c r="K89" s="1393">
        <v>0</v>
      </c>
      <c r="L89" s="1393">
        <v>0</v>
      </c>
    </row>
    <row r="90" spans="1:16" s="1385" customFormat="1" ht="24.6" customHeight="1">
      <c r="A90" s="1397" t="s">
        <v>740</v>
      </c>
      <c r="B90" s="1396">
        <v>47</v>
      </c>
      <c r="C90" s="1402">
        <v>150</v>
      </c>
      <c r="D90" s="1393">
        <v>4907.33</v>
      </c>
      <c r="E90" s="1393">
        <v>815.71</v>
      </c>
      <c r="F90" s="1393">
        <v>0</v>
      </c>
      <c r="G90" s="1393">
        <v>0</v>
      </c>
      <c r="H90" s="1393">
        <v>0</v>
      </c>
      <c r="I90" s="1393">
        <v>0</v>
      </c>
      <c r="J90" s="1393">
        <v>0</v>
      </c>
      <c r="K90" s="1393">
        <v>0</v>
      </c>
      <c r="L90" s="1393">
        <v>0</v>
      </c>
    </row>
    <row r="91" spans="1:16" s="1385" customFormat="1" ht="24.6" customHeight="1">
      <c r="A91" s="1397" t="s">
        <v>802</v>
      </c>
      <c r="B91" s="1396">
        <v>47</v>
      </c>
      <c r="C91" s="1402">
        <v>150</v>
      </c>
      <c r="D91" s="1393">
        <v>0</v>
      </c>
      <c r="E91" s="1393">
        <v>0</v>
      </c>
      <c r="F91" s="1393">
        <v>0</v>
      </c>
      <c r="G91" s="1393">
        <v>368829.57</v>
      </c>
      <c r="H91" s="1393">
        <v>0</v>
      </c>
      <c r="I91" s="1393">
        <v>0</v>
      </c>
      <c r="J91" s="1393">
        <v>0</v>
      </c>
      <c r="K91" s="1393">
        <v>0</v>
      </c>
      <c r="L91" s="1393">
        <v>0</v>
      </c>
    </row>
    <row r="92" spans="1:16" s="1385" customFormat="1" ht="24.6" customHeight="1">
      <c r="A92" s="1397" t="s">
        <v>740</v>
      </c>
      <c r="B92" s="1396">
        <v>47</v>
      </c>
      <c r="C92" s="1402">
        <v>900</v>
      </c>
      <c r="D92" s="1393">
        <v>888031.68</v>
      </c>
      <c r="E92" s="1393">
        <v>0</v>
      </c>
      <c r="F92" s="1393">
        <v>0</v>
      </c>
      <c r="G92" s="1393">
        <v>0</v>
      </c>
      <c r="H92" s="1393">
        <v>0</v>
      </c>
      <c r="I92" s="1393">
        <v>0</v>
      </c>
      <c r="J92" s="1393">
        <v>0</v>
      </c>
      <c r="K92" s="1393">
        <v>0</v>
      </c>
      <c r="L92" s="1393">
        <v>0</v>
      </c>
    </row>
    <row r="93" spans="1:16" s="1385" customFormat="1" ht="24.6" customHeight="1">
      <c r="A93" s="1401" t="s">
        <v>802</v>
      </c>
      <c r="B93" s="1400">
        <v>47</v>
      </c>
      <c r="C93" s="1399">
        <v>900</v>
      </c>
      <c r="D93" s="1398">
        <v>0</v>
      </c>
      <c r="E93" s="1398">
        <v>42.16</v>
      </c>
      <c r="F93" s="1398">
        <v>21958.560000000001</v>
      </c>
      <c r="G93" s="1398">
        <v>59288.03</v>
      </c>
      <c r="H93" s="1398">
        <v>37439.15</v>
      </c>
      <c r="I93" s="1398">
        <v>7861.23</v>
      </c>
      <c r="J93" s="1398">
        <v>7361.29</v>
      </c>
      <c r="K93" s="1398">
        <v>36857.94</v>
      </c>
      <c r="L93" s="1398">
        <v>0</v>
      </c>
    </row>
    <row r="94" spans="1:16" s="1391" customFormat="1" ht="24.6" customHeight="1">
      <c r="A94" s="1397" t="s">
        <v>827</v>
      </c>
      <c r="B94" s="1396">
        <v>62</v>
      </c>
      <c r="C94" s="1395">
        <v>50</v>
      </c>
      <c r="D94" s="1394">
        <v>567014.89</v>
      </c>
      <c r="E94" s="1394">
        <v>0</v>
      </c>
      <c r="F94" s="1394">
        <v>0</v>
      </c>
      <c r="G94" s="1394">
        <v>0</v>
      </c>
      <c r="H94" s="1394">
        <v>0</v>
      </c>
      <c r="I94" s="1394">
        <v>0</v>
      </c>
      <c r="J94" s="1394">
        <v>0</v>
      </c>
      <c r="K94" s="1394">
        <v>0</v>
      </c>
      <c r="L94" s="1393">
        <v>0</v>
      </c>
      <c r="M94" s="1392"/>
      <c r="N94" s="1392"/>
      <c r="O94" s="1392"/>
      <c r="P94" s="1392"/>
    </row>
    <row r="95" spans="1:16" s="1385" customFormat="1" ht="30.75" customHeight="1">
      <c r="A95" s="1390" t="s">
        <v>826</v>
      </c>
      <c r="B95" s="1389">
        <v>62</v>
      </c>
      <c r="C95" s="1388">
        <v>50</v>
      </c>
      <c r="D95" s="1387">
        <v>0</v>
      </c>
      <c r="E95" s="1387">
        <v>2646.3</v>
      </c>
      <c r="F95" s="1387">
        <v>35320.25</v>
      </c>
      <c r="G95" s="1387">
        <v>41686.46</v>
      </c>
      <c r="H95" s="1387">
        <v>100879.08</v>
      </c>
      <c r="I95" s="1387">
        <v>32842.730000000003</v>
      </c>
      <c r="J95" s="1387">
        <v>1567860.12</v>
      </c>
      <c r="K95" s="1387">
        <v>750</v>
      </c>
      <c r="L95" s="1386">
        <v>0</v>
      </c>
      <c r="M95" s="1083"/>
      <c r="N95" s="1083"/>
      <c r="O95" s="1083"/>
      <c r="P95" s="1083"/>
    </row>
    <row r="96" spans="1:16" s="1381" customFormat="1" ht="21" customHeight="1">
      <c r="A96" s="1384"/>
      <c r="B96" s="1384"/>
      <c r="C96" s="1383"/>
      <c r="D96" s="1382">
        <v>469176711.40000004</v>
      </c>
      <c r="E96" s="1382">
        <v>8553795.3200000003</v>
      </c>
      <c r="F96" s="1382">
        <v>5644208.7700000014</v>
      </c>
      <c r="G96" s="1382">
        <v>5478448.2000000002</v>
      </c>
      <c r="H96" s="1382">
        <v>2306357.5500000003</v>
      </c>
      <c r="I96" s="1382">
        <v>4242313.080000001</v>
      </c>
      <c r="J96" s="1382">
        <v>2999807.5300000003</v>
      </c>
      <c r="K96" s="1382">
        <v>938909.6100000001</v>
      </c>
      <c r="L96" s="1382">
        <v>1012502.0099999999</v>
      </c>
    </row>
    <row r="97" spans="1:12" s="1377" customFormat="1" ht="18.600000000000001" customHeight="1">
      <c r="A97" s="1380"/>
      <c r="B97" s="1380"/>
      <c r="C97" s="1380"/>
      <c r="D97" s="1380"/>
      <c r="E97" s="1379"/>
      <c r="F97" s="1379"/>
      <c r="G97" s="1379"/>
      <c r="H97" s="1379"/>
      <c r="I97" s="1379"/>
      <c r="J97" s="1378"/>
      <c r="K97" s="1378"/>
      <c r="L97" s="1378"/>
    </row>
    <row r="98" spans="1:12" s="1371" customFormat="1" ht="24.6" customHeight="1">
      <c r="A98" s="1376"/>
      <c r="B98" s="1376"/>
      <c r="C98" s="1083"/>
      <c r="D98" s="1370"/>
      <c r="E98" s="1370"/>
      <c r="F98" s="1370"/>
      <c r="G98" s="1370"/>
      <c r="H98" s="1370"/>
      <c r="I98" s="1370"/>
      <c r="J98" s="1370"/>
      <c r="K98" s="1370"/>
      <c r="L98" s="1370"/>
    </row>
    <row r="99" spans="1:12" s="1371" customFormat="1">
      <c r="A99" s="1375"/>
      <c r="B99" s="1376"/>
      <c r="C99" s="1083"/>
      <c r="D99" s="1370"/>
      <c r="E99" s="1370"/>
      <c r="F99" s="1370"/>
      <c r="G99" s="1370"/>
      <c r="H99" s="1370"/>
      <c r="I99" s="1370"/>
      <c r="J99" s="1370"/>
      <c r="K99" s="1370"/>
      <c r="L99" s="1370"/>
    </row>
    <row r="100" spans="1:12" s="1371" customFormat="1">
      <c r="A100" s="1375"/>
      <c r="B100" s="1375"/>
      <c r="C100" s="1083"/>
      <c r="D100" s="1373"/>
      <c r="E100" s="1373"/>
      <c r="F100" s="1373"/>
      <c r="G100" s="1373"/>
      <c r="H100" s="1373"/>
      <c r="I100" s="1373"/>
      <c r="J100" s="1373"/>
      <c r="K100" s="1373"/>
      <c r="L100" s="1373"/>
    </row>
    <row r="101" spans="1:12" s="1371" customFormat="1">
      <c r="A101" s="1375"/>
      <c r="B101" s="1374"/>
      <c r="C101" s="1083"/>
      <c r="D101" s="1373"/>
      <c r="E101" s="1373"/>
      <c r="F101" s="1373"/>
      <c r="G101" s="1373"/>
      <c r="H101" s="1373"/>
      <c r="I101" s="1373"/>
      <c r="J101" s="1373"/>
      <c r="K101" s="1373"/>
      <c r="L101" s="1373"/>
    </row>
    <row r="102" spans="1:12" s="1371" customFormat="1">
      <c r="A102" s="1750"/>
      <c r="B102" s="1750"/>
      <c r="C102" s="1083"/>
      <c r="D102" s="1370"/>
      <c r="E102" s="1370"/>
      <c r="F102" s="1370"/>
      <c r="G102" s="1370"/>
      <c r="H102" s="1370"/>
      <c r="I102" s="1370"/>
      <c r="J102" s="1370"/>
      <c r="K102" s="1370"/>
      <c r="L102" s="1370"/>
    </row>
    <row r="103" spans="1:12" s="1371" customFormat="1">
      <c r="A103" s="1372"/>
      <c r="B103" s="1372"/>
      <c r="C103" s="1083"/>
      <c r="D103" s="1370"/>
      <c r="E103" s="1370"/>
      <c r="F103" s="1370"/>
      <c r="G103" s="1370"/>
      <c r="H103" s="1370"/>
      <c r="I103" s="1370"/>
      <c r="J103" s="1370"/>
      <c r="K103" s="1370"/>
      <c r="L103" s="1370"/>
    </row>
    <row r="104" spans="1:12" s="1371" customFormat="1">
      <c r="A104" s="1372"/>
      <c r="B104" s="1372"/>
      <c r="C104" s="1083"/>
      <c r="D104" s="1370"/>
      <c r="E104" s="1370"/>
      <c r="F104" s="1370"/>
      <c r="G104" s="1370"/>
      <c r="H104" s="1370"/>
      <c r="I104" s="1370"/>
      <c r="J104" s="1370"/>
      <c r="K104" s="1370"/>
      <c r="L104" s="1370"/>
    </row>
    <row r="105" spans="1:12" s="1371" customFormat="1">
      <c r="A105" s="1746"/>
      <c r="B105" s="1746"/>
      <c r="C105" s="1083"/>
      <c r="D105" s="1370"/>
      <c r="E105" s="1370"/>
      <c r="F105" s="1370"/>
      <c r="G105" s="1370"/>
      <c r="H105" s="1370"/>
      <c r="I105" s="1370"/>
      <c r="J105" s="1370"/>
      <c r="K105" s="1370"/>
      <c r="L105" s="1370"/>
    </row>
    <row r="106" spans="1:12" s="1371" customFormat="1">
      <c r="A106" s="1372"/>
      <c r="B106" s="1372"/>
      <c r="C106" s="1083"/>
      <c r="D106" s="1370"/>
      <c r="E106" s="1370"/>
      <c r="F106" s="1370"/>
      <c r="G106" s="1370"/>
      <c r="H106" s="1370"/>
      <c r="I106" s="1370"/>
      <c r="J106" s="1370"/>
      <c r="K106" s="1370"/>
      <c r="L106" s="1370"/>
    </row>
    <row r="107" spans="1:12" s="1371" customFormat="1">
      <c r="A107" s="1372"/>
      <c r="B107" s="1372"/>
      <c r="C107" s="1083"/>
      <c r="D107" s="1370"/>
      <c r="E107" s="1370"/>
      <c r="F107" s="1370"/>
      <c r="G107" s="1370"/>
      <c r="H107" s="1370"/>
      <c r="I107" s="1370"/>
      <c r="J107" s="1370"/>
      <c r="K107" s="1370"/>
      <c r="L107" s="1370"/>
    </row>
    <row r="108" spans="1:12">
      <c r="C108" s="1083"/>
      <c r="D108" s="1370"/>
      <c r="E108" s="1370"/>
      <c r="F108" s="1370"/>
      <c r="G108" s="1370"/>
      <c r="H108" s="1370"/>
      <c r="I108" s="1370"/>
      <c r="J108" s="1370"/>
      <c r="K108" s="1370"/>
      <c r="L108" s="1370"/>
    </row>
    <row r="109" spans="1:12">
      <c r="C109" s="1083"/>
      <c r="D109" s="1370"/>
      <c r="E109" s="1370"/>
      <c r="F109" s="1370"/>
      <c r="G109" s="1370"/>
      <c r="H109" s="1370"/>
      <c r="I109" s="1370"/>
      <c r="J109" s="1370"/>
      <c r="K109" s="1370"/>
      <c r="L109" s="1370"/>
    </row>
    <row r="110" spans="1:12">
      <c r="C110" s="1083"/>
      <c r="D110" s="1370"/>
      <c r="E110" s="1370"/>
      <c r="F110" s="1370"/>
      <c r="G110" s="1370"/>
      <c r="H110" s="1370"/>
      <c r="I110" s="1370"/>
      <c r="J110" s="1370"/>
      <c r="K110" s="1370"/>
      <c r="L110" s="1370"/>
    </row>
    <row r="111" spans="1:12">
      <c r="C111" s="1083"/>
      <c r="D111" s="1370"/>
      <c r="E111" s="1370"/>
      <c r="F111" s="1370"/>
      <c r="G111" s="1370"/>
      <c r="H111" s="1370"/>
      <c r="I111" s="1370"/>
      <c r="J111" s="1370"/>
      <c r="K111" s="1370"/>
      <c r="L111" s="1370"/>
    </row>
    <row r="117" spans="1:1" ht="15.75">
      <c r="A117" s="1369"/>
    </row>
  </sheetData>
  <mergeCells count="17">
    <mergeCell ref="J6:J10"/>
    <mergeCell ref="D6:D10"/>
    <mergeCell ref="A2:L2"/>
    <mergeCell ref="L5:L10"/>
    <mergeCell ref="A105:B105"/>
    <mergeCell ref="G6:G10"/>
    <mergeCell ref="H6:H10"/>
    <mergeCell ref="F6:F10"/>
    <mergeCell ref="A102:B102"/>
    <mergeCell ref="A5:A10"/>
    <mergeCell ref="B6:B10"/>
    <mergeCell ref="B5:C5"/>
    <mergeCell ref="D5:K5"/>
    <mergeCell ref="C6:C10"/>
    <mergeCell ref="E6:E10"/>
    <mergeCell ref="K6:K10"/>
    <mergeCell ref="I6:I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71" fitToHeight="0" orientation="landscape" useFirstPageNumber="1" r:id="rId1"/>
  <headerFooter>
    <oddHeader>&amp;C-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showGridLines="0" zoomScale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1" ht="15">
      <c r="A1" s="492" t="s">
        <v>547</v>
      </c>
    </row>
    <row r="2" spans="1:1" ht="15">
      <c r="A2" s="492" t="s">
        <v>548</v>
      </c>
    </row>
    <row r="3" spans="1:1" ht="15">
      <c r="A3" s="492" t="s">
        <v>549</v>
      </c>
    </row>
    <row r="4" spans="1:1" ht="15">
      <c r="A4" s="492" t="s">
        <v>550</v>
      </c>
    </row>
    <row r="5" spans="1:1" ht="18" customHeight="1">
      <c r="A5" s="492" t="s">
        <v>551</v>
      </c>
    </row>
    <row r="6" spans="1:1" ht="15">
      <c r="A6" s="492" t="s">
        <v>563</v>
      </c>
    </row>
    <row r="7" spans="1:1" ht="15">
      <c r="A7" s="493" t="s">
        <v>564</v>
      </c>
    </row>
    <row r="8" spans="1:1" ht="15">
      <c r="A8" s="493" t="s">
        <v>565</v>
      </c>
    </row>
    <row r="9" spans="1:1" ht="15">
      <c r="A9" s="493" t="s">
        <v>566</v>
      </c>
    </row>
    <row r="10" spans="1:1" ht="15">
      <c r="A10" s="493" t="s">
        <v>567</v>
      </c>
    </row>
    <row r="12" spans="1:1" ht="15">
      <c r="A12" s="93"/>
    </row>
    <row r="13" spans="1:1" ht="15">
      <c r="A13" s="93"/>
    </row>
    <row r="19" spans="1:1" ht="15">
      <c r="A19" s="492" t="s">
        <v>4</v>
      </c>
    </row>
    <row r="20" spans="1:1" ht="15">
      <c r="A20" s="492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L19" sqref="L19"/>
    </sheetView>
  </sheetViews>
  <sheetFormatPr defaultRowHeight="12.75"/>
  <sheetData>
    <row r="27" spans="2:2">
      <c r="B27" s="1518" t="s">
        <v>920</v>
      </c>
    </row>
    <row r="28" spans="2:2">
      <c r="B28" s="1519" t="s">
        <v>921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/>
  </sheetViews>
  <sheetFormatPr defaultRowHeight="12.75"/>
  <sheetData>
    <row r="1" spans="1:1">
      <c r="A1" t="s">
        <v>922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67"/>
  <sheetViews>
    <sheetView showGridLines="0" showZeros="0" showOutlineSymbols="0" zoomScale="75" zoomScaleNormal="75" workbookViewId="0"/>
  </sheetViews>
  <sheetFormatPr defaultRowHeight="12.75"/>
  <cols>
    <col min="1" max="1" width="70.28515625" style="294" customWidth="1"/>
    <col min="2" max="2" width="16.85546875" style="294" customWidth="1"/>
    <col min="3" max="5" width="17" style="294" customWidth="1"/>
    <col min="6" max="8" width="11.5703125" style="294" bestFit="1" customWidth="1"/>
    <col min="9" max="9" width="9.140625" style="294"/>
    <col min="10" max="10" width="16.140625" style="294" customWidth="1"/>
    <col min="11" max="16384" width="9.140625" style="294"/>
  </cols>
  <sheetData>
    <row r="1" spans="1:8" ht="17.25" customHeight="1">
      <c r="A1" s="290" t="s">
        <v>455</v>
      </c>
      <c r="B1" s="291"/>
      <c r="C1" s="292"/>
      <c r="D1" s="292"/>
      <c r="E1" s="292"/>
      <c r="F1" s="292"/>
      <c r="G1" s="292"/>
      <c r="H1" s="292"/>
    </row>
    <row r="2" spans="1:8" ht="17.25" customHeight="1">
      <c r="A2" s="295"/>
      <c r="B2" s="295"/>
      <c r="C2" s="292"/>
      <c r="D2" s="292"/>
      <c r="E2" s="292"/>
      <c r="F2" s="292"/>
      <c r="G2" s="292"/>
      <c r="H2" s="292"/>
    </row>
    <row r="3" spans="1:8" ht="17.25" customHeight="1">
      <c r="A3" s="296" t="s">
        <v>456</v>
      </c>
      <c r="B3" s="297"/>
      <c r="C3" s="298"/>
      <c r="D3" s="298"/>
      <c r="E3" s="298"/>
      <c r="F3" s="298"/>
      <c r="G3" s="298"/>
      <c r="H3" s="298"/>
    </row>
    <row r="4" spans="1:8" ht="17.25" customHeight="1">
      <c r="A4" s="299"/>
      <c r="B4" s="299"/>
      <c r="C4" s="293"/>
      <c r="D4" s="293"/>
      <c r="E4" s="293"/>
      <c r="F4" s="293"/>
      <c r="G4" s="293"/>
      <c r="H4" s="293"/>
    </row>
    <row r="5" spans="1:8" ht="17.25" customHeight="1">
      <c r="A5" s="299"/>
      <c r="B5" s="299"/>
      <c r="C5" s="300"/>
      <c r="D5" s="293"/>
      <c r="E5" s="293"/>
      <c r="F5" s="293"/>
      <c r="G5" s="301"/>
      <c r="H5" s="302" t="s">
        <v>2</v>
      </c>
    </row>
    <row r="6" spans="1:8" ht="15.95" customHeight="1">
      <c r="A6" s="303"/>
      <c r="B6" s="304" t="s">
        <v>236</v>
      </c>
      <c r="C6" s="305" t="s">
        <v>238</v>
      </c>
      <c r="D6" s="306"/>
      <c r="E6" s="307"/>
      <c r="F6" s="308" t="s">
        <v>457</v>
      </c>
      <c r="G6" s="306"/>
      <c r="H6" s="307"/>
    </row>
    <row r="7" spans="1:8" ht="15.95" customHeight="1">
      <c r="A7" s="309" t="s">
        <v>3</v>
      </c>
      <c r="B7" s="310" t="s">
        <v>237</v>
      </c>
      <c r="C7" s="311"/>
      <c r="D7" s="311"/>
      <c r="E7" s="311"/>
      <c r="F7" s="311" t="s">
        <v>4</v>
      </c>
      <c r="G7" s="311" t="s">
        <v>4</v>
      </c>
      <c r="H7" s="312"/>
    </row>
    <row r="8" spans="1:8" ht="15.95" customHeight="1">
      <c r="A8" s="313"/>
      <c r="B8" s="314" t="s">
        <v>458</v>
      </c>
      <c r="C8" s="311" t="s">
        <v>459</v>
      </c>
      <c r="D8" s="311" t="s">
        <v>460</v>
      </c>
      <c r="E8" s="311" t="s">
        <v>461</v>
      </c>
      <c r="F8" s="312" t="s">
        <v>242</v>
      </c>
      <c r="G8" s="312" t="s">
        <v>462</v>
      </c>
      <c r="H8" s="312" t="s">
        <v>463</v>
      </c>
    </row>
    <row r="9" spans="1:8" s="319" customFormat="1" ht="9.75" customHeight="1">
      <c r="A9" s="316" t="s">
        <v>464</v>
      </c>
      <c r="B9" s="317">
        <v>2</v>
      </c>
      <c r="C9" s="318">
        <v>3</v>
      </c>
      <c r="D9" s="318">
        <v>4</v>
      </c>
      <c r="E9" s="318">
        <v>5</v>
      </c>
      <c r="F9" s="318">
        <v>6</v>
      </c>
      <c r="G9" s="318">
        <v>7</v>
      </c>
      <c r="H9" s="318">
        <v>8</v>
      </c>
    </row>
    <row r="10" spans="1:8" ht="24" customHeight="1">
      <c r="A10" s="320" t="s">
        <v>465</v>
      </c>
      <c r="B10" s="460">
        <v>355705405</v>
      </c>
      <c r="C10" s="461">
        <v>35191206.236760005</v>
      </c>
      <c r="D10" s="461">
        <v>62020290.262819998</v>
      </c>
      <c r="E10" s="461">
        <v>88469165.334429994</v>
      </c>
      <c r="F10" s="462">
        <v>9.893357183245502E-2</v>
      </c>
      <c r="G10" s="462">
        <v>0.17435858266708093</v>
      </c>
      <c r="H10" s="462">
        <v>0.24871470630149686</v>
      </c>
    </row>
    <row r="11" spans="1:8" ht="24" customHeight="1">
      <c r="A11" s="321" t="s">
        <v>466</v>
      </c>
      <c r="B11" s="463">
        <v>397197405</v>
      </c>
      <c r="C11" s="463">
        <v>26629004.66186</v>
      </c>
      <c r="D11" s="463">
        <v>57559540.073089994</v>
      </c>
      <c r="E11" s="463">
        <v>85341535.46419999</v>
      </c>
      <c r="F11" s="462">
        <v>6.7042242287207288E-2</v>
      </c>
      <c r="G11" s="462">
        <v>0.1449141896410174</v>
      </c>
      <c r="H11" s="462">
        <v>0.21485924729090311</v>
      </c>
    </row>
    <row r="12" spans="1:8" ht="24" customHeight="1">
      <c r="A12" s="320" t="s">
        <v>467</v>
      </c>
      <c r="B12" s="460">
        <v>-41492000</v>
      </c>
      <c r="C12" s="461">
        <v>8562201.574900005</v>
      </c>
      <c r="D12" s="461">
        <v>4460750.1897300035</v>
      </c>
      <c r="E12" s="461">
        <v>3127629.8702300042</v>
      </c>
      <c r="F12" s="462"/>
      <c r="G12" s="462"/>
      <c r="H12" s="462"/>
    </row>
    <row r="13" spans="1:8" ht="24" customHeight="1">
      <c r="A13" s="323" t="s">
        <v>468</v>
      </c>
      <c r="B13" s="464"/>
      <c r="C13" s="465"/>
      <c r="D13" s="465"/>
      <c r="E13" s="465"/>
      <c r="F13" s="466"/>
      <c r="G13" s="466"/>
      <c r="H13" s="466"/>
    </row>
    <row r="14" spans="1:8" ht="15" customHeight="1">
      <c r="A14" s="324" t="s">
        <v>469</v>
      </c>
      <c r="B14" s="460">
        <v>0</v>
      </c>
      <c r="C14" s="460">
        <v>0</v>
      </c>
      <c r="D14" s="460">
        <v>0</v>
      </c>
      <c r="E14" s="460">
        <v>0</v>
      </c>
      <c r="F14" s="462"/>
      <c r="G14" s="462"/>
      <c r="H14" s="462"/>
    </row>
    <row r="15" spans="1:8" ht="27" customHeight="1">
      <c r="A15" s="320" t="s">
        <v>470</v>
      </c>
      <c r="B15" s="460">
        <v>-15460158</v>
      </c>
      <c r="C15" s="460">
        <v>57825.914560000005</v>
      </c>
      <c r="D15" s="460">
        <v>8187.4650000019074</v>
      </c>
      <c r="E15" s="460">
        <v>40691.534359999998</v>
      </c>
      <c r="F15" s="462"/>
      <c r="G15" s="510"/>
      <c r="H15" s="462"/>
    </row>
    <row r="16" spans="1:8" ht="24" customHeight="1">
      <c r="A16" s="325" t="s">
        <v>471</v>
      </c>
      <c r="B16" s="467">
        <v>56952158</v>
      </c>
      <c r="C16" s="467">
        <v>-8562201.5749000013</v>
      </c>
      <c r="D16" s="467">
        <v>-4460750.1897300035</v>
      </c>
      <c r="E16" s="467">
        <v>-3127629.8702300042</v>
      </c>
      <c r="F16" s="509"/>
      <c r="G16" s="468"/>
      <c r="H16" s="466"/>
    </row>
    <row r="17" spans="1:8" ht="24" customHeight="1">
      <c r="A17" s="326" t="s">
        <v>472</v>
      </c>
      <c r="B17" s="469" t="s">
        <v>4</v>
      </c>
      <c r="C17" s="470" t="s">
        <v>4</v>
      </c>
      <c r="D17" s="470"/>
      <c r="E17" s="470"/>
      <c r="F17" s="471" t="s">
        <v>4</v>
      </c>
      <c r="G17" s="471" t="s">
        <v>4</v>
      </c>
      <c r="H17" s="471" t="s">
        <v>4</v>
      </c>
    </row>
    <row r="18" spans="1:8" ht="15">
      <c r="A18" s="327" t="s">
        <v>552</v>
      </c>
      <c r="B18" s="472">
        <v>52843344</v>
      </c>
      <c r="C18" s="472">
        <v>-14175386.317380002</v>
      </c>
      <c r="D18" s="472">
        <v>-8247167.6870899964</v>
      </c>
      <c r="E18" s="472">
        <v>-12670560.2225</v>
      </c>
      <c r="F18" s="471"/>
      <c r="G18" s="471"/>
      <c r="H18" s="471"/>
    </row>
    <row r="19" spans="1:8" ht="15">
      <c r="A19" s="326" t="s">
        <v>473</v>
      </c>
      <c r="B19" s="472">
        <v>0</v>
      </c>
      <c r="C19" s="470">
        <v>0</v>
      </c>
      <c r="D19" s="470">
        <v>0</v>
      </c>
      <c r="E19" s="470">
        <v>0</v>
      </c>
      <c r="F19" s="471"/>
      <c r="G19" s="471"/>
      <c r="H19" s="471"/>
    </row>
    <row r="20" spans="1:8" ht="15">
      <c r="A20" s="326" t="s">
        <v>474</v>
      </c>
      <c r="B20" s="472">
        <v>57916812</v>
      </c>
      <c r="C20" s="470">
        <v>4419128.4546999997</v>
      </c>
      <c r="D20" s="470">
        <v>14401135.788300002</v>
      </c>
      <c r="E20" s="470">
        <v>17893531.355769996</v>
      </c>
      <c r="F20" s="471">
        <v>7.6301307031540339E-2</v>
      </c>
      <c r="G20" s="471">
        <v>0.24865208030269348</v>
      </c>
      <c r="H20" s="471">
        <v>0.3089522841100093</v>
      </c>
    </row>
    <row r="21" spans="1:8" ht="15">
      <c r="A21" s="326" t="s">
        <v>475</v>
      </c>
      <c r="B21" s="472">
        <v>9000000</v>
      </c>
      <c r="C21" s="470">
        <v>10833846.955879999</v>
      </c>
      <c r="D21" s="470">
        <v>10938067.88477</v>
      </c>
      <c r="E21" s="470">
        <v>11310799.324209999</v>
      </c>
      <c r="F21" s="471">
        <v>1.2037607728755555</v>
      </c>
      <c r="G21" s="471">
        <v>1.2153408760855555</v>
      </c>
      <c r="H21" s="471">
        <v>1.2567554804677776</v>
      </c>
    </row>
    <row r="22" spans="1:8" ht="15">
      <c r="A22" s="326" t="s">
        <v>476</v>
      </c>
      <c r="B22" s="472">
        <v>-275886</v>
      </c>
      <c r="C22" s="470">
        <v>652.17100000000005</v>
      </c>
      <c r="D22" s="470">
        <v>1221.8920000000001</v>
      </c>
      <c r="E22" s="470">
        <v>5433.7540899999995</v>
      </c>
      <c r="F22" s="471"/>
      <c r="G22" s="471"/>
      <c r="H22" s="471"/>
    </row>
    <row r="23" spans="1:8" ht="15">
      <c r="A23" s="326" t="s">
        <v>477</v>
      </c>
      <c r="B23" s="472">
        <v>-1487100</v>
      </c>
      <c r="C23" s="470">
        <v>968949.60961000004</v>
      </c>
      <c r="D23" s="470">
        <v>1569900.7472799998</v>
      </c>
      <c r="E23" s="470">
        <v>3630331.3158899997</v>
      </c>
      <c r="F23" s="471"/>
      <c r="G23" s="471"/>
      <c r="H23" s="471"/>
    </row>
    <row r="24" spans="1:8" ht="18">
      <c r="A24" s="326" t="s">
        <v>478</v>
      </c>
      <c r="B24" s="472">
        <v>31183</v>
      </c>
      <c r="C24" s="470">
        <v>1961.5110500000001</v>
      </c>
      <c r="D24" s="470">
        <v>2113.7463199999997</v>
      </c>
      <c r="E24" s="470">
        <v>360980.35557000001</v>
      </c>
      <c r="F24" s="471">
        <v>6.2903218099605557E-2</v>
      </c>
      <c r="G24" s="471">
        <v>6.7785213738254815E-2</v>
      </c>
      <c r="H24" s="511" t="s">
        <v>923</v>
      </c>
    </row>
    <row r="25" spans="1:8" ht="15">
      <c r="A25" s="326" t="s">
        <v>543</v>
      </c>
      <c r="B25" s="472"/>
      <c r="C25" s="470"/>
      <c r="D25" s="470">
        <v>0</v>
      </c>
      <c r="E25" s="470">
        <v>0</v>
      </c>
      <c r="F25" s="471"/>
      <c r="G25" s="471"/>
      <c r="H25" s="471"/>
    </row>
    <row r="26" spans="1:8" ht="15">
      <c r="A26" s="326" t="s">
        <v>544</v>
      </c>
      <c r="B26" s="472">
        <v>-3269162</v>
      </c>
      <c r="C26" s="470">
        <v>-226257.58143000002</v>
      </c>
      <c r="D26" s="470">
        <v>-486545.56105999998</v>
      </c>
      <c r="E26" s="470">
        <v>-853151.43190999993</v>
      </c>
      <c r="F26" s="471">
        <v>6.9209657224083732E-2</v>
      </c>
      <c r="G26" s="471">
        <v>0.14882883168836539</v>
      </c>
      <c r="H26" s="471">
        <v>0.26096945697704793</v>
      </c>
    </row>
    <row r="27" spans="1:8" ht="15">
      <c r="A27" s="326" t="s">
        <v>540</v>
      </c>
      <c r="B27" s="472">
        <v>-72503</v>
      </c>
      <c r="C27" s="470">
        <v>15173.422769999999</v>
      </c>
      <c r="D27" s="470">
        <v>36061.886810000004</v>
      </c>
      <c r="E27" s="470">
        <v>57105.489200000004</v>
      </c>
      <c r="F27" s="471"/>
      <c r="G27" s="471"/>
      <c r="H27" s="471"/>
    </row>
    <row r="28" spans="1:8" ht="15">
      <c r="A28" s="326" t="s">
        <v>542</v>
      </c>
      <c r="B28" s="472">
        <v>0</v>
      </c>
      <c r="C28" s="470">
        <v>36122594.343800001</v>
      </c>
      <c r="D28" s="470">
        <v>39022900.700070001</v>
      </c>
      <c r="E28" s="470">
        <v>48649541.928750001</v>
      </c>
      <c r="F28" s="471"/>
      <c r="G28" s="471"/>
      <c r="H28" s="471"/>
    </row>
    <row r="29" spans="1:8" ht="15">
      <c r="A29" s="326" t="s">
        <v>541</v>
      </c>
      <c r="B29" s="472">
        <v>9000000</v>
      </c>
      <c r="C29" s="470">
        <v>-5933753.4828399997</v>
      </c>
      <c r="D29" s="470">
        <v>-4313776.6285599973</v>
      </c>
      <c r="E29" s="470">
        <v>-3573951.543430008</v>
      </c>
      <c r="F29" s="471"/>
      <c r="G29" s="471"/>
      <c r="H29" s="471"/>
    </row>
    <row r="30" spans="1:8" ht="24" customHeight="1">
      <c r="A30" s="326" t="s">
        <v>479</v>
      </c>
      <c r="B30" s="472">
        <v>4108814</v>
      </c>
      <c r="C30" s="470">
        <v>5613184.7424799995</v>
      </c>
      <c r="D30" s="470">
        <v>3786417.4973599999</v>
      </c>
      <c r="E30" s="470">
        <v>9542930.3522699997</v>
      </c>
      <c r="F30" s="471">
        <v>1.3661325975038052</v>
      </c>
      <c r="G30" s="471">
        <v>0.92153538645458277</v>
      </c>
      <c r="H30" s="471">
        <v>2.3225510700338345</v>
      </c>
    </row>
    <row r="31" spans="1:8" ht="8.25" customHeight="1">
      <c r="A31" s="328"/>
      <c r="B31" s="473"/>
      <c r="C31" s="474"/>
      <c r="D31" s="474"/>
      <c r="E31" s="474"/>
      <c r="F31" s="475"/>
      <c r="G31" s="475"/>
      <c r="H31" s="475"/>
    </row>
    <row r="33" spans="1:8" s="99" customFormat="1" ht="16.5">
      <c r="A33" s="494" t="s">
        <v>561</v>
      </c>
      <c r="C33" s="126" t="s">
        <v>4</v>
      </c>
      <c r="D33" s="126"/>
      <c r="G33" s="98"/>
      <c r="H33" s="98"/>
    </row>
    <row r="34" spans="1:8">
      <c r="B34" s="497"/>
      <c r="C34" s="497"/>
      <c r="D34" s="497"/>
    </row>
    <row r="35" spans="1:8" ht="17.25" customHeight="1">
      <c r="A35" s="290" t="s">
        <v>455</v>
      </c>
      <c r="B35" s="291"/>
      <c r="C35" s="292"/>
      <c r="D35" s="292"/>
      <c r="E35" s="292"/>
      <c r="F35" s="292"/>
      <c r="G35" s="292"/>
      <c r="H35" s="292"/>
    </row>
    <row r="36" spans="1:8" ht="17.25" customHeight="1">
      <c r="A36" s="295"/>
      <c r="B36" s="295"/>
      <c r="C36" s="292"/>
      <c r="D36" s="292"/>
      <c r="E36" s="292"/>
      <c r="F36" s="292"/>
      <c r="G36" s="292"/>
      <c r="H36" s="292"/>
    </row>
    <row r="37" spans="1:8" ht="17.25" customHeight="1">
      <c r="A37" s="296" t="s">
        <v>456</v>
      </c>
      <c r="B37" s="297"/>
      <c r="C37" s="298"/>
      <c r="D37" s="298"/>
      <c r="E37" s="298"/>
      <c r="F37" s="298"/>
      <c r="G37" s="298"/>
      <c r="H37" s="298"/>
    </row>
    <row r="38" spans="1:8" ht="17.25" customHeight="1">
      <c r="A38" s="299"/>
      <c r="B38" s="299"/>
      <c r="C38" s="293"/>
      <c r="D38" s="293"/>
      <c r="E38" s="293"/>
      <c r="F38" s="293"/>
      <c r="G38" s="293"/>
      <c r="H38" s="293"/>
    </row>
    <row r="39" spans="1:8" ht="17.25" customHeight="1">
      <c r="A39" s="299"/>
      <c r="B39" s="299"/>
      <c r="C39" s="300"/>
      <c r="D39" s="293"/>
      <c r="E39" s="293"/>
      <c r="F39" s="293"/>
      <c r="G39" s="301"/>
      <c r="H39" s="302" t="s">
        <v>2</v>
      </c>
    </row>
    <row r="40" spans="1:8" ht="15.95" customHeight="1">
      <c r="A40" s="303"/>
      <c r="B40" s="304" t="s">
        <v>236</v>
      </c>
      <c r="C40" s="305" t="s">
        <v>238</v>
      </c>
      <c r="D40" s="306"/>
      <c r="E40" s="307"/>
      <c r="F40" s="308" t="s">
        <v>457</v>
      </c>
      <c r="G40" s="306"/>
      <c r="H40" s="307"/>
    </row>
    <row r="41" spans="1:8" ht="15.95" customHeight="1">
      <c r="A41" s="309" t="s">
        <v>3</v>
      </c>
      <c r="B41" s="310" t="s">
        <v>237</v>
      </c>
      <c r="C41" s="311"/>
      <c r="D41" s="311"/>
      <c r="E41" s="311"/>
      <c r="F41" s="311" t="s">
        <v>4</v>
      </c>
      <c r="G41" s="311" t="s">
        <v>4</v>
      </c>
      <c r="H41" s="312"/>
    </row>
    <row r="42" spans="1:8" ht="15.95" customHeight="1">
      <c r="A42" s="313"/>
      <c r="B42" s="314" t="s">
        <v>458</v>
      </c>
      <c r="C42" s="311" t="s">
        <v>554</v>
      </c>
      <c r="D42" s="311" t="s">
        <v>555</v>
      </c>
      <c r="E42" s="311" t="s">
        <v>556</v>
      </c>
      <c r="F42" s="312" t="s">
        <v>242</v>
      </c>
      <c r="G42" s="312" t="s">
        <v>462</v>
      </c>
      <c r="H42" s="312" t="s">
        <v>463</v>
      </c>
    </row>
    <row r="43" spans="1:8" s="319" customFormat="1" ht="9.75" customHeight="1">
      <c r="A43" s="316" t="s">
        <v>464</v>
      </c>
      <c r="B43" s="317">
        <v>2</v>
      </c>
      <c r="C43" s="318">
        <v>3</v>
      </c>
      <c r="D43" s="318">
        <v>4</v>
      </c>
      <c r="E43" s="318">
        <v>5</v>
      </c>
      <c r="F43" s="318">
        <v>6</v>
      </c>
      <c r="G43" s="318">
        <v>7</v>
      </c>
      <c r="H43" s="318">
        <v>8</v>
      </c>
    </row>
    <row r="44" spans="1:8" ht="24" customHeight="1">
      <c r="A44" s="320" t="s">
        <v>465</v>
      </c>
      <c r="B44" s="460">
        <v>355705405</v>
      </c>
      <c r="C44" s="461">
        <v>125162284.66164</v>
      </c>
      <c r="D44" s="461">
        <v>154008582.44807997</v>
      </c>
      <c r="E44" s="461">
        <v>0</v>
      </c>
      <c r="F44" s="462">
        <v>0.35187062918439488</v>
      </c>
      <c r="G44" s="462">
        <v>0.43296666365831571</v>
      </c>
      <c r="H44" s="462">
        <v>0</v>
      </c>
    </row>
    <row r="45" spans="1:8" ht="24" customHeight="1">
      <c r="A45" s="321" t="s">
        <v>466</v>
      </c>
      <c r="B45" s="463">
        <v>397197405</v>
      </c>
      <c r="C45" s="463">
        <v>115837084.79667999</v>
      </c>
      <c r="D45" s="463">
        <v>144423242.82347</v>
      </c>
      <c r="E45" s="463">
        <v>0</v>
      </c>
      <c r="F45" s="462">
        <v>0.29163605637524243</v>
      </c>
      <c r="G45" s="462">
        <v>0.36360570589193553</v>
      </c>
      <c r="H45" s="462">
        <v>0</v>
      </c>
    </row>
    <row r="46" spans="1:8" ht="24" customHeight="1">
      <c r="A46" s="320" t="s">
        <v>467</v>
      </c>
      <c r="B46" s="460">
        <v>-41492000</v>
      </c>
      <c r="C46" s="461">
        <v>9325199.8649600148</v>
      </c>
      <c r="D46" s="461">
        <v>9585339.624609977</v>
      </c>
      <c r="E46" s="461">
        <v>0</v>
      </c>
      <c r="F46" s="462"/>
      <c r="G46" s="462"/>
      <c r="H46" s="462"/>
    </row>
    <row r="47" spans="1:8" ht="24" customHeight="1">
      <c r="A47" s="323" t="s">
        <v>468</v>
      </c>
      <c r="B47" s="464"/>
      <c r="C47" s="465"/>
      <c r="D47" s="465"/>
      <c r="E47" s="465"/>
      <c r="F47" s="466"/>
      <c r="G47" s="466"/>
      <c r="H47" s="466"/>
    </row>
    <row r="48" spans="1:8" ht="15" customHeight="1">
      <c r="A48" s="324" t="s">
        <v>469</v>
      </c>
      <c r="B48" s="460">
        <v>0</v>
      </c>
      <c r="C48" s="460">
        <v>0</v>
      </c>
      <c r="D48" s="460">
        <v>0</v>
      </c>
      <c r="E48" s="460">
        <v>0</v>
      </c>
      <c r="F48" s="462"/>
      <c r="G48" s="462"/>
      <c r="H48" s="462"/>
    </row>
    <row r="49" spans="1:8" ht="27" customHeight="1">
      <c r="A49" s="320" t="s">
        <v>470</v>
      </c>
      <c r="B49" s="460">
        <v>-15460158</v>
      </c>
      <c r="C49" s="460">
        <v>-19727.702140000001</v>
      </c>
      <c r="D49" s="460">
        <v>-7728</v>
      </c>
      <c r="E49" s="460">
        <v>0</v>
      </c>
      <c r="F49" s="462">
        <v>1.2760349629027078E-3</v>
      </c>
      <c r="G49" s="462">
        <v>4.9986552530705052E-4</v>
      </c>
      <c r="H49" s="462"/>
    </row>
    <row r="50" spans="1:8" ht="24" customHeight="1">
      <c r="A50" s="325" t="s">
        <v>471</v>
      </c>
      <c r="B50" s="467">
        <v>56952158</v>
      </c>
      <c r="C50" s="467">
        <v>-9325199.8649600092</v>
      </c>
      <c r="D50" s="467">
        <v>-9585339.624609977</v>
      </c>
      <c r="E50" s="467">
        <v>0</v>
      </c>
      <c r="F50" s="509"/>
      <c r="G50" s="468"/>
      <c r="H50" s="466"/>
    </row>
    <row r="51" spans="1:8" ht="24" customHeight="1">
      <c r="A51" s="326" t="s">
        <v>472</v>
      </c>
      <c r="B51" s="469" t="s">
        <v>4</v>
      </c>
      <c r="C51" s="470" t="s">
        <v>4</v>
      </c>
      <c r="D51" s="470"/>
      <c r="E51" s="470"/>
      <c r="F51" s="471" t="s">
        <v>4</v>
      </c>
      <c r="G51" s="471" t="s">
        <v>4</v>
      </c>
      <c r="H51" s="471" t="s">
        <v>4</v>
      </c>
    </row>
    <row r="52" spans="1:8" ht="15">
      <c r="A52" s="327" t="s">
        <v>552</v>
      </c>
      <c r="B52" s="472">
        <v>52843344</v>
      </c>
      <c r="C52" s="472">
        <v>-18633584.460730009</v>
      </c>
      <c r="D52" s="472">
        <v>-18138392.994139981</v>
      </c>
      <c r="E52" s="472">
        <v>0</v>
      </c>
      <c r="F52" s="471"/>
      <c r="G52" s="471"/>
      <c r="H52" s="471"/>
    </row>
    <row r="53" spans="1:8" ht="15">
      <c r="A53" s="326" t="s">
        <v>473</v>
      </c>
      <c r="B53" s="472">
        <v>0</v>
      </c>
      <c r="C53" s="470">
        <v>0</v>
      </c>
      <c r="D53" s="470">
        <v>0</v>
      </c>
      <c r="E53" s="470">
        <v>0</v>
      </c>
      <c r="F53" s="471"/>
      <c r="G53" s="471"/>
      <c r="H53" s="471"/>
    </row>
    <row r="54" spans="1:8" ht="15">
      <c r="A54" s="326" t="s">
        <v>474</v>
      </c>
      <c r="B54" s="472">
        <v>57916812</v>
      </c>
      <c r="C54" s="470">
        <v>6751135.4211599994</v>
      </c>
      <c r="D54" s="470">
        <v>14193247.176350007</v>
      </c>
      <c r="E54" s="470">
        <v>0</v>
      </c>
      <c r="F54" s="471">
        <v>0.11656607447868504</v>
      </c>
      <c r="G54" s="471">
        <v>0.2450626456502821</v>
      </c>
      <c r="H54" s="471">
        <v>0</v>
      </c>
    </row>
    <row r="55" spans="1:8" ht="15">
      <c r="A55" s="326" t="s">
        <v>475</v>
      </c>
      <c r="B55" s="472">
        <v>9000000</v>
      </c>
      <c r="C55" s="470">
        <v>11310798.542049998</v>
      </c>
      <c r="D55" s="470">
        <v>11310784.740549998</v>
      </c>
      <c r="E55" s="470">
        <v>0</v>
      </c>
      <c r="F55" s="471">
        <v>1.2567553935611109</v>
      </c>
      <c r="G55" s="471">
        <v>1.256753860061111</v>
      </c>
      <c r="H55" s="471">
        <v>0</v>
      </c>
    </row>
    <row r="56" spans="1:8" ht="15">
      <c r="A56" s="326" t="s">
        <v>476</v>
      </c>
      <c r="B56" s="472">
        <v>-275886</v>
      </c>
      <c r="C56" s="470">
        <v>6174.7220900000002</v>
      </c>
      <c r="D56" s="470">
        <v>6951.8930899999996</v>
      </c>
      <c r="E56" s="470">
        <v>0</v>
      </c>
      <c r="F56" s="471"/>
      <c r="G56" s="471"/>
      <c r="H56" s="471"/>
    </row>
    <row r="57" spans="1:8" ht="15">
      <c r="A57" s="326" t="s">
        <v>477</v>
      </c>
      <c r="B57" s="472">
        <v>-1487100</v>
      </c>
      <c r="C57" s="470">
        <v>4061687.6994700003</v>
      </c>
      <c r="D57" s="470">
        <v>5049868.8212399995</v>
      </c>
      <c r="E57" s="470">
        <v>0</v>
      </c>
      <c r="F57" s="471"/>
      <c r="G57" s="471"/>
      <c r="H57" s="471"/>
    </row>
    <row r="58" spans="1:8" ht="18">
      <c r="A58" s="326" t="s">
        <v>478</v>
      </c>
      <c r="B58" s="472">
        <v>31183</v>
      </c>
      <c r="C58" s="470">
        <v>362962.11830999999</v>
      </c>
      <c r="D58" s="470">
        <v>385496.83942000003</v>
      </c>
      <c r="E58" s="470">
        <v>0</v>
      </c>
      <c r="F58" s="511" t="s">
        <v>923</v>
      </c>
      <c r="G58" s="511" t="s">
        <v>923</v>
      </c>
      <c r="H58" s="496">
        <v>0</v>
      </c>
    </row>
    <row r="59" spans="1:8" ht="15">
      <c r="A59" s="326" t="s">
        <v>543</v>
      </c>
      <c r="B59" s="472"/>
      <c r="C59" s="470"/>
      <c r="D59" s="470">
        <v>0</v>
      </c>
      <c r="E59" s="470">
        <v>0</v>
      </c>
      <c r="F59" s="471"/>
      <c r="G59" s="471"/>
      <c r="H59" s="471"/>
    </row>
    <row r="60" spans="1:8" ht="15">
      <c r="A60" s="326" t="s">
        <v>544</v>
      </c>
      <c r="B60" s="472">
        <v>-3269162</v>
      </c>
      <c r="C60" s="470">
        <v>-1161310.7582999999</v>
      </c>
      <c r="D60" s="470">
        <v>-1451176.12261</v>
      </c>
      <c r="E60" s="470">
        <v>0</v>
      </c>
      <c r="F60" s="471">
        <v>0.3552319396530364</v>
      </c>
      <c r="G60" s="471">
        <v>0.44389850445159951</v>
      </c>
      <c r="H60" s="471">
        <v>0</v>
      </c>
    </row>
    <row r="61" spans="1:8" ht="15">
      <c r="A61" s="326" t="s">
        <v>540</v>
      </c>
      <c r="B61" s="472">
        <v>-72503</v>
      </c>
      <c r="C61" s="470">
        <v>65299.173419999999</v>
      </c>
      <c r="D61" s="470">
        <v>49271.801119999996</v>
      </c>
      <c r="E61" s="470">
        <v>0</v>
      </c>
      <c r="F61" s="471"/>
      <c r="G61" s="471"/>
      <c r="H61" s="471"/>
    </row>
    <row r="62" spans="1:8" ht="15">
      <c r="A62" s="326" t="s">
        <v>542</v>
      </c>
      <c r="B62" s="472">
        <v>0</v>
      </c>
      <c r="C62" s="470">
        <v>45337153.6096</v>
      </c>
      <c r="D62" s="470">
        <v>50864251.821049996</v>
      </c>
      <c r="E62" s="470">
        <v>0</v>
      </c>
      <c r="F62" s="471"/>
      <c r="G62" s="471"/>
      <c r="H62" s="471"/>
    </row>
    <row r="63" spans="1:8" ht="15">
      <c r="A63" s="326" t="s">
        <v>541</v>
      </c>
      <c r="B63" s="472">
        <v>9000000</v>
      </c>
      <c r="C63" s="470">
        <v>-5306822.2306699902</v>
      </c>
      <c r="D63" s="470">
        <v>-3181413.6777500114</v>
      </c>
      <c r="E63" s="470">
        <v>0</v>
      </c>
      <c r="F63" s="471"/>
      <c r="G63" s="471"/>
      <c r="H63" s="471"/>
    </row>
    <row r="64" spans="1:8" ht="24" customHeight="1">
      <c r="A64" s="326" t="s">
        <v>479</v>
      </c>
      <c r="B64" s="472">
        <v>4108814</v>
      </c>
      <c r="C64" s="470">
        <v>9308384.5957699995</v>
      </c>
      <c r="D64" s="470">
        <v>8553053.3695299998</v>
      </c>
      <c r="E64" s="470">
        <v>0</v>
      </c>
      <c r="F64" s="471">
        <v>2.2654675037054486</v>
      </c>
      <c r="G64" s="471">
        <v>2.0816355691764095</v>
      </c>
      <c r="H64" s="471">
        <v>0</v>
      </c>
    </row>
    <row r="65" spans="1:8" ht="8.25" customHeight="1">
      <c r="A65" s="328"/>
      <c r="B65" s="473"/>
      <c r="C65" s="474"/>
      <c r="D65" s="474"/>
      <c r="E65" s="474"/>
      <c r="F65" s="475"/>
      <c r="G65" s="475"/>
      <c r="H65" s="475"/>
    </row>
    <row r="67" spans="1:8" s="99" customFormat="1" ht="16.5">
      <c r="A67" s="494" t="s">
        <v>560</v>
      </c>
      <c r="C67" s="126" t="s">
        <v>4</v>
      </c>
      <c r="D67" s="126"/>
      <c r="G67" s="98"/>
      <c r="H67" s="98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  <rowBreaks count="1" manualBreakCount="1">
    <brk id="3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zoomScaleNormal="75" workbookViewId="0"/>
  </sheetViews>
  <sheetFormatPr defaultColWidth="12.5703125" defaultRowHeight="12.75"/>
  <cols>
    <col min="1" max="1" width="56.42578125" style="330" customWidth="1"/>
    <col min="2" max="5" width="14.7109375" style="330" customWidth="1"/>
    <col min="6" max="8" width="9.7109375" style="330" customWidth="1"/>
    <col min="9" max="16384" width="12.5703125" style="330"/>
  </cols>
  <sheetData>
    <row r="1" spans="1:8" ht="17.25" customHeight="1">
      <c r="A1" s="290" t="s">
        <v>480</v>
      </c>
      <c r="B1" s="329" t="s">
        <v>4</v>
      </c>
    </row>
    <row r="2" spans="1:8" ht="17.25" customHeight="1">
      <c r="A2" s="329"/>
      <c r="B2" s="329"/>
    </row>
    <row r="3" spans="1:8" ht="17.25" customHeight="1">
      <c r="A3" s="331" t="s">
        <v>481</v>
      </c>
      <c r="B3" s="332"/>
      <c r="C3" s="332"/>
      <c r="D3" s="332"/>
      <c r="E3" s="332"/>
      <c r="F3" s="332"/>
      <c r="G3" s="332"/>
    </row>
    <row r="4" spans="1:8" ht="17.25" customHeight="1">
      <c r="A4" s="331" t="s">
        <v>539</v>
      </c>
      <c r="B4" s="332"/>
      <c r="C4" s="332"/>
      <c r="D4" s="332"/>
      <c r="E4" s="332"/>
      <c r="F4" s="332"/>
      <c r="G4" s="332"/>
    </row>
    <row r="5" spans="1:8" ht="15.2" customHeight="1">
      <c r="G5" s="330" t="s">
        <v>4</v>
      </c>
    </row>
    <row r="6" spans="1:8" ht="15">
      <c r="G6" s="333" t="s">
        <v>4</v>
      </c>
      <c r="H6" s="333" t="s">
        <v>2</v>
      </c>
    </row>
    <row r="7" spans="1:8" ht="15.75" customHeight="1">
      <c r="A7" s="334"/>
      <c r="B7" s="1524" t="s">
        <v>482</v>
      </c>
      <c r="C7" s="1525"/>
      <c r="D7" s="1524" t="s">
        <v>483</v>
      </c>
      <c r="E7" s="1526"/>
      <c r="F7" s="1527" t="s">
        <v>457</v>
      </c>
      <c r="G7" s="1528"/>
      <c r="H7" s="1529"/>
    </row>
    <row r="8" spans="1:8" ht="15.75" customHeight="1">
      <c r="A8" s="335" t="s">
        <v>3</v>
      </c>
      <c r="B8" s="336" t="s">
        <v>240</v>
      </c>
      <c r="C8" s="337" t="s">
        <v>241</v>
      </c>
      <c r="D8" s="336" t="s">
        <v>240</v>
      </c>
      <c r="E8" s="338" t="s">
        <v>241</v>
      </c>
      <c r="F8" s="339" t="s">
        <v>4</v>
      </c>
      <c r="G8" s="340"/>
      <c r="H8" s="341" t="s">
        <v>4</v>
      </c>
    </row>
    <row r="9" spans="1:8" ht="15.75" customHeight="1">
      <c r="A9" s="342"/>
      <c r="B9" s="343" t="s">
        <v>237</v>
      </c>
      <c r="C9" s="344" t="s">
        <v>555</v>
      </c>
      <c r="D9" s="343" t="s">
        <v>484</v>
      </c>
      <c r="E9" s="344" t="s">
        <v>555</v>
      </c>
      <c r="F9" s="345" t="s">
        <v>242</v>
      </c>
      <c r="G9" s="346" t="s">
        <v>485</v>
      </c>
      <c r="H9" s="347" t="s">
        <v>486</v>
      </c>
    </row>
    <row r="10" spans="1:8" s="352" customFormat="1" ht="9.9499999999999993" customHeight="1">
      <c r="A10" s="348" t="s">
        <v>464</v>
      </c>
      <c r="B10" s="349" t="s">
        <v>33</v>
      </c>
      <c r="C10" s="350">
        <v>3</v>
      </c>
      <c r="D10" s="350">
        <v>4</v>
      </c>
      <c r="E10" s="351">
        <v>5</v>
      </c>
      <c r="F10" s="351">
        <v>6</v>
      </c>
      <c r="G10" s="350">
        <v>7</v>
      </c>
      <c r="H10" s="351">
        <v>8</v>
      </c>
    </row>
    <row r="11" spans="1:8" ht="24" customHeight="1">
      <c r="A11" s="353" t="s">
        <v>487</v>
      </c>
      <c r="B11" s="481">
        <v>325428002</v>
      </c>
      <c r="C11" s="482">
        <v>143331368.81167001</v>
      </c>
      <c r="D11" s="354">
        <v>355705405</v>
      </c>
      <c r="E11" s="476">
        <v>154008582.44807997</v>
      </c>
      <c r="F11" s="491">
        <v>0.44043956860132155</v>
      </c>
      <c r="G11" s="478">
        <v>0.43296666365831571</v>
      </c>
      <c r="H11" s="479">
        <v>1.0744932091623243</v>
      </c>
    </row>
    <row r="12" spans="1:8" ht="24" customHeight="1">
      <c r="A12" s="353" t="s">
        <v>488</v>
      </c>
      <c r="B12" s="483">
        <v>384773502</v>
      </c>
      <c r="C12" s="477">
        <v>143491960.96254</v>
      </c>
      <c r="D12" s="354">
        <v>397197405</v>
      </c>
      <c r="E12" s="354">
        <v>144423242.82347</v>
      </c>
      <c r="F12" s="491">
        <v>0.37292578677244775</v>
      </c>
      <c r="G12" s="478">
        <v>0.36360570589193553</v>
      </c>
      <c r="H12" s="479">
        <v>1.0064901326505191</v>
      </c>
    </row>
    <row r="13" spans="1:8" ht="24" customHeight="1">
      <c r="A13" s="353" t="s">
        <v>489</v>
      </c>
      <c r="B13" s="354">
        <v>-59345500</v>
      </c>
      <c r="C13" s="354">
        <v>-160592.15086999536</v>
      </c>
      <c r="D13" s="354">
        <v>-41492000</v>
      </c>
      <c r="E13" s="354">
        <v>9585339.624609977</v>
      </c>
      <c r="F13" s="491">
        <v>2.706054391150051E-3</v>
      </c>
      <c r="G13" s="478"/>
      <c r="H13" s="479"/>
    </row>
    <row r="14" spans="1:8" ht="24" customHeight="1">
      <c r="A14" s="353" t="s">
        <v>490</v>
      </c>
      <c r="B14" s="354"/>
      <c r="C14" s="484" t="s">
        <v>4</v>
      </c>
      <c r="D14" s="354"/>
      <c r="E14" s="354"/>
      <c r="F14" s="491"/>
      <c r="G14" s="478"/>
      <c r="H14" s="479"/>
    </row>
    <row r="15" spans="1:8" ht="15" customHeight="1">
      <c r="A15" s="353" t="s">
        <v>491</v>
      </c>
      <c r="B15" s="354" t="s">
        <v>4</v>
      </c>
      <c r="C15" s="472" t="s">
        <v>4</v>
      </c>
      <c r="D15" s="354"/>
      <c r="E15" s="354" t="s">
        <v>4</v>
      </c>
      <c r="F15" s="491"/>
      <c r="G15" s="478"/>
      <c r="H15" s="479"/>
    </row>
    <row r="16" spans="1:8" ht="24" customHeight="1">
      <c r="A16" s="353" t="s">
        <v>492</v>
      </c>
      <c r="B16" s="354">
        <v>-9634492</v>
      </c>
      <c r="C16" s="472">
        <v>-225209.12659000015</v>
      </c>
      <c r="D16" s="354">
        <v>-15460158</v>
      </c>
      <c r="E16" s="354">
        <v>-7728</v>
      </c>
      <c r="F16" s="491">
        <v>2.3375298520150325E-2</v>
      </c>
      <c r="G16" s="478">
        <v>4.9986552530705052E-4</v>
      </c>
      <c r="H16" s="479">
        <v>3.4314772749281387E-2</v>
      </c>
    </row>
    <row r="17" spans="1:8" ht="24" customHeight="1">
      <c r="A17" s="353" t="s">
        <v>493</v>
      </c>
      <c r="B17" s="484">
        <v>68979992</v>
      </c>
      <c r="C17" s="484">
        <v>160592.15086999442</v>
      </c>
      <c r="D17" s="484">
        <v>56952158</v>
      </c>
      <c r="E17" s="484">
        <v>-9585339.6246099807</v>
      </c>
      <c r="F17" s="491">
        <v>2.3280975571872264E-3</v>
      </c>
      <c r="G17" s="478"/>
      <c r="H17" s="479"/>
    </row>
    <row r="18" spans="1:8" ht="24" customHeight="1">
      <c r="A18" s="353" t="s">
        <v>494</v>
      </c>
      <c r="B18" s="477">
        <v>58292240</v>
      </c>
      <c r="C18" s="477">
        <v>6502034.7415899951</v>
      </c>
      <c r="D18" s="483">
        <v>52843344</v>
      </c>
      <c r="E18" s="483">
        <v>-18138392.994139981</v>
      </c>
      <c r="F18" s="491">
        <v>0.11154202929223504</v>
      </c>
      <c r="G18" s="478"/>
      <c r="H18" s="479"/>
    </row>
    <row r="19" spans="1:8" ht="24" customHeight="1">
      <c r="A19" s="353" t="s">
        <v>495</v>
      </c>
      <c r="B19" s="477">
        <v>10687752</v>
      </c>
      <c r="C19" s="477">
        <v>-6341442.5907200007</v>
      </c>
      <c r="D19" s="483">
        <v>4108814</v>
      </c>
      <c r="E19" s="483">
        <v>8553053.3695299998</v>
      </c>
      <c r="F19" s="491"/>
      <c r="G19" s="478">
        <v>2.0816355691764095</v>
      </c>
      <c r="H19" s="496"/>
    </row>
    <row r="20" spans="1:8" ht="8.1" customHeight="1">
      <c r="A20" s="355"/>
      <c r="B20" s="485" t="s">
        <v>4</v>
      </c>
      <c r="C20" s="486"/>
      <c r="D20" s="486" t="s">
        <v>4</v>
      </c>
      <c r="E20" s="487"/>
      <c r="F20" s="488" t="s">
        <v>4</v>
      </c>
      <c r="G20" s="489"/>
      <c r="H20" s="490" t="s">
        <v>4</v>
      </c>
    </row>
    <row r="21" spans="1:8" ht="8.1" customHeight="1">
      <c r="A21" s="356"/>
      <c r="B21" s="357"/>
      <c r="C21" s="357"/>
      <c r="D21" s="357"/>
      <c r="E21" s="358"/>
      <c r="F21" s="358"/>
      <c r="G21" s="358"/>
    </row>
    <row r="22" spans="1:8" ht="18.75" customHeight="1">
      <c r="A22" s="495"/>
      <c r="B22" s="357"/>
      <c r="C22" s="357"/>
      <c r="D22" s="357"/>
      <c r="E22" s="358"/>
      <c r="F22" s="358"/>
      <c r="G22" s="358"/>
    </row>
    <row r="24" spans="1:8" ht="24.75" customHeight="1">
      <c r="A24" s="359" t="s">
        <v>4</v>
      </c>
      <c r="B24" s="480"/>
      <c r="C24" s="480"/>
    </row>
    <row r="25" spans="1:8">
      <c r="B25" s="480"/>
      <c r="C25" s="480"/>
    </row>
    <row r="26" spans="1:8">
      <c r="B26" s="480"/>
      <c r="C26" s="480"/>
    </row>
    <row r="27" spans="1:8">
      <c r="B27" s="480"/>
      <c r="C27" s="480"/>
    </row>
    <row r="28" spans="1:8" ht="15">
      <c r="B28" s="435"/>
      <c r="C28" s="436"/>
    </row>
    <row r="29" spans="1:8">
      <c r="B29" s="480"/>
      <c r="C29" s="480"/>
    </row>
    <row r="30" spans="1:8">
      <c r="B30" s="480"/>
      <c r="C30" s="480"/>
    </row>
    <row r="31" spans="1:8">
      <c r="B31" s="480"/>
      <c r="C31" s="480"/>
    </row>
    <row r="32" spans="1:8">
      <c r="B32" s="480"/>
      <c r="C32" s="480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10" orientation="landscape" useFirstPageNumber="1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562" customWidth="1"/>
    <col min="2" max="2" width="16.42578125" style="561" bestFit="1" customWidth="1"/>
    <col min="3" max="3" width="0.85546875" style="562" customWidth="1"/>
    <col min="4" max="4" width="14.140625" style="562" customWidth="1"/>
    <col min="5" max="5" width="2.42578125" style="562" customWidth="1"/>
    <col min="6" max="6" width="14.140625" style="562" bestFit="1" customWidth="1"/>
    <col min="7" max="7" width="2.42578125" style="562" customWidth="1"/>
    <col min="8" max="8" width="14.140625" style="562" customWidth="1"/>
    <col min="9" max="9" width="2.42578125" style="562" customWidth="1"/>
    <col min="10" max="11" width="8" style="562" customWidth="1"/>
    <col min="12" max="12" width="9.5703125" style="562" customWidth="1"/>
    <col min="13" max="13" width="1.85546875" style="563" bestFit="1" customWidth="1"/>
    <col min="14" max="14" width="20.7109375" style="563" bestFit="1" customWidth="1"/>
    <col min="15" max="15" width="1.42578125" style="563" bestFit="1" customWidth="1"/>
    <col min="16" max="16" width="12.42578125" style="563" customWidth="1"/>
    <col min="17" max="17" width="3.5703125" style="563" customWidth="1"/>
    <col min="18" max="18" width="12.5703125" style="563" customWidth="1"/>
    <col min="19" max="19" width="7.85546875" style="564" customWidth="1"/>
    <col min="20" max="16384" width="7.85546875" style="562"/>
  </cols>
  <sheetData>
    <row r="1" spans="1:19" ht="15.75">
      <c r="A1" s="560" t="s">
        <v>596</v>
      </c>
      <c r="D1" s="560" t="s">
        <v>4</v>
      </c>
    </row>
    <row r="2" spans="1:19" ht="15.75">
      <c r="A2" s="1530" t="s">
        <v>597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  <c r="L2" s="1530"/>
    </row>
    <row r="3" spans="1:19" ht="15.75">
      <c r="A3" s="565"/>
      <c r="B3" s="566"/>
      <c r="C3" s="567"/>
      <c r="D3" s="566"/>
      <c r="E3" s="567"/>
      <c r="F3" s="567"/>
      <c r="G3" s="567"/>
      <c r="H3" s="567"/>
      <c r="I3" s="567"/>
      <c r="J3" s="567"/>
      <c r="K3" s="567"/>
      <c r="L3" s="567"/>
    </row>
    <row r="4" spans="1:19" ht="15.75">
      <c r="A4" s="564"/>
      <c r="B4" s="568" t="s">
        <v>4</v>
      </c>
      <c r="C4" s="569"/>
      <c r="D4" s="570"/>
      <c r="E4" s="564"/>
      <c r="F4" s="564"/>
      <c r="G4" s="564"/>
      <c r="H4" s="564"/>
      <c r="I4" s="564"/>
      <c r="J4" s="564"/>
      <c r="K4" s="571"/>
      <c r="L4" s="571" t="s">
        <v>2</v>
      </c>
    </row>
    <row r="5" spans="1:19" ht="15.75">
      <c r="A5" s="572"/>
      <c r="B5" s="573" t="s">
        <v>236</v>
      </c>
      <c r="C5" s="574"/>
      <c r="D5" s="1531" t="s">
        <v>238</v>
      </c>
      <c r="E5" s="1532"/>
      <c r="F5" s="1532"/>
      <c r="G5" s="1532"/>
      <c r="H5" s="1532"/>
      <c r="I5" s="1533"/>
      <c r="J5" s="1534" t="s">
        <v>457</v>
      </c>
      <c r="K5" s="1535"/>
      <c r="L5" s="1536"/>
    </row>
    <row r="6" spans="1:19" ht="15.75">
      <c r="A6" s="575" t="s">
        <v>3</v>
      </c>
      <c r="B6" s="576" t="s">
        <v>237</v>
      </c>
      <c r="C6" s="574"/>
      <c r="D6" s="577"/>
      <c r="E6" s="578"/>
      <c r="F6" s="577"/>
      <c r="G6" s="578"/>
      <c r="H6" s="577"/>
      <c r="I6" s="578"/>
      <c r="J6" s="579"/>
      <c r="K6" s="580"/>
      <c r="L6" s="580"/>
    </row>
    <row r="7" spans="1:19" ht="20.100000000000001" customHeight="1">
      <c r="A7" s="581"/>
      <c r="B7" s="582" t="s">
        <v>458</v>
      </c>
      <c r="C7" s="583" t="s">
        <v>4</v>
      </c>
      <c r="D7" s="584" t="s">
        <v>459</v>
      </c>
      <c r="E7" s="585"/>
      <c r="F7" s="582" t="s">
        <v>598</v>
      </c>
      <c r="G7" s="586"/>
      <c r="H7" s="582" t="s">
        <v>461</v>
      </c>
      <c r="I7" s="586"/>
      <c r="J7" s="587" t="s">
        <v>242</v>
      </c>
      <c r="K7" s="588" t="s">
        <v>462</v>
      </c>
      <c r="L7" s="588" t="s">
        <v>463</v>
      </c>
    </row>
    <row r="8" spans="1:19" s="594" customFormat="1">
      <c r="A8" s="589">
        <v>1</v>
      </c>
      <c r="B8" s="590">
        <v>2</v>
      </c>
      <c r="C8" s="591"/>
      <c r="D8" s="590">
        <v>3</v>
      </c>
      <c r="E8" s="591"/>
      <c r="F8" s="592">
        <v>4</v>
      </c>
      <c r="G8" s="591"/>
      <c r="H8" s="592">
        <v>5</v>
      </c>
      <c r="I8" s="591"/>
      <c r="J8" s="591">
        <v>6</v>
      </c>
      <c r="K8" s="591">
        <v>7</v>
      </c>
      <c r="L8" s="589">
        <v>8</v>
      </c>
      <c r="M8" s="563"/>
      <c r="N8" s="563"/>
      <c r="O8" s="563"/>
      <c r="P8" s="563"/>
      <c r="Q8" s="563"/>
      <c r="R8" s="563"/>
      <c r="S8" s="593"/>
    </row>
    <row r="9" spans="1:19" s="594" customFormat="1" ht="15.75">
      <c r="A9" s="595" t="s">
        <v>599</v>
      </c>
      <c r="B9" s="596">
        <v>355705405</v>
      </c>
      <c r="C9" s="597"/>
      <c r="D9" s="596">
        <v>35191206.236759976</v>
      </c>
      <c r="E9" s="598"/>
      <c r="F9" s="596">
        <v>62020290.262819991</v>
      </c>
      <c r="G9" s="598"/>
      <c r="H9" s="596">
        <v>88469165.334429935</v>
      </c>
      <c r="I9" s="598"/>
      <c r="J9" s="599">
        <v>9.8933571832454936E-2</v>
      </c>
      <c r="K9" s="599">
        <v>0.1743585826670809</v>
      </c>
      <c r="L9" s="599">
        <v>0.2487147063014967</v>
      </c>
      <c r="M9" s="600"/>
      <c r="N9" s="600"/>
      <c r="O9" s="600"/>
      <c r="P9" s="600"/>
      <c r="Q9" s="600"/>
      <c r="R9" s="600"/>
      <c r="S9" s="593"/>
    </row>
    <row r="10" spans="1:19" s="594" customFormat="1" ht="15.75">
      <c r="A10" s="601" t="s">
        <v>600</v>
      </c>
      <c r="B10" s="602" t="s">
        <v>4</v>
      </c>
      <c r="C10" s="603"/>
      <c r="D10" s="604" t="s">
        <v>4</v>
      </c>
      <c r="E10" s="603"/>
      <c r="F10" s="602" t="s">
        <v>4</v>
      </c>
      <c r="G10" s="603"/>
      <c r="H10" s="597" t="s">
        <v>4</v>
      </c>
      <c r="I10" s="605"/>
      <c r="J10" s="606"/>
      <c r="K10" s="606"/>
      <c r="L10" s="606"/>
      <c r="M10" s="600"/>
      <c r="N10" s="600"/>
      <c r="O10" s="600"/>
      <c r="P10" s="600"/>
      <c r="Q10" s="600"/>
      <c r="R10" s="600"/>
      <c r="S10" s="593"/>
    </row>
    <row r="11" spans="1:19" s="594" customFormat="1" ht="15.75">
      <c r="A11" s="595" t="s">
        <v>601</v>
      </c>
      <c r="B11" s="602">
        <v>331672637</v>
      </c>
      <c r="C11" s="603"/>
      <c r="D11" s="602">
        <v>33534555.112749994</v>
      </c>
      <c r="E11" s="603"/>
      <c r="F11" s="602">
        <v>58529171.270459995</v>
      </c>
      <c r="G11" s="603"/>
      <c r="H11" s="597">
        <v>82859363.896990001</v>
      </c>
      <c r="I11" s="605"/>
      <c r="J11" s="599">
        <v>0.10110739136056615</v>
      </c>
      <c r="K11" s="599">
        <v>0.17646668654930373</v>
      </c>
      <c r="L11" s="599">
        <v>0.24982273076988862</v>
      </c>
      <c r="M11" s="600"/>
      <c r="N11" s="600"/>
      <c r="O11" s="600"/>
      <c r="P11" s="600"/>
      <c r="Q11" s="600"/>
      <c r="R11" s="600"/>
      <c r="S11" s="593"/>
    </row>
    <row r="12" spans="1:19" s="594" customFormat="1" ht="15.75">
      <c r="A12" s="601" t="s">
        <v>602</v>
      </c>
      <c r="B12" s="602" t="s">
        <v>4</v>
      </c>
      <c r="C12" s="603"/>
      <c r="D12" s="604" t="s">
        <v>4</v>
      </c>
      <c r="E12" s="603"/>
      <c r="F12" s="602" t="s">
        <v>4</v>
      </c>
      <c r="G12" s="603"/>
      <c r="H12" s="597" t="s">
        <v>4</v>
      </c>
      <c r="I12" s="605"/>
      <c r="J12" s="606"/>
      <c r="K12" s="606"/>
      <c r="L12" s="606"/>
      <c r="M12" s="600"/>
      <c r="N12" s="600"/>
      <c r="O12" s="600"/>
      <c r="P12" s="600"/>
      <c r="Q12" s="600"/>
      <c r="R12" s="600"/>
      <c r="S12" s="593"/>
    </row>
    <row r="13" spans="1:19" s="594" customFormat="1">
      <c r="A13" s="607" t="s">
        <v>603</v>
      </c>
      <c r="B13" s="604">
        <v>166000000</v>
      </c>
      <c r="C13" s="608"/>
      <c r="D13" s="604">
        <v>18272695.767939996</v>
      </c>
      <c r="E13" s="608"/>
      <c r="F13" s="604">
        <v>31311548.283469994</v>
      </c>
      <c r="G13" s="608"/>
      <c r="H13" s="609">
        <v>42623432.84849</v>
      </c>
      <c r="I13" s="610"/>
      <c r="J13" s="611">
        <v>0.11007648052975902</v>
      </c>
      <c r="K13" s="611">
        <v>0.18862378484018069</v>
      </c>
      <c r="L13" s="611">
        <v>0.25676766776198795</v>
      </c>
      <c r="M13" s="600"/>
      <c r="N13" s="600"/>
      <c r="O13" s="600"/>
      <c r="P13" s="600"/>
      <c r="Q13" s="600"/>
      <c r="R13" s="600"/>
      <c r="S13" s="593"/>
    </row>
    <row r="14" spans="1:19" s="594" customFormat="1">
      <c r="A14" s="607" t="s">
        <v>604</v>
      </c>
      <c r="B14" s="604">
        <v>70000000</v>
      </c>
      <c r="C14" s="608"/>
      <c r="D14" s="604">
        <v>5840062.73245</v>
      </c>
      <c r="E14" s="608"/>
      <c r="F14" s="604">
        <v>10762271.98418</v>
      </c>
      <c r="G14" s="608"/>
      <c r="H14" s="609">
        <v>16071512.378619999</v>
      </c>
      <c r="I14" s="610"/>
      <c r="J14" s="611">
        <v>8.3429467606428567E-2</v>
      </c>
      <c r="K14" s="611">
        <v>0.15374674263114285</v>
      </c>
      <c r="L14" s="611">
        <v>0.22959303398028569</v>
      </c>
      <c r="M14" s="600"/>
      <c r="N14" s="600"/>
      <c r="O14" s="600"/>
      <c r="P14" s="600"/>
      <c r="Q14" s="600"/>
      <c r="R14" s="600"/>
      <c r="S14" s="593"/>
    </row>
    <row r="15" spans="1:19" s="594" customFormat="1">
      <c r="A15" s="612" t="s">
        <v>605</v>
      </c>
      <c r="B15" s="604" t="s">
        <v>4</v>
      </c>
      <c r="C15" s="608"/>
      <c r="D15" s="604" t="s">
        <v>4</v>
      </c>
      <c r="E15" s="608"/>
      <c r="F15" s="604" t="s">
        <v>4</v>
      </c>
      <c r="G15" s="608"/>
      <c r="H15" s="609" t="s">
        <v>4</v>
      </c>
      <c r="I15" s="610"/>
      <c r="J15" s="613"/>
      <c r="K15" s="613"/>
      <c r="L15" s="613"/>
      <c r="M15" s="600"/>
      <c r="N15" s="600"/>
      <c r="O15" s="600"/>
      <c r="P15" s="600"/>
      <c r="Q15" s="600"/>
      <c r="R15" s="600"/>
      <c r="S15" s="593"/>
    </row>
    <row r="16" spans="1:19" s="594" customFormat="1">
      <c r="A16" s="607" t="s">
        <v>606</v>
      </c>
      <c r="B16" s="604">
        <v>4428546</v>
      </c>
      <c r="C16" s="608"/>
      <c r="D16" s="604">
        <v>342146.80714999995</v>
      </c>
      <c r="E16" s="608"/>
      <c r="F16" s="604">
        <v>674610.51642</v>
      </c>
      <c r="G16" s="608"/>
      <c r="H16" s="609">
        <v>1061938.90472</v>
      </c>
      <c r="I16" s="610"/>
      <c r="J16" s="611">
        <v>7.7259400071716527E-2</v>
      </c>
      <c r="K16" s="611">
        <v>0.15233228161568155</v>
      </c>
      <c r="L16" s="611">
        <v>0.23979403278638181</v>
      </c>
      <c r="M16" s="600"/>
      <c r="N16" s="600"/>
      <c r="O16" s="600"/>
      <c r="P16" s="600"/>
      <c r="Q16" s="600"/>
      <c r="R16" s="600"/>
      <c r="S16" s="593"/>
    </row>
    <row r="17" spans="1:19" s="594" customFormat="1">
      <c r="A17" s="607" t="s">
        <v>607</v>
      </c>
      <c r="B17" s="604">
        <v>64959285</v>
      </c>
      <c r="C17" s="608"/>
      <c r="D17" s="604">
        <v>5468971.2484099995</v>
      </c>
      <c r="E17" s="608"/>
      <c r="F17" s="604">
        <v>10047731.8147</v>
      </c>
      <c r="G17" s="608"/>
      <c r="H17" s="609">
        <v>14950642.62816</v>
      </c>
      <c r="I17" s="610"/>
      <c r="J17" s="611">
        <v>8.41907549999973E-2</v>
      </c>
      <c r="K17" s="611">
        <v>0.15467737698621528</v>
      </c>
      <c r="L17" s="611">
        <v>0.2301540515441326</v>
      </c>
      <c r="M17" s="600"/>
      <c r="N17" s="600"/>
      <c r="O17" s="600"/>
      <c r="P17" s="600"/>
      <c r="Q17" s="600"/>
      <c r="R17" s="600"/>
      <c r="S17" s="593"/>
    </row>
    <row r="18" spans="1:19" s="594" customFormat="1">
      <c r="A18" s="607" t="s">
        <v>608</v>
      </c>
      <c r="B18" s="604">
        <v>612169</v>
      </c>
      <c r="C18" s="608"/>
      <c r="D18" s="604">
        <v>28944.676889999995</v>
      </c>
      <c r="E18" s="608"/>
      <c r="F18" s="604">
        <v>39929.653059999997</v>
      </c>
      <c r="G18" s="608"/>
      <c r="H18" s="609">
        <v>58930.845739999997</v>
      </c>
      <c r="I18" s="610"/>
      <c r="J18" s="611">
        <v>4.7282166999635715E-2</v>
      </c>
      <c r="K18" s="611">
        <v>6.5226519245502462E-2</v>
      </c>
      <c r="L18" s="611">
        <v>9.6265648440218302E-2</v>
      </c>
      <c r="M18" s="600"/>
      <c r="N18" s="600"/>
      <c r="O18" s="600"/>
      <c r="P18" s="600"/>
      <c r="Q18" s="600"/>
      <c r="R18" s="600"/>
      <c r="S18" s="593"/>
    </row>
    <row r="19" spans="1:19" s="594" customFormat="1">
      <c r="A19" s="607" t="s">
        <v>609</v>
      </c>
      <c r="B19" s="604">
        <v>1913982</v>
      </c>
      <c r="C19" s="608"/>
      <c r="D19" s="604">
        <v>151863.43250999998</v>
      </c>
      <c r="E19" s="608"/>
      <c r="F19" s="604">
        <v>302346.68001000001</v>
      </c>
      <c r="G19" s="608"/>
      <c r="H19" s="609">
        <v>452381.66175000003</v>
      </c>
      <c r="I19" s="610"/>
      <c r="J19" s="611">
        <v>7.934423234387783E-2</v>
      </c>
      <c r="K19" s="611">
        <v>0.15796735810995088</v>
      </c>
      <c r="L19" s="611">
        <v>0.23635627803709755</v>
      </c>
      <c r="M19" s="600"/>
      <c r="N19" s="600"/>
      <c r="O19" s="600"/>
      <c r="P19" s="600"/>
      <c r="Q19" s="600"/>
      <c r="R19" s="600"/>
      <c r="S19" s="593"/>
    </row>
    <row r="20" spans="1:19" s="594" customFormat="1">
      <c r="A20" s="607" t="s">
        <v>610</v>
      </c>
      <c r="B20" s="604">
        <v>32400000</v>
      </c>
      <c r="C20" s="608"/>
      <c r="D20" s="604">
        <v>3118491.2568899984</v>
      </c>
      <c r="E20" s="608"/>
      <c r="F20" s="604">
        <v>5585911.8040899979</v>
      </c>
      <c r="G20" s="608"/>
      <c r="H20" s="609">
        <v>9365033.0877900049</v>
      </c>
      <c r="I20" s="610"/>
      <c r="J20" s="611">
        <v>9.6249730150925875E-2</v>
      </c>
      <c r="K20" s="611">
        <v>0.1724046853114197</v>
      </c>
      <c r="L20" s="611">
        <v>0.28904423110462979</v>
      </c>
      <c r="M20" s="600"/>
      <c r="N20" s="600"/>
      <c r="O20" s="600"/>
      <c r="P20" s="600"/>
      <c r="Q20" s="600"/>
      <c r="R20" s="600"/>
      <c r="S20" s="593"/>
    </row>
    <row r="21" spans="1:19" s="594" customFormat="1">
      <c r="A21" s="612" t="s">
        <v>611</v>
      </c>
      <c r="B21" s="604" t="s">
        <v>4</v>
      </c>
      <c r="C21" s="608"/>
      <c r="D21" s="604" t="s">
        <v>4</v>
      </c>
      <c r="E21" s="608"/>
      <c r="F21" s="604" t="s">
        <v>4</v>
      </c>
      <c r="G21" s="608"/>
      <c r="H21" s="609" t="s">
        <v>4</v>
      </c>
      <c r="I21" s="610"/>
      <c r="J21" s="611"/>
      <c r="K21" s="611"/>
      <c r="L21" s="611"/>
      <c r="M21" s="600"/>
      <c r="N21" s="600"/>
      <c r="O21" s="600"/>
      <c r="P21" s="600"/>
      <c r="Q21" s="600"/>
      <c r="R21" s="600"/>
      <c r="S21" s="593"/>
    </row>
    <row r="22" spans="1:19" s="594" customFormat="1">
      <c r="A22" s="607" t="s">
        <v>612</v>
      </c>
      <c r="B22" s="604">
        <v>15800</v>
      </c>
      <c r="C22" s="608"/>
      <c r="D22" s="604">
        <v>124.92700000000001</v>
      </c>
      <c r="E22" s="608"/>
      <c r="F22" s="604">
        <v>28.780999999999999</v>
      </c>
      <c r="G22" s="608"/>
      <c r="H22" s="609">
        <v>28.780999999999999</v>
      </c>
      <c r="I22" s="610"/>
      <c r="J22" s="611">
        <v>7.9067721518987343E-3</v>
      </c>
      <c r="K22" s="611">
        <v>1.8215822784810125E-3</v>
      </c>
      <c r="L22" s="611">
        <v>1.8215822784810125E-3</v>
      </c>
      <c r="M22" s="600"/>
      <c r="N22" s="600"/>
      <c r="O22" s="600"/>
      <c r="P22" s="600"/>
      <c r="Q22" s="600"/>
      <c r="R22" s="600"/>
      <c r="S22" s="593"/>
    </row>
    <row r="23" spans="1:19" s="594" customFormat="1">
      <c r="A23" s="607" t="s">
        <v>613</v>
      </c>
      <c r="B23" s="604">
        <v>55500000</v>
      </c>
      <c r="C23" s="608"/>
      <c r="D23" s="604">
        <v>5647346.2108699996</v>
      </c>
      <c r="E23" s="608"/>
      <c r="F23" s="604">
        <v>9540443.2673399989</v>
      </c>
      <c r="G23" s="608"/>
      <c r="H23" s="609">
        <v>12820566.70576</v>
      </c>
      <c r="I23" s="610"/>
      <c r="J23" s="611">
        <v>0.10175398578144143</v>
      </c>
      <c r="K23" s="611">
        <v>0.1718998786908108</v>
      </c>
      <c r="L23" s="611">
        <v>0.2310012019055856</v>
      </c>
      <c r="M23" s="600"/>
      <c r="N23" s="600"/>
      <c r="O23" s="600"/>
      <c r="P23" s="600"/>
      <c r="Q23" s="600"/>
      <c r="R23" s="600"/>
      <c r="S23" s="593"/>
    </row>
    <row r="24" spans="1:19" s="594" customFormat="1">
      <c r="A24" s="612" t="s">
        <v>605</v>
      </c>
      <c r="B24" s="604" t="s">
        <v>4</v>
      </c>
      <c r="C24" s="608"/>
      <c r="D24" s="604" t="s">
        <v>4</v>
      </c>
      <c r="E24" s="608"/>
      <c r="F24" s="604" t="s">
        <v>4</v>
      </c>
      <c r="G24" s="608"/>
      <c r="H24" s="609" t="s">
        <v>4</v>
      </c>
      <c r="I24" s="610"/>
      <c r="J24" s="613"/>
      <c r="K24" s="613"/>
      <c r="L24" s="613"/>
      <c r="M24" s="600"/>
      <c r="N24" s="600"/>
      <c r="O24" s="600"/>
      <c r="P24" s="600"/>
      <c r="Q24" s="600"/>
      <c r="R24" s="600"/>
      <c r="S24" s="593"/>
    </row>
    <row r="25" spans="1:19" s="594" customFormat="1">
      <c r="A25" s="607" t="s">
        <v>614</v>
      </c>
      <c r="B25" s="604">
        <v>46384000</v>
      </c>
      <c r="C25" s="608"/>
      <c r="D25" s="604">
        <v>4912549.6636099992</v>
      </c>
      <c r="E25" s="608"/>
      <c r="F25" s="604">
        <v>8150424.4796899986</v>
      </c>
      <c r="G25" s="608"/>
      <c r="H25" s="609">
        <v>10790616.09007</v>
      </c>
      <c r="I25" s="610"/>
      <c r="J25" s="611">
        <v>0.10591043600400998</v>
      </c>
      <c r="K25" s="611">
        <v>0.17571629181808379</v>
      </c>
      <c r="L25" s="611">
        <v>0.23263660076901518</v>
      </c>
      <c r="M25" s="600"/>
      <c r="N25" s="600"/>
      <c r="O25" s="600"/>
      <c r="P25" s="600"/>
      <c r="Q25" s="600"/>
      <c r="R25" s="600"/>
      <c r="S25" s="593"/>
    </row>
    <row r="26" spans="1:19" s="594" customFormat="1">
      <c r="A26" s="607" t="s">
        <v>615</v>
      </c>
      <c r="B26" s="604">
        <v>9114000</v>
      </c>
      <c r="C26" s="608"/>
      <c r="D26" s="604">
        <v>734282.80520000006</v>
      </c>
      <c r="E26" s="608"/>
      <c r="F26" s="604">
        <v>1389505.04559</v>
      </c>
      <c r="G26" s="608"/>
      <c r="H26" s="609">
        <v>2029436.7920400002</v>
      </c>
      <c r="I26" s="610"/>
      <c r="J26" s="611">
        <v>8.0566469738863292E-2</v>
      </c>
      <c r="K26" s="611">
        <v>0.15245831090520079</v>
      </c>
      <c r="L26" s="611">
        <v>0.22267245907834105</v>
      </c>
      <c r="M26" s="600"/>
      <c r="N26" s="600"/>
      <c r="O26" s="600"/>
      <c r="P26" s="600"/>
      <c r="Q26" s="600"/>
      <c r="R26" s="600"/>
      <c r="S26" s="593"/>
    </row>
    <row r="27" spans="1:19" s="594" customFormat="1">
      <c r="A27" s="607" t="s">
        <v>616</v>
      </c>
      <c r="B27" s="604">
        <v>2000</v>
      </c>
      <c r="C27" s="608"/>
      <c r="D27" s="604">
        <v>513.74206000000004</v>
      </c>
      <c r="E27" s="608"/>
      <c r="F27" s="604">
        <v>513.74206000000004</v>
      </c>
      <c r="G27" s="608"/>
      <c r="H27" s="609">
        <v>513.82365000000004</v>
      </c>
      <c r="I27" s="610"/>
      <c r="J27" s="611">
        <v>0.25687103</v>
      </c>
      <c r="K27" s="611">
        <v>0.25687103</v>
      </c>
      <c r="L27" s="611">
        <v>0.25691182500000004</v>
      </c>
      <c r="M27" s="600"/>
      <c r="N27" s="600"/>
      <c r="O27" s="600"/>
      <c r="P27" s="600"/>
      <c r="Q27" s="600"/>
      <c r="R27" s="600"/>
      <c r="S27" s="593"/>
    </row>
    <row r="28" spans="1:19" s="594" customFormat="1">
      <c r="A28" s="607" t="s">
        <v>617</v>
      </c>
      <c r="B28" s="604">
        <v>1290000</v>
      </c>
      <c r="C28" s="608"/>
      <c r="D28" s="604">
        <v>128424.76700000001</v>
      </c>
      <c r="E28" s="608"/>
      <c r="F28" s="604">
        <v>281505.91399999999</v>
      </c>
      <c r="G28" s="608"/>
      <c r="H28" s="609">
        <v>413338.14600000001</v>
      </c>
      <c r="I28" s="610"/>
      <c r="J28" s="611">
        <v>9.9554082945736436E-2</v>
      </c>
      <c r="K28" s="611">
        <v>0.21822163875968992</v>
      </c>
      <c r="L28" s="611">
        <v>0.3204171674418605</v>
      </c>
      <c r="M28" s="600"/>
      <c r="N28" s="600"/>
      <c r="O28" s="600"/>
      <c r="P28" s="600"/>
      <c r="Q28" s="600"/>
      <c r="R28" s="600"/>
      <c r="S28" s="593"/>
    </row>
    <row r="29" spans="1:19" s="594" customFormat="1">
      <c r="A29" s="607" t="s">
        <v>618</v>
      </c>
      <c r="B29" s="604">
        <v>4568655</v>
      </c>
      <c r="C29" s="608"/>
      <c r="D29" s="604">
        <v>375670.88205000001</v>
      </c>
      <c r="E29" s="608"/>
      <c r="F29" s="604">
        <v>745138.8820499999</v>
      </c>
      <c r="G29" s="608"/>
      <c r="H29" s="609">
        <v>1112951.5810499999</v>
      </c>
      <c r="I29" s="610"/>
      <c r="J29" s="611">
        <v>8.2227894653897043E-2</v>
      </c>
      <c r="K29" s="611">
        <v>0.1630980851147657</v>
      </c>
      <c r="L29" s="611">
        <v>0.24360595865741666</v>
      </c>
      <c r="M29" s="600"/>
      <c r="N29" s="600"/>
      <c r="O29" s="600"/>
      <c r="P29" s="600"/>
      <c r="Q29" s="600"/>
      <c r="R29" s="600"/>
      <c r="S29" s="593"/>
    </row>
    <row r="30" spans="1:19" s="594" customFormat="1">
      <c r="A30" s="607" t="s">
        <v>619</v>
      </c>
      <c r="B30" s="604"/>
      <c r="C30" s="608"/>
      <c r="D30" s="604">
        <v>4.9000000000000002E-2</v>
      </c>
      <c r="E30" s="608"/>
      <c r="F30" s="604">
        <v>7.2999999999999995E-2</v>
      </c>
      <c r="G30" s="608"/>
      <c r="H30" s="609">
        <v>9.5000000000000001E-2</v>
      </c>
      <c r="I30" s="610"/>
      <c r="J30" s="611"/>
      <c r="K30" s="611"/>
      <c r="L30" s="611"/>
      <c r="M30" s="600"/>
      <c r="N30" s="600"/>
      <c r="O30" s="600"/>
      <c r="P30" s="600"/>
      <c r="Q30" s="600"/>
      <c r="R30" s="600"/>
      <c r="S30" s="593"/>
    </row>
    <row r="31" spans="1:19" s="594" customFormat="1">
      <c r="A31" s="607" t="s">
        <v>620</v>
      </c>
      <c r="B31" s="614"/>
      <c r="C31" s="608"/>
      <c r="D31" s="604">
        <v>1.4039999999999999E-2</v>
      </c>
      <c r="E31" s="608"/>
      <c r="F31" s="604">
        <v>4.38232</v>
      </c>
      <c r="G31" s="608"/>
      <c r="H31" s="609">
        <v>144.81553</v>
      </c>
      <c r="I31" s="610"/>
      <c r="J31" s="611"/>
      <c r="K31" s="611"/>
      <c r="L31" s="611"/>
      <c r="M31" s="600"/>
      <c r="N31" s="600"/>
      <c r="O31" s="600"/>
      <c r="P31" s="600"/>
      <c r="Q31" s="600"/>
      <c r="R31" s="600"/>
      <c r="S31" s="593"/>
    </row>
    <row r="32" spans="1:19" s="594" customFormat="1">
      <c r="A32" s="615" t="s">
        <v>621</v>
      </c>
      <c r="B32" s="614"/>
      <c r="C32" s="608"/>
      <c r="D32" s="604"/>
      <c r="E32" s="608"/>
      <c r="F32" s="604"/>
      <c r="G32" s="608"/>
      <c r="H32" s="609">
        <v>2.577</v>
      </c>
      <c r="I32" s="610"/>
      <c r="J32" s="611"/>
      <c r="K32" s="611"/>
      <c r="L32" s="611"/>
      <c r="M32" s="600"/>
      <c r="N32" s="600"/>
      <c r="O32" s="600"/>
      <c r="P32" s="600"/>
      <c r="Q32" s="600"/>
      <c r="R32" s="600"/>
      <c r="S32" s="593"/>
    </row>
    <row r="33" spans="1:19" s="594" customFormat="1" ht="15.75">
      <c r="A33" s="595" t="s">
        <v>622</v>
      </c>
      <c r="B33" s="602">
        <v>21908680</v>
      </c>
      <c r="C33" s="603"/>
      <c r="D33" s="602">
        <v>1636688.5347599869</v>
      </c>
      <c r="E33" s="603"/>
      <c r="F33" s="602">
        <v>3461626.4460200006</v>
      </c>
      <c r="G33" s="603"/>
      <c r="H33" s="597">
        <v>5571001.9974799259</v>
      </c>
      <c r="I33" s="605"/>
      <c r="J33" s="599">
        <v>7.4705027174616953E-2</v>
      </c>
      <c r="K33" s="599">
        <v>0.15800251069530435</v>
      </c>
      <c r="L33" s="599">
        <v>0.25428286859271876</v>
      </c>
      <c r="M33" s="600"/>
      <c r="N33" s="600"/>
      <c r="O33" s="600"/>
      <c r="P33" s="600"/>
      <c r="Q33" s="600"/>
      <c r="R33" s="600"/>
      <c r="S33" s="593"/>
    </row>
    <row r="34" spans="1:19" s="594" customFormat="1" ht="15.75">
      <c r="A34" s="601" t="s">
        <v>602</v>
      </c>
      <c r="B34" s="604" t="s">
        <v>4</v>
      </c>
      <c r="C34" s="608"/>
      <c r="D34" s="604" t="s">
        <v>4</v>
      </c>
      <c r="E34" s="608"/>
      <c r="F34" s="602" t="s">
        <v>4</v>
      </c>
      <c r="G34" s="608"/>
      <c r="H34" s="609" t="s">
        <v>4</v>
      </c>
      <c r="I34" s="610"/>
      <c r="J34" s="613"/>
      <c r="K34" s="613"/>
      <c r="L34" s="613"/>
      <c r="M34" s="600"/>
      <c r="N34" s="600"/>
      <c r="O34" s="600"/>
      <c r="P34" s="600"/>
      <c r="Q34" s="600"/>
      <c r="R34" s="600"/>
      <c r="S34" s="593"/>
    </row>
    <row r="35" spans="1:19" s="594" customFormat="1">
      <c r="A35" s="607" t="s">
        <v>623</v>
      </c>
      <c r="B35" s="604">
        <v>2247987</v>
      </c>
      <c r="C35" s="616"/>
      <c r="D35" s="604">
        <v>96277.988939999996</v>
      </c>
      <c r="E35" s="616"/>
      <c r="F35" s="604">
        <v>105264.07799999999</v>
      </c>
      <c r="G35" s="616"/>
      <c r="H35" s="609">
        <v>135800.49197</v>
      </c>
      <c r="I35" s="617"/>
      <c r="J35" s="611">
        <v>4.2828534568927663E-2</v>
      </c>
      <c r="K35" s="611">
        <v>4.6825928263820031E-2</v>
      </c>
      <c r="L35" s="611">
        <v>6.0409820861953387E-2</v>
      </c>
      <c r="M35" s="600"/>
      <c r="N35" s="600"/>
      <c r="O35" s="600"/>
      <c r="P35" s="600"/>
      <c r="Q35" s="600"/>
      <c r="R35" s="600"/>
      <c r="S35" s="593"/>
    </row>
    <row r="36" spans="1:19" s="594" customFormat="1">
      <c r="A36" s="612" t="s">
        <v>624</v>
      </c>
      <c r="B36" s="604" t="s">
        <v>4</v>
      </c>
      <c r="C36" s="608"/>
      <c r="D36" s="604" t="s">
        <v>4</v>
      </c>
      <c r="E36" s="608"/>
      <c r="F36" s="604" t="s">
        <v>4</v>
      </c>
      <c r="G36" s="608"/>
      <c r="H36" s="609" t="s">
        <v>4</v>
      </c>
      <c r="I36" s="610"/>
      <c r="J36" s="613"/>
      <c r="K36" s="613"/>
      <c r="L36" s="613"/>
      <c r="M36" s="600"/>
      <c r="N36" s="600"/>
      <c r="O36" s="600"/>
      <c r="P36" s="600"/>
      <c r="Q36" s="600"/>
      <c r="R36" s="600"/>
      <c r="S36" s="593"/>
    </row>
    <row r="37" spans="1:19" s="594" customFormat="1">
      <c r="A37" s="618" t="s">
        <v>625</v>
      </c>
      <c r="B37" s="604">
        <v>1997987</v>
      </c>
      <c r="C37" s="608"/>
      <c r="D37" s="604">
        <v>0</v>
      </c>
      <c r="E37" s="608"/>
      <c r="F37" s="604">
        <v>0</v>
      </c>
      <c r="G37" s="608"/>
      <c r="H37" s="609">
        <v>133.04196999999999</v>
      </c>
      <c r="I37" s="610"/>
      <c r="J37" s="611">
        <v>0</v>
      </c>
      <c r="K37" s="611">
        <v>0</v>
      </c>
      <c r="L37" s="611">
        <v>6.6588005827865744E-5</v>
      </c>
      <c r="M37" s="600"/>
      <c r="N37" s="600"/>
      <c r="O37" s="600"/>
      <c r="P37" s="600"/>
      <c r="Q37" s="600"/>
      <c r="R37" s="600"/>
      <c r="S37" s="593"/>
    </row>
    <row r="38" spans="1:19" s="594" customFormat="1">
      <c r="A38" s="618" t="s">
        <v>626</v>
      </c>
      <c r="B38" s="604">
        <v>250000</v>
      </c>
      <c r="C38" s="608"/>
      <c r="D38" s="604">
        <v>96277.988939999996</v>
      </c>
      <c r="E38" s="608"/>
      <c r="F38" s="604">
        <v>105264.07799999999</v>
      </c>
      <c r="G38" s="608"/>
      <c r="H38" s="609">
        <v>135667.45000000001</v>
      </c>
      <c r="I38" s="610"/>
      <c r="J38" s="611">
        <v>0.38511195575999996</v>
      </c>
      <c r="K38" s="611">
        <v>0.42105631199999999</v>
      </c>
      <c r="L38" s="611">
        <v>0.54266980000000009</v>
      </c>
      <c r="M38" s="600"/>
      <c r="N38" s="600"/>
      <c r="O38" s="600"/>
      <c r="P38" s="600"/>
      <c r="Q38" s="600"/>
      <c r="R38" s="600"/>
      <c r="S38" s="593"/>
    </row>
    <row r="39" spans="1:19" s="600" customFormat="1">
      <c r="A39" s="607" t="s">
        <v>627</v>
      </c>
      <c r="B39" s="604">
        <v>3787000</v>
      </c>
      <c r="C39" s="608"/>
      <c r="D39" s="604">
        <v>300473.02273999999</v>
      </c>
      <c r="E39" s="608"/>
      <c r="F39" s="604">
        <v>620201.38157000009</v>
      </c>
      <c r="G39" s="608"/>
      <c r="H39" s="609">
        <v>943486.65889999992</v>
      </c>
      <c r="I39" s="610"/>
      <c r="J39" s="611">
        <v>7.9343285645629785E-2</v>
      </c>
      <c r="K39" s="611">
        <v>0.16377115964351732</v>
      </c>
      <c r="L39" s="611">
        <v>0.24913827803010297</v>
      </c>
      <c r="S39" s="593"/>
    </row>
    <row r="40" spans="1:19" s="600" customFormat="1">
      <c r="A40" s="607" t="s">
        <v>628</v>
      </c>
      <c r="B40" s="604">
        <v>13611334</v>
      </c>
      <c r="C40" s="608"/>
      <c r="D40" s="604">
        <v>1050549.9631499867</v>
      </c>
      <c r="E40" s="608"/>
      <c r="F40" s="604">
        <v>2358169.5221200003</v>
      </c>
      <c r="G40" s="608"/>
      <c r="H40" s="609">
        <v>3926061.0529299257</v>
      </c>
      <c r="I40" s="610"/>
      <c r="J40" s="611">
        <v>7.7181998704167185E-2</v>
      </c>
      <c r="K40" s="611">
        <v>0.173250433948649</v>
      </c>
      <c r="L40" s="611">
        <v>0.28844057848627663</v>
      </c>
      <c r="S40" s="593"/>
    </row>
    <row r="41" spans="1:19" s="600" customFormat="1">
      <c r="A41" s="607" t="s">
        <v>629</v>
      </c>
      <c r="B41" s="604">
        <v>2262359</v>
      </c>
      <c r="C41" s="608"/>
      <c r="D41" s="604">
        <v>189387.55993000002</v>
      </c>
      <c r="E41" s="608"/>
      <c r="F41" s="604">
        <v>377991.46432999999</v>
      </c>
      <c r="G41" s="608"/>
      <c r="H41" s="609">
        <v>565653.79368000012</v>
      </c>
      <c r="I41" s="610"/>
      <c r="J41" s="611">
        <v>8.3712425804215868E-2</v>
      </c>
      <c r="K41" s="611">
        <v>0.1670784629362537</v>
      </c>
      <c r="L41" s="611">
        <v>0.25002830836308476</v>
      </c>
      <c r="S41" s="593"/>
    </row>
    <row r="42" spans="1:19" s="600" customFormat="1" ht="15.75">
      <c r="A42" s="619" t="s">
        <v>630</v>
      </c>
      <c r="B42" s="620">
        <v>2124088</v>
      </c>
      <c r="C42" s="621"/>
      <c r="D42" s="620">
        <v>19962.589250000001</v>
      </c>
      <c r="E42" s="622"/>
      <c r="F42" s="620">
        <v>29492.546340000001</v>
      </c>
      <c r="G42" s="622"/>
      <c r="H42" s="623">
        <v>38799.439960000003</v>
      </c>
      <c r="I42" s="624"/>
      <c r="J42" s="625">
        <v>9.3981931304164424E-3</v>
      </c>
      <c r="K42" s="625">
        <v>1.388480436780397E-2</v>
      </c>
      <c r="L42" s="625">
        <v>1.8266399490039963E-2</v>
      </c>
      <c r="S42" s="593"/>
    </row>
    <row r="43" spans="1:19" s="563" customFormat="1" ht="15.75">
      <c r="A43" s="560" t="s">
        <v>596</v>
      </c>
      <c r="B43" s="561"/>
      <c r="C43" s="562"/>
      <c r="D43" s="560" t="s">
        <v>4</v>
      </c>
      <c r="E43" s="562"/>
      <c r="F43" s="562"/>
      <c r="G43" s="562"/>
      <c r="H43" s="562"/>
      <c r="I43" s="562"/>
      <c r="J43" s="562"/>
      <c r="K43" s="562"/>
      <c r="L43" s="562"/>
    </row>
    <row r="44" spans="1:19" s="563" customFormat="1" ht="15.75">
      <c r="A44" s="1530" t="s">
        <v>597</v>
      </c>
      <c r="B44" s="1530"/>
      <c r="C44" s="1530"/>
      <c r="D44" s="1530"/>
      <c r="E44" s="1530"/>
      <c r="F44" s="1530"/>
      <c r="G44" s="1530"/>
      <c r="H44" s="1530"/>
      <c r="I44" s="1530"/>
      <c r="J44" s="1530"/>
      <c r="K44" s="1530"/>
      <c r="L44" s="1530"/>
    </row>
    <row r="45" spans="1:19" s="563" customFormat="1" ht="15.75">
      <c r="A45" s="565"/>
      <c r="B45" s="566"/>
      <c r="C45" s="567"/>
      <c r="D45" s="566"/>
      <c r="E45" s="567"/>
      <c r="F45" s="567"/>
      <c r="G45" s="567"/>
      <c r="H45" s="567"/>
      <c r="I45" s="567"/>
      <c r="J45" s="567"/>
      <c r="K45" s="567"/>
      <c r="L45" s="567"/>
    </row>
    <row r="46" spans="1:19" s="563" customFormat="1" ht="15.75">
      <c r="A46" s="564"/>
      <c r="B46" s="568" t="s">
        <v>4</v>
      </c>
      <c r="C46" s="569"/>
      <c r="D46" s="570"/>
      <c r="E46" s="564"/>
      <c r="F46" s="564"/>
      <c r="G46" s="564"/>
      <c r="H46" s="564"/>
      <c r="I46" s="564"/>
      <c r="J46" s="564"/>
      <c r="K46" s="571"/>
      <c r="L46" s="571" t="s">
        <v>2</v>
      </c>
    </row>
    <row r="47" spans="1:19" s="563" customFormat="1" ht="15.75">
      <c r="A47" s="572"/>
      <c r="B47" s="573" t="s">
        <v>236</v>
      </c>
      <c r="C47" s="574"/>
      <c r="D47" s="1531" t="s">
        <v>238</v>
      </c>
      <c r="E47" s="1532"/>
      <c r="F47" s="1532"/>
      <c r="G47" s="1532"/>
      <c r="H47" s="1532"/>
      <c r="I47" s="1533"/>
      <c r="J47" s="1534" t="s">
        <v>457</v>
      </c>
      <c r="K47" s="1535"/>
      <c r="L47" s="1536"/>
    </row>
    <row r="48" spans="1:19" s="563" customFormat="1" ht="15.75">
      <c r="A48" s="575" t="s">
        <v>3</v>
      </c>
      <c r="B48" s="576" t="s">
        <v>237</v>
      </c>
      <c r="C48" s="574"/>
      <c r="D48" s="577"/>
      <c r="E48" s="578"/>
      <c r="F48" s="577"/>
      <c r="G48" s="578"/>
      <c r="H48" s="577"/>
      <c r="I48" s="578"/>
      <c r="J48" s="579"/>
      <c r="K48" s="580"/>
      <c r="L48" s="580"/>
    </row>
    <row r="49" spans="1:12" s="563" customFormat="1" ht="18.75">
      <c r="A49" s="581"/>
      <c r="B49" s="582" t="s">
        <v>458</v>
      </c>
      <c r="C49" s="583" t="s">
        <v>4</v>
      </c>
      <c r="D49" s="584" t="s">
        <v>631</v>
      </c>
      <c r="E49" s="585"/>
      <c r="F49" s="582" t="s">
        <v>555</v>
      </c>
      <c r="G49" s="586"/>
      <c r="H49" s="582" t="s">
        <v>556</v>
      </c>
      <c r="I49" s="586"/>
      <c r="J49" s="587" t="s">
        <v>242</v>
      </c>
      <c r="K49" s="588" t="s">
        <v>462</v>
      </c>
      <c r="L49" s="588" t="s">
        <v>463</v>
      </c>
    </row>
    <row r="50" spans="1:12" s="563" customFormat="1" ht="12.75">
      <c r="A50" s="589">
        <v>1</v>
      </c>
      <c r="B50" s="590">
        <v>2</v>
      </c>
      <c r="C50" s="591"/>
      <c r="D50" s="590">
        <v>3</v>
      </c>
      <c r="E50" s="591"/>
      <c r="F50" s="592">
        <v>4</v>
      </c>
      <c r="G50" s="591"/>
      <c r="H50" s="592">
        <v>5</v>
      </c>
      <c r="I50" s="591"/>
      <c r="J50" s="591">
        <v>6</v>
      </c>
      <c r="K50" s="591">
        <v>7</v>
      </c>
      <c r="L50" s="589">
        <v>8</v>
      </c>
    </row>
    <row r="51" spans="1:12" s="563" customFormat="1" ht="15.75">
      <c r="A51" s="595" t="s">
        <v>599</v>
      </c>
      <c r="B51" s="596">
        <v>355705405</v>
      </c>
      <c r="C51" s="597"/>
      <c r="D51" s="596">
        <v>125162284.66163993</v>
      </c>
      <c r="E51" s="598"/>
      <c r="F51" s="596">
        <v>154008582.44807979</v>
      </c>
      <c r="G51" s="598"/>
      <c r="H51" s="596"/>
      <c r="I51" s="598"/>
      <c r="J51" s="599">
        <v>0.35187062918439466</v>
      </c>
      <c r="K51" s="599">
        <v>0.43296666365831521</v>
      </c>
      <c r="L51" s="599"/>
    </row>
    <row r="52" spans="1:12" s="563" customFormat="1" ht="15.75">
      <c r="A52" s="601" t="s">
        <v>600</v>
      </c>
      <c r="B52" s="602" t="s">
        <v>4</v>
      </c>
      <c r="C52" s="603"/>
      <c r="D52" s="604" t="s">
        <v>4</v>
      </c>
      <c r="E52" s="603"/>
      <c r="F52" s="602" t="s">
        <v>4</v>
      </c>
      <c r="G52" s="603"/>
      <c r="H52" s="597"/>
      <c r="I52" s="605"/>
      <c r="J52" s="606"/>
      <c r="K52" s="606"/>
      <c r="L52" s="606"/>
    </row>
    <row r="53" spans="1:12" s="563" customFormat="1" ht="15.75" customHeight="1">
      <c r="A53" s="595" t="s">
        <v>601</v>
      </c>
      <c r="B53" s="602">
        <v>331672637</v>
      </c>
      <c r="C53" s="603"/>
      <c r="D53" s="602">
        <v>116036311.62542997</v>
      </c>
      <c r="E53" s="603"/>
      <c r="F53" s="602">
        <v>143034972.63691998</v>
      </c>
      <c r="G53" s="603"/>
      <c r="H53" s="597"/>
      <c r="I53" s="605"/>
      <c r="J53" s="599">
        <v>0.34985192832000178</v>
      </c>
      <c r="K53" s="599">
        <v>0.4312534610351953</v>
      </c>
      <c r="L53" s="599"/>
    </row>
    <row r="54" spans="1:12" s="563" customFormat="1" ht="15.75">
      <c r="A54" s="601" t="s">
        <v>602</v>
      </c>
      <c r="B54" s="602" t="s">
        <v>4</v>
      </c>
      <c r="C54" s="603"/>
      <c r="D54" s="604" t="s">
        <v>4</v>
      </c>
      <c r="E54" s="603"/>
      <c r="F54" s="602" t="s">
        <v>4</v>
      </c>
      <c r="G54" s="603"/>
      <c r="H54" s="597"/>
      <c r="I54" s="605"/>
      <c r="J54" s="606"/>
      <c r="K54" s="606"/>
      <c r="L54" s="606"/>
    </row>
    <row r="55" spans="1:12" s="563" customFormat="1">
      <c r="A55" s="607" t="s">
        <v>603</v>
      </c>
      <c r="B55" s="604">
        <v>166000000</v>
      </c>
      <c r="C55" s="608"/>
      <c r="D55" s="604">
        <v>57464846.197529994</v>
      </c>
      <c r="E55" s="608"/>
      <c r="F55" s="604">
        <v>70671272.860039979</v>
      </c>
      <c r="G55" s="608"/>
      <c r="H55" s="609"/>
      <c r="I55" s="610"/>
      <c r="J55" s="611">
        <v>0.34617377227427709</v>
      </c>
      <c r="K55" s="611">
        <v>0.42573055939783122</v>
      </c>
      <c r="L55" s="611"/>
    </row>
    <row r="56" spans="1:12" s="563" customFormat="1">
      <c r="A56" s="607" t="s">
        <v>604</v>
      </c>
      <c r="B56" s="604">
        <v>70000000</v>
      </c>
      <c r="C56" s="608"/>
      <c r="D56" s="604">
        <v>21829340.305640001</v>
      </c>
      <c r="E56" s="608"/>
      <c r="F56" s="604">
        <v>27986577.745730005</v>
      </c>
      <c r="G56" s="608"/>
      <c r="H56" s="609"/>
      <c r="I56" s="610"/>
      <c r="J56" s="611">
        <v>0.31184771865200001</v>
      </c>
      <c r="K56" s="611">
        <v>0.39980825351042865</v>
      </c>
      <c r="L56" s="611"/>
    </row>
    <row r="57" spans="1:12" s="563" customFormat="1">
      <c r="A57" s="612" t="s">
        <v>605</v>
      </c>
      <c r="B57" s="604" t="s">
        <v>4</v>
      </c>
      <c r="C57" s="608"/>
      <c r="D57" s="604" t="s">
        <v>4</v>
      </c>
      <c r="E57" s="608"/>
      <c r="F57" s="604" t="s">
        <v>4</v>
      </c>
      <c r="G57" s="608"/>
      <c r="H57" s="609"/>
      <c r="I57" s="610"/>
      <c r="J57" s="613"/>
      <c r="K57" s="613"/>
      <c r="L57" s="613"/>
    </row>
    <row r="58" spans="1:12" s="563" customFormat="1">
      <c r="A58" s="607" t="s">
        <v>606</v>
      </c>
      <c r="B58" s="604">
        <v>4428546</v>
      </c>
      <c r="C58" s="608"/>
      <c r="D58" s="604">
        <v>1421500.1630599999</v>
      </c>
      <c r="E58" s="608"/>
      <c r="F58" s="604">
        <v>1790953.6433800003</v>
      </c>
      <c r="G58" s="608"/>
      <c r="H58" s="609"/>
      <c r="I58" s="610"/>
      <c r="J58" s="611">
        <v>0.32098575086721465</v>
      </c>
      <c r="K58" s="611">
        <v>0.40441120931791164</v>
      </c>
      <c r="L58" s="611"/>
    </row>
    <row r="59" spans="1:12" s="563" customFormat="1">
      <c r="A59" s="607" t="s">
        <v>607</v>
      </c>
      <c r="B59" s="604">
        <v>64959285</v>
      </c>
      <c r="C59" s="608"/>
      <c r="D59" s="604">
        <v>20336852.564199995</v>
      </c>
      <c r="E59" s="608"/>
      <c r="F59" s="604">
        <v>26110579.670480002</v>
      </c>
      <c r="G59" s="608"/>
      <c r="H59" s="609"/>
      <c r="I59" s="610"/>
      <c r="J59" s="611">
        <v>0.31307075753989588</v>
      </c>
      <c r="K59" s="611">
        <v>0.40195300287680202</v>
      </c>
      <c r="L59" s="611"/>
    </row>
    <row r="60" spans="1:12" s="563" customFormat="1">
      <c r="A60" s="607" t="s">
        <v>608</v>
      </c>
      <c r="B60" s="604">
        <v>612169</v>
      </c>
      <c r="C60" s="608"/>
      <c r="D60" s="604">
        <v>70987.578379999992</v>
      </c>
      <c r="E60" s="608"/>
      <c r="F60" s="604">
        <v>85044.43187</v>
      </c>
      <c r="G60" s="608"/>
      <c r="H60" s="609"/>
      <c r="I60" s="610"/>
      <c r="J60" s="611">
        <v>0.11596075328871601</v>
      </c>
      <c r="K60" s="611">
        <v>0.13892312722467162</v>
      </c>
      <c r="L60" s="611"/>
    </row>
    <row r="61" spans="1:12" s="563" customFormat="1">
      <c r="A61" s="607" t="s">
        <v>609</v>
      </c>
      <c r="B61" s="604">
        <v>1913982</v>
      </c>
      <c r="C61" s="608"/>
      <c r="D61" s="604">
        <v>620219.63154999993</v>
      </c>
      <c r="E61" s="608"/>
      <c r="F61" s="604">
        <v>769775.10962</v>
      </c>
      <c r="G61" s="608"/>
      <c r="H61" s="609"/>
      <c r="I61" s="610"/>
      <c r="J61" s="611">
        <v>0.32404674210624757</v>
      </c>
      <c r="K61" s="611">
        <v>0.40218513529385336</v>
      </c>
      <c r="L61" s="611"/>
    </row>
    <row r="62" spans="1:12" s="563" customFormat="1">
      <c r="A62" s="607" t="s">
        <v>610</v>
      </c>
      <c r="B62" s="604">
        <v>32400000</v>
      </c>
      <c r="C62" s="608"/>
      <c r="D62" s="604">
        <v>15157157.721000005</v>
      </c>
      <c r="E62" s="608"/>
      <c r="F62" s="604">
        <v>17332123.659630001</v>
      </c>
      <c r="G62" s="608"/>
      <c r="H62" s="609"/>
      <c r="I62" s="610"/>
      <c r="J62" s="611">
        <v>0.46781350990740755</v>
      </c>
      <c r="K62" s="611">
        <v>0.53494208826018519</v>
      </c>
      <c r="L62" s="611"/>
    </row>
    <row r="63" spans="1:12" s="563" customFormat="1">
      <c r="A63" s="612" t="s">
        <v>611</v>
      </c>
      <c r="B63" s="604" t="s">
        <v>4</v>
      </c>
      <c r="C63" s="608"/>
      <c r="D63" s="604" t="s">
        <v>4</v>
      </c>
      <c r="E63" s="608"/>
      <c r="F63" s="604" t="s">
        <v>4</v>
      </c>
      <c r="G63" s="608"/>
      <c r="H63" s="609"/>
      <c r="I63" s="610"/>
      <c r="J63" s="611"/>
      <c r="K63" s="611"/>
      <c r="L63" s="611"/>
    </row>
    <row r="64" spans="1:12" s="563" customFormat="1">
      <c r="A64" s="607" t="s">
        <v>612</v>
      </c>
      <c r="B64" s="604">
        <v>15800</v>
      </c>
      <c r="C64" s="608"/>
      <c r="D64" s="604">
        <v>46.536000000000001</v>
      </c>
      <c r="E64" s="608"/>
      <c r="F64" s="604">
        <v>109.62039999999999</v>
      </c>
      <c r="G64" s="608"/>
      <c r="H64" s="609"/>
      <c r="I64" s="610"/>
      <c r="J64" s="611">
        <v>2.9453164556962025E-3</v>
      </c>
      <c r="K64" s="611">
        <v>6.9379999999999997E-3</v>
      </c>
      <c r="L64" s="611"/>
    </row>
    <row r="65" spans="1:12" s="563" customFormat="1">
      <c r="A65" s="607" t="s">
        <v>613</v>
      </c>
      <c r="B65" s="604">
        <v>55500000</v>
      </c>
      <c r="C65" s="608"/>
      <c r="D65" s="604">
        <v>18919903.350599997</v>
      </c>
      <c r="E65" s="608"/>
      <c r="F65" s="604">
        <v>23725718.571950004</v>
      </c>
      <c r="G65" s="608"/>
      <c r="H65" s="609"/>
      <c r="I65" s="610"/>
      <c r="J65" s="611">
        <v>0.34089915947027022</v>
      </c>
      <c r="K65" s="611">
        <v>0.42749042471981991</v>
      </c>
      <c r="L65" s="611"/>
    </row>
    <row r="66" spans="1:12" s="563" customFormat="1">
      <c r="A66" s="612" t="s">
        <v>605</v>
      </c>
      <c r="B66" s="604" t="s">
        <v>4</v>
      </c>
      <c r="C66" s="608"/>
      <c r="D66" s="604" t="s">
        <v>4</v>
      </c>
      <c r="E66" s="608"/>
      <c r="F66" s="604" t="s">
        <v>4</v>
      </c>
      <c r="G66" s="608"/>
      <c r="H66" s="609"/>
      <c r="I66" s="610"/>
      <c r="J66" s="613"/>
      <c r="K66" s="613"/>
      <c r="L66" s="613"/>
    </row>
    <row r="67" spans="1:12" s="563" customFormat="1">
      <c r="A67" s="607" t="s">
        <v>614</v>
      </c>
      <c r="B67" s="604">
        <v>46384000</v>
      </c>
      <c r="C67" s="608"/>
      <c r="D67" s="604">
        <v>14757972.205909997</v>
      </c>
      <c r="E67" s="608"/>
      <c r="F67" s="604">
        <v>18688301.776240006</v>
      </c>
      <c r="G67" s="608"/>
      <c r="H67" s="609"/>
      <c r="I67" s="610"/>
      <c r="J67" s="611">
        <v>0.31816945942372366</v>
      </c>
      <c r="K67" s="611">
        <v>0.40290405692135234</v>
      </c>
      <c r="L67" s="611"/>
    </row>
    <row r="68" spans="1:12" s="563" customFormat="1">
      <c r="A68" s="607" t="s">
        <v>615</v>
      </c>
      <c r="B68" s="604">
        <v>9114000</v>
      </c>
      <c r="C68" s="608"/>
      <c r="D68" s="604">
        <v>4161499.2450400009</v>
      </c>
      <c r="E68" s="608"/>
      <c r="F68" s="604">
        <v>5036938.6896100007</v>
      </c>
      <c r="G68" s="608"/>
      <c r="H68" s="609"/>
      <c r="I68" s="610"/>
      <c r="J68" s="611">
        <v>0.45660513989905649</v>
      </c>
      <c r="K68" s="611">
        <v>0.55265950072525794</v>
      </c>
      <c r="L68" s="611"/>
    </row>
    <row r="69" spans="1:12" s="563" customFormat="1">
      <c r="A69" s="607" t="s">
        <v>616</v>
      </c>
      <c r="B69" s="604">
        <v>2000</v>
      </c>
      <c r="C69" s="608"/>
      <c r="D69" s="604">
        <v>431.89965000000001</v>
      </c>
      <c r="E69" s="608"/>
      <c r="F69" s="604">
        <v>478.10609999999997</v>
      </c>
      <c r="G69" s="608"/>
      <c r="H69" s="609"/>
      <c r="I69" s="610"/>
      <c r="J69" s="611">
        <v>0.21594982500000001</v>
      </c>
      <c r="K69" s="611">
        <v>0.23905304999999999</v>
      </c>
      <c r="L69" s="611"/>
    </row>
    <row r="70" spans="1:12" s="563" customFormat="1">
      <c r="A70" s="607" t="s">
        <v>617</v>
      </c>
      <c r="B70" s="604">
        <v>1290000</v>
      </c>
      <c r="C70" s="608"/>
      <c r="D70" s="604">
        <v>562232.94299999997</v>
      </c>
      <c r="E70" s="608"/>
      <c r="F70" s="604">
        <v>693960.74800000002</v>
      </c>
      <c r="G70" s="608"/>
      <c r="H70" s="609"/>
      <c r="I70" s="610"/>
      <c r="J70" s="611">
        <v>0.43583949069767441</v>
      </c>
      <c r="K70" s="611">
        <v>0.53795406821705427</v>
      </c>
      <c r="L70" s="611"/>
    </row>
    <row r="71" spans="1:12" s="563" customFormat="1">
      <c r="A71" s="607" t="s">
        <v>618</v>
      </c>
      <c r="B71" s="604">
        <v>4568655</v>
      </c>
      <c r="C71" s="608"/>
      <c r="D71" s="604">
        <v>1482391.5720499998</v>
      </c>
      <c r="E71" s="608"/>
      <c r="F71" s="604">
        <v>1855322.1620499999</v>
      </c>
      <c r="G71" s="608"/>
      <c r="H71" s="609"/>
      <c r="I71" s="610"/>
      <c r="J71" s="611">
        <v>0.32447001842993173</v>
      </c>
      <c r="K71" s="611">
        <v>0.40609811028628773</v>
      </c>
      <c r="L71" s="611"/>
    </row>
    <row r="72" spans="1:12" s="563" customFormat="1">
      <c r="A72" s="607" t="s">
        <v>619</v>
      </c>
      <c r="B72" s="604"/>
      <c r="C72" s="608"/>
      <c r="D72" s="604">
        <v>0.12</v>
      </c>
      <c r="E72" s="608"/>
      <c r="F72" s="604">
        <v>0.14399999999999999</v>
      </c>
      <c r="G72" s="608"/>
      <c r="H72" s="609"/>
      <c r="I72" s="610"/>
      <c r="J72" s="611"/>
      <c r="K72" s="611"/>
      <c r="L72" s="611"/>
    </row>
    <row r="73" spans="1:12" s="563" customFormat="1">
      <c r="A73" s="607" t="s">
        <v>620</v>
      </c>
      <c r="B73" s="614"/>
      <c r="C73" s="608"/>
      <c r="D73" s="604">
        <v>144.83305999999999</v>
      </c>
      <c r="E73" s="608"/>
      <c r="F73" s="604">
        <v>144.83390000000003</v>
      </c>
      <c r="G73" s="608"/>
      <c r="H73" s="609"/>
      <c r="I73" s="610"/>
      <c r="J73" s="611"/>
      <c r="K73" s="611"/>
      <c r="L73" s="611"/>
    </row>
    <row r="74" spans="1:12" s="563" customFormat="1">
      <c r="A74" s="615" t="s">
        <v>621</v>
      </c>
      <c r="B74" s="614"/>
      <c r="C74" s="608"/>
      <c r="D74" s="604">
        <v>74.950999999999993</v>
      </c>
      <c r="E74" s="608"/>
      <c r="F74" s="604">
        <v>76.802000000000007</v>
      </c>
      <c r="G74" s="608"/>
      <c r="H74" s="609"/>
      <c r="I74" s="610"/>
      <c r="J74" s="611"/>
      <c r="K74" s="611"/>
      <c r="L74" s="611"/>
    </row>
    <row r="75" spans="1:12" s="563" customFormat="1" ht="15.75" customHeight="1">
      <c r="A75" s="595" t="s">
        <v>622</v>
      </c>
      <c r="B75" s="602">
        <v>21908680</v>
      </c>
      <c r="C75" s="603"/>
      <c r="D75" s="602">
        <v>9083562.1607799605</v>
      </c>
      <c r="E75" s="603"/>
      <c r="F75" s="602">
        <v>10827750.471019819</v>
      </c>
      <c r="G75" s="603"/>
      <c r="H75" s="597"/>
      <c r="I75" s="605"/>
      <c r="J75" s="599">
        <v>0.41461019836795099</v>
      </c>
      <c r="K75" s="599">
        <v>0.49422194632537514</v>
      </c>
      <c r="L75" s="599"/>
    </row>
    <row r="76" spans="1:12" s="563" customFormat="1" ht="15.75">
      <c r="A76" s="601" t="s">
        <v>602</v>
      </c>
      <c r="B76" s="604" t="s">
        <v>4</v>
      </c>
      <c r="C76" s="608"/>
      <c r="D76" s="604" t="s">
        <v>4</v>
      </c>
      <c r="E76" s="608"/>
      <c r="F76" s="602" t="s">
        <v>4</v>
      </c>
      <c r="G76" s="608"/>
      <c r="H76" s="609"/>
      <c r="I76" s="610"/>
      <c r="J76" s="613"/>
      <c r="K76" s="613"/>
      <c r="L76" s="613"/>
    </row>
    <row r="77" spans="1:12" s="563" customFormat="1">
      <c r="A77" s="607" t="s">
        <v>623</v>
      </c>
      <c r="B77" s="604">
        <v>2247987</v>
      </c>
      <c r="C77" s="616"/>
      <c r="D77" s="604">
        <v>218729.04599000001</v>
      </c>
      <c r="E77" s="616"/>
      <c r="F77" s="604">
        <v>249186.01399000001</v>
      </c>
      <c r="G77" s="616"/>
      <c r="H77" s="609"/>
      <c r="I77" s="617"/>
      <c r="J77" s="611">
        <v>9.7299960360091059E-2</v>
      </c>
      <c r="K77" s="611">
        <v>0.11084851201986488</v>
      </c>
      <c r="L77" s="611"/>
    </row>
    <row r="78" spans="1:12" s="563" customFormat="1">
      <c r="A78" s="612" t="s">
        <v>624</v>
      </c>
      <c r="B78" s="604" t="s">
        <v>4</v>
      </c>
      <c r="C78" s="608"/>
      <c r="D78" s="604" t="s">
        <v>4</v>
      </c>
      <c r="E78" s="608"/>
      <c r="F78" s="604" t="s">
        <v>4</v>
      </c>
      <c r="G78" s="608"/>
      <c r="H78" s="609"/>
      <c r="I78" s="610"/>
      <c r="J78" s="613"/>
      <c r="K78" s="613"/>
      <c r="L78" s="613"/>
    </row>
    <row r="79" spans="1:12" s="563" customFormat="1">
      <c r="A79" s="618" t="s">
        <v>625</v>
      </c>
      <c r="B79" s="604">
        <v>1997987</v>
      </c>
      <c r="C79" s="608"/>
      <c r="D79" s="604">
        <v>133.04196999999999</v>
      </c>
      <c r="E79" s="608"/>
      <c r="F79" s="604">
        <v>386.50196999999997</v>
      </c>
      <c r="G79" s="608"/>
      <c r="H79" s="609"/>
      <c r="I79" s="610"/>
      <c r="J79" s="611">
        <v>6.6588005827865744E-5</v>
      </c>
      <c r="K79" s="611">
        <v>1.9344568808505759E-4</v>
      </c>
      <c r="L79" s="611"/>
    </row>
    <row r="80" spans="1:12" s="563" customFormat="1">
      <c r="A80" s="618" t="s">
        <v>626</v>
      </c>
      <c r="B80" s="604">
        <v>250000</v>
      </c>
      <c r="C80" s="608"/>
      <c r="D80" s="604">
        <v>218596.00402000002</v>
      </c>
      <c r="E80" s="608"/>
      <c r="F80" s="604">
        <v>248799.51202000002</v>
      </c>
      <c r="G80" s="608"/>
      <c r="H80" s="609"/>
      <c r="I80" s="610"/>
      <c r="J80" s="611">
        <v>0.87438401608000005</v>
      </c>
      <c r="K80" s="611">
        <v>0.99519804808000012</v>
      </c>
      <c r="L80" s="611"/>
    </row>
    <row r="81" spans="1:12" s="563" customFormat="1">
      <c r="A81" s="607" t="s">
        <v>627</v>
      </c>
      <c r="B81" s="604">
        <v>3787000</v>
      </c>
      <c r="C81" s="608"/>
      <c r="D81" s="604">
        <v>1259134.7379999999</v>
      </c>
      <c r="E81" s="608"/>
      <c r="F81" s="604">
        <v>1539684.4237000002</v>
      </c>
      <c r="G81" s="608"/>
      <c r="H81" s="609"/>
      <c r="I81" s="610"/>
      <c r="J81" s="611">
        <v>0.33248870821230525</v>
      </c>
      <c r="K81" s="611">
        <v>0.40657101233166099</v>
      </c>
      <c r="L81" s="611"/>
    </row>
    <row r="82" spans="1:12" s="563" customFormat="1">
      <c r="A82" s="607" t="s">
        <v>628</v>
      </c>
      <c r="B82" s="604">
        <v>13611334</v>
      </c>
      <c r="C82" s="608"/>
      <c r="D82" s="604">
        <v>6851331.9979299614</v>
      </c>
      <c r="E82" s="608"/>
      <c r="F82" s="604">
        <v>8096010.38425982</v>
      </c>
      <c r="G82" s="608"/>
      <c r="H82" s="609"/>
      <c r="I82" s="610"/>
      <c r="J82" s="611">
        <v>0.50335492450115182</v>
      </c>
      <c r="K82" s="611">
        <v>0.59479918605037685</v>
      </c>
      <c r="L82" s="611"/>
    </row>
    <row r="83" spans="1:12" s="563" customFormat="1">
      <c r="A83" s="607" t="s">
        <v>629</v>
      </c>
      <c r="B83" s="604">
        <v>2262359</v>
      </c>
      <c r="C83" s="608"/>
      <c r="D83" s="604">
        <v>754366.37886000006</v>
      </c>
      <c r="E83" s="608"/>
      <c r="F83" s="604">
        <v>942869.64907000004</v>
      </c>
      <c r="G83" s="608"/>
      <c r="H83" s="609"/>
      <c r="I83" s="610"/>
      <c r="J83" s="611">
        <v>0.33344238419278288</v>
      </c>
      <c r="K83" s="611">
        <v>0.41676393935268452</v>
      </c>
      <c r="L83" s="611"/>
    </row>
    <row r="84" spans="1:12" s="563" customFormat="1" ht="15.75">
      <c r="A84" s="619" t="s">
        <v>630</v>
      </c>
      <c r="B84" s="620">
        <v>2124088</v>
      </c>
      <c r="C84" s="621"/>
      <c r="D84" s="620">
        <v>42410.87543</v>
      </c>
      <c r="E84" s="622"/>
      <c r="F84" s="620">
        <v>145859.34014000001</v>
      </c>
      <c r="G84" s="622"/>
      <c r="H84" s="623"/>
      <c r="I84" s="624"/>
      <c r="J84" s="625">
        <v>1.9966628232916905E-2</v>
      </c>
      <c r="K84" s="625">
        <v>6.8669160665659812E-2</v>
      </c>
      <c r="L84" s="625"/>
    </row>
    <row r="85" spans="1:12" s="563" customFormat="1" ht="12.75"/>
    <row r="86" spans="1:12" s="563" customFormat="1" ht="12.75"/>
    <row r="87" spans="1:12" s="563" customFormat="1" ht="12.75"/>
    <row r="88" spans="1:12" s="563" customFormat="1" ht="12.75"/>
    <row r="89" spans="1:12" s="563" customFormat="1" ht="12.75"/>
    <row r="90" spans="1:12" s="563" customFormat="1" ht="12.75"/>
    <row r="91" spans="1:12" s="563" customFormat="1" ht="12.75"/>
    <row r="92" spans="1:12" s="563" customFormat="1" ht="12.75"/>
    <row r="93" spans="1:12" s="563" customFormat="1" ht="12.75"/>
    <row r="94" spans="1:12" s="563" customFormat="1" ht="12.75"/>
    <row r="95" spans="1:12" s="563" customFormat="1" ht="12.75"/>
    <row r="96" spans="1:12" s="563" customFormat="1" ht="12.75"/>
    <row r="97" s="563" customFormat="1" ht="12.75"/>
    <row r="98" s="563" customFormat="1" ht="12.75"/>
    <row r="99" s="563" customFormat="1" ht="12.75"/>
    <row r="100" s="563" customFormat="1" ht="12.75"/>
    <row r="101" s="563" customFormat="1" ht="12.75"/>
    <row r="102" s="563" customFormat="1" ht="12.75"/>
    <row r="103" s="563" customFormat="1" ht="12.75"/>
    <row r="104" s="563" customFormat="1" ht="12.75"/>
    <row r="105" s="563" customFormat="1" ht="12.75"/>
    <row r="106" s="563" customFormat="1" ht="12.75"/>
    <row r="107" s="563" customFormat="1" ht="12.75"/>
    <row r="108" s="563" customFormat="1" ht="12.75"/>
    <row r="109" s="563" customFormat="1" ht="12.75"/>
    <row r="110" s="563" customFormat="1" ht="12.75"/>
    <row r="111" s="563" customFormat="1" ht="12.75"/>
    <row r="112" s="563" customFormat="1" ht="12.75"/>
    <row r="113" s="563" customFormat="1" ht="12.75"/>
    <row r="114" s="563" customFormat="1" ht="12.75"/>
    <row r="115" s="563" customFormat="1" ht="12.75"/>
    <row r="116" s="563" customFormat="1" ht="12.75"/>
    <row r="117" s="563" customFormat="1" ht="12.75"/>
    <row r="118" s="563" customFormat="1" ht="12.75"/>
    <row r="119" s="563" customFormat="1" ht="12.75"/>
    <row r="120" s="563" customFormat="1" ht="12.75"/>
    <row r="121" s="563" customFormat="1" ht="12.75"/>
    <row r="122" s="563" customFormat="1" ht="12.75"/>
    <row r="123" s="563" customFormat="1" ht="12.75"/>
    <row r="124" s="563" customFormat="1" ht="12.75"/>
    <row r="125" s="563" customFormat="1" ht="12.75"/>
    <row r="126" s="563" customFormat="1" ht="12.75"/>
    <row r="127" s="563" customFormat="1" ht="12.75"/>
    <row r="128" s="563" customFormat="1" ht="12.75"/>
    <row r="129" s="563" customFormat="1" ht="12.75"/>
    <row r="130" s="563" customFormat="1" ht="12.75"/>
    <row r="131" s="563" customFormat="1" ht="12.75"/>
  </sheetData>
  <mergeCells count="6"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1811023622047245" top="0.78740157480314965" bottom="0" header="0.47244094488188981" footer="0"/>
  <pageSetup paperSize="9" scale="73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201"/>
  <sheetViews>
    <sheetView showGridLines="0" zoomScale="75" zoomScaleNormal="75" workbookViewId="0"/>
  </sheetViews>
  <sheetFormatPr defaultColWidth="96.42578125" defaultRowHeight="15"/>
  <cols>
    <col min="1" max="1" width="102" style="99" bestFit="1" customWidth="1"/>
    <col min="2" max="3" width="21.140625" style="99" customWidth="1"/>
    <col min="4" max="4" width="18.5703125" style="99" customWidth="1"/>
    <col min="5" max="5" width="4" style="99" customWidth="1"/>
    <col min="6" max="16384" width="96.42578125" style="99"/>
  </cols>
  <sheetData>
    <row r="1" spans="1:5" ht="18" customHeight="1">
      <c r="A1" s="95" t="s">
        <v>234</v>
      </c>
      <c r="B1" s="96"/>
      <c r="C1" s="96"/>
      <c r="D1" s="96"/>
      <c r="E1" s="97"/>
    </row>
    <row r="2" spans="1:5" ht="18" customHeight="1">
      <c r="A2" s="1537" t="s">
        <v>235</v>
      </c>
      <c r="B2" s="1537"/>
      <c r="C2" s="1537"/>
      <c r="D2" s="1537"/>
      <c r="E2" s="100"/>
    </row>
    <row r="3" spans="1:5" ht="18" customHeight="1">
      <c r="A3" s="101"/>
      <c r="B3" s="102"/>
      <c r="C3" s="102"/>
      <c r="D3" s="102"/>
      <c r="E3" s="100"/>
    </row>
    <row r="4" spans="1:5" ht="18" customHeight="1">
      <c r="A4" s="103"/>
      <c r="C4" s="99" t="s">
        <v>4</v>
      </c>
      <c r="D4" s="104" t="s">
        <v>2</v>
      </c>
      <c r="E4" s="105"/>
    </row>
    <row r="5" spans="1:5" ht="15.95" customHeight="1">
      <c r="A5" s="106"/>
      <c r="B5" s="107" t="s">
        <v>236</v>
      </c>
      <c r="C5" s="499"/>
      <c r="D5" s="521"/>
      <c r="E5" s="108"/>
    </row>
    <row r="6" spans="1:5" ht="15.95" customHeight="1">
      <c r="A6" s="109" t="s">
        <v>3</v>
      </c>
      <c r="B6" s="110" t="s">
        <v>237</v>
      </c>
      <c r="C6" s="498" t="s">
        <v>238</v>
      </c>
      <c r="D6" s="522" t="s">
        <v>239</v>
      </c>
      <c r="E6" s="111"/>
    </row>
    <row r="7" spans="1:5" ht="15.95" customHeight="1">
      <c r="A7" s="112"/>
      <c r="B7" s="113" t="s">
        <v>453</v>
      </c>
      <c r="C7" s="504"/>
      <c r="D7" s="515" t="s">
        <v>242</v>
      </c>
      <c r="E7" s="114"/>
    </row>
    <row r="8" spans="1:5" s="118" customFormat="1" ht="9.9499999999999993" customHeight="1">
      <c r="A8" s="115">
        <v>1</v>
      </c>
      <c r="B8" s="116">
        <v>2</v>
      </c>
      <c r="C8" s="508">
        <v>3</v>
      </c>
      <c r="D8" s="516">
        <v>4</v>
      </c>
      <c r="E8" s="117"/>
    </row>
    <row r="9" spans="1:5" ht="31.5" customHeight="1">
      <c r="A9" s="119" t="s">
        <v>243</v>
      </c>
      <c r="B9" s="505">
        <v>355705405</v>
      </c>
      <c r="C9" s="500">
        <v>154008582.44808018</v>
      </c>
      <c r="D9" s="517">
        <v>0.43296666365831632</v>
      </c>
      <c r="E9" s="120"/>
    </row>
    <row r="10" spans="1:5" ht="19.5" customHeight="1">
      <c r="A10" s="121" t="s">
        <v>244</v>
      </c>
      <c r="B10" s="360">
        <v>523</v>
      </c>
      <c r="C10" s="501">
        <v>281.55286999999998</v>
      </c>
      <c r="D10" s="518">
        <v>0.53834200764818352</v>
      </c>
      <c r="E10" s="122"/>
    </row>
    <row r="11" spans="1:5" ht="19.5" customHeight="1">
      <c r="A11" s="121" t="s">
        <v>245</v>
      </c>
      <c r="B11" s="360">
        <v>3646</v>
      </c>
      <c r="C11" s="501">
        <v>2024.20119</v>
      </c>
      <c r="D11" s="518">
        <v>0.55518408941305541</v>
      </c>
      <c r="E11" s="122"/>
    </row>
    <row r="12" spans="1:5" ht="19.5" customHeight="1">
      <c r="A12" s="121" t="s">
        <v>246</v>
      </c>
      <c r="B12" s="360">
        <v>165</v>
      </c>
      <c r="C12" s="501">
        <v>169.25756000000001</v>
      </c>
      <c r="D12" s="518">
        <v>1.025803393939394</v>
      </c>
      <c r="E12" s="122"/>
    </row>
    <row r="13" spans="1:5" ht="20.100000000000001" customHeight="1">
      <c r="A13" s="121" t="s">
        <v>247</v>
      </c>
      <c r="B13" s="360">
        <v>337</v>
      </c>
      <c r="C13" s="501">
        <v>854.90346999999997</v>
      </c>
      <c r="D13" s="518">
        <v>2.5368055489614241</v>
      </c>
      <c r="E13" s="122"/>
    </row>
    <row r="14" spans="1:5" ht="20.100000000000001" customHeight="1">
      <c r="A14" s="121" t="s">
        <v>248</v>
      </c>
      <c r="B14" s="360">
        <v>49700</v>
      </c>
      <c r="C14" s="501">
        <v>23181.140929999998</v>
      </c>
      <c r="D14" s="518">
        <v>0.46642134668008045</v>
      </c>
      <c r="E14" s="122"/>
    </row>
    <row r="15" spans="1:5" ht="20.100000000000001" customHeight="1">
      <c r="A15" s="121" t="s">
        <v>249</v>
      </c>
      <c r="B15" s="360">
        <v>30</v>
      </c>
      <c r="C15" s="501">
        <v>21.267709999999997</v>
      </c>
      <c r="D15" s="518">
        <v>0.70892366666666662</v>
      </c>
      <c r="E15" s="122"/>
    </row>
    <row r="16" spans="1:5" ht="20.100000000000001" customHeight="1">
      <c r="A16" s="121" t="s">
        <v>250</v>
      </c>
      <c r="B16" s="360">
        <v>694</v>
      </c>
      <c r="C16" s="501">
        <v>250.52257</v>
      </c>
      <c r="D16" s="518">
        <v>0.36098353025936597</v>
      </c>
      <c r="E16" s="122"/>
    </row>
    <row r="17" spans="1:6" ht="20.100000000000001" customHeight="1">
      <c r="A17" s="121" t="s">
        <v>251</v>
      </c>
      <c r="B17" s="360">
        <v>45</v>
      </c>
      <c r="C17" s="501">
        <v>26.803660000000001</v>
      </c>
      <c r="D17" s="518">
        <v>0.59563688888888888</v>
      </c>
      <c r="E17" s="122"/>
    </row>
    <row r="18" spans="1:6" ht="20.100000000000001" customHeight="1">
      <c r="A18" s="121" t="s">
        <v>252</v>
      </c>
      <c r="B18" s="360">
        <v>24830</v>
      </c>
      <c r="C18" s="501">
        <v>18199.023659999999</v>
      </c>
      <c r="D18" s="518">
        <v>0.73294497221103494</v>
      </c>
      <c r="E18" s="122"/>
      <c r="F18" s="123"/>
    </row>
    <row r="19" spans="1:6" ht="20.100000000000001" customHeight="1">
      <c r="A19" s="514" t="s">
        <v>574</v>
      </c>
      <c r="B19" s="452">
        <v>0</v>
      </c>
      <c r="C19" s="501">
        <v>29.767889999999998</v>
      </c>
      <c r="D19" s="518">
        <v>0</v>
      </c>
      <c r="E19" s="122"/>
    </row>
    <row r="20" spans="1:6" ht="20.100000000000001" customHeight="1">
      <c r="A20" s="121" t="s">
        <v>253</v>
      </c>
      <c r="B20" s="360">
        <v>10</v>
      </c>
      <c r="C20" s="501">
        <v>59.653849999999991</v>
      </c>
      <c r="D20" s="518">
        <v>5.9653849999999995</v>
      </c>
      <c r="E20" s="122"/>
    </row>
    <row r="21" spans="1:6" ht="20.100000000000001" customHeight="1">
      <c r="A21" s="121" t="s">
        <v>254</v>
      </c>
      <c r="B21" s="360">
        <v>1374</v>
      </c>
      <c r="C21" s="501">
        <v>979.93912</v>
      </c>
      <c r="D21" s="518">
        <v>0.71320168850072785</v>
      </c>
      <c r="E21" s="122"/>
    </row>
    <row r="22" spans="1:6" ht="20.100000000000001" customHeight="1">
      <c r="A22" s="121" t="s">
        <v>255</v>
      </c>
      <c r="B22" s="360">
        <v>1590</v>
      </c>
      <c r="C22" s="501">
        <v>1062.3604400000002</v>
      </c>
      <c r="D22" s="518">
        <v>0.6681512201257862</v>
      </c>
      <c r="E22" s="122"/>
    </row>
    <row r="23" spans="1:6" ht="20.100000000000001" customHeight="1">
      <c r="A23" s="121" t="s">
        <v>256</v>
      </c>
      <c r="B23" s="360">
        <v>2</v>
      </c>
      <c r="C23" s="501">
        <v>0.65312000000000003</v>
      </c>
      <c r="D23" s="518">
        <v>0.32656000000000002</v>
      </c>
      <c r="E23" s="122"/>
    </row>
    <row r="24" spans="1:6" ht="20.100000000000001" customHeight="1">
      <c r="A24" s="121" t="s">
        <v>257</v>
      </c>
      <c r="B24" s="360">
        <v>2280721</v>
      </c>
      <c r="C24" s="501">
        <v>1031080.2223099997</v>
      </c>
      <c r="D24" s="518">
        <v>0.45208520564768762</v>
      </c>
      <c r="E24" s="122"/>
    </row>
    <row r="25" spans="1:6" ht="20.100000000000001" customHeight="1">
      <c r="A25" s="121" t="s">
        <v>258</v>
      </c>
      <c r="B25" s="360">
        <v>514832</v>
      </c>
      <c r="C25" s="501">
        <v>1129.3982499999997</v>
      </c>
      <c r="D25" s="518">
        <v>2.1937219325916021E-3</v>
      </c>
      <c r="E25" s="122"/>
    </row>
    <row r="26" spans="1:6" ht="20.100000000000001" customHeight="1">
      <c r="A26" s="121" t="s">
        <v>259</v>
      </c>
      <c r="B26" s="360">
        <v>15</v>
      </c>
      <c r="C26" s="501">
        <v>71.216379999999987</v>
      </c>
      <c r="D26" s="518">
        <v>4.747758666666666</v>
      </c>
      <c r="E26" s="122"/>
    </row>
    <row r="27" spans="1:6" ht="20.100000000000001" customHeight="1">
      <c r="A27" s="220" t="s">
        <v>260</v>
      </c>
      <c r="B27" s="360">
        <v>55572</v>
      </c>
      <c r="C27" s="501">
        <v>37834.979709999992</v>
      </c>
      <c r="D27" s="518">
        <v>0.68082810965954066</v>
      </c>
      <c r="E27" s="122"/>
    </row>
    <row r="28" spans="1:6" ht="20.100000000000001" customHeight="1">
      <c r="A28" s="121" t="s">
        <v>261</v>
      </c>
      <c r="B28" s="360">
        <v>534793</v>
      </c>
      <c r="C28" s="501">
        <v>233926.84479</v>
      </c>
      <c r="D28" s="518">
        <v>0.43741568193674935</v>
      </c>
      <c r="E28" s="122"/>
    </row>
    <row r="29" spans="1:6" ht="20.100000000000001" customHeight="1">
      <c r="A29" s="121" t="s">
        <v>262</v>
      </c>
      <c r="B29" s="360">
        <v>500310</v>
      </c>
      <c r="C29" s="501">
        <v>61769.532139999988</v>
      </c>
      <c r="D29" s="518">
        <v>0.12346251751913812</v>
      </c>
      <c r="E29" s="122"/>
    </row>
    <row r="30" spans="1:6" ht="20.100000000000001" customHeight="1">
      <c r="A30" s="121" t="s">
        <v>263</v>
      </c>
      <c r="B30" s="360">
        <v>12678</v>
      </c>
      <c r="C30" s="501">
        <v>5425.3346599999995</v>
      </c>
      <c r="D30" s="518">
        <v>0.42793300678340429</v>
      </c>
      <c r="E30" s="122"/>
    </row>
    <row r="31" spans="1:6" ht="20.100000000000001" customHeight="1">
      <c r="A31" s="121" t="s">
        <v>264</v>
      </c>
      <c r="B31" s="360">
        <v>0</v>
      </c>
      <c r="C31" s="501">
        <v>174.25470999999996</v>
      </c>
      <c r="D31" s="518">
        <v>0</v>
      </c>
      <c r="E31" s="122"/>
    </row>
    <row r="32" spans="1:6" ht="20.100000000000001" customHeight="1">
      <c r="A32" s="121" t="s">
        <v>265</v>
      </c>
      <c r="B32" s="360">
        <v>0</v>
      </c>
      <c r="C32" s="501">
        <v>32.11627</v>
      </c>
      <c r="D32" s="518">
        <v>0</v>
      </c>
      <c r="E32" s="122"/>
    </row>
    <row r="33" spans="1:5" ht="20.100000000000001" customHeight="1">
      <c r="A33" s="121" t="s">
        <v>266</v>
      </c>
      <c r="B33" s="360">
        <v>5849</v>
      </c>
      <c r="C33" s="501">
        <v>3840.0276500000009</v>
      </c>
      <c r="D33" s="518">
        <v>0.65652720977944967</v>
      </c>
      <c r="E33" s="122"/>
    </row>
    <row r="34" spans="1:5" ht="20.100000000000001" customHeight="1">
      <c r="A34" s="121" t="s">
        <v>267</v>
      </c>
      <c r="B34" s="360">
        <v>1153</v>
      </c>
      <c r="C34" s="501">
        <v>415.69083999999998</v>
      </c>
      <c r="D34" s="518">
        <v>0.36052978317432782</v>
      </c>
      <c r="E34" s="122"/>
    </row>
    <row r="35" spans="1:5" ht="20.100000000000001" customHeight="1">
      <c r="A35" s="121" t="s">
        <v>268</v>
      </c>
      <c r="B35" s="360">
        <v>7</v>
      </c>
      <c r="C35" s="501">
        <v>4.3812800000000003</v>
      </c>
      <c r="D35" s="518">
        <v>0.62589714285714293</v>
      </c>
      <c r="E35" s="122"/>
    </row>
    <row r="36" spans="1:5" ht="20.100000000000001" customHeight="1">
      <c r="A36" s="121" t="s">
        <v>269</v>
      </c>
      <c r="B36" s="360">
        <v>1083</v>
      </c>
      <c r="C36" s="501">
        <v>3763.9716000000003</v>
      </c>
      <c r="D36" s="518">
        <v>3.4755047091412745</v>
      </c>
      <c r="E36" s="122"/>
    </row>
    <row r="37" spans="1:5" ht="20.100000000000001" customHeight="1">
      <c r="A37" s="121" t="s">
        <v>270</v>
      </c>
      <c r="B37" s="360">
        <v>26035</v>
      </c>
      <c r="C37" s="501">
        <v>42307.356619999991</v>
      </c>
      <c r="D37" s="518">
        <v>1.6250184989437293</v>
      </c>
      <c r="E37" s="122"/>
    </row>
    <row r="38" spans="1:5" ht="20.100000000000001" customHeight="1">
      <c r="A38" s="121" t="s">
        <v>271</v>
      </c>
      <c r="B38" s="360">
        <v>111567</v>
      </c>
      <c r="C38" s="501">
        <v>57138.072169999999</v>
      </c>
      <c r="D38" s="518">
        <v>0.5121413336380829</v>
      </c>
      <c r="E38" s="122"/>
    </row>
    <row r="39" spans="1:5" ht="20.100000000000001" customHeight="1">
      <c r="A39" s="121" t="s">
        <v>272</v>
      </c>
      <c r="B39" s="360">
        <v>5975</v>
      </c>
      <c r="C39" s="501">
        <v>3424.8037600000007</v>
      </c>
      <c r="D39" s="518">
        <v>0.57318891380753145</v>
      </c>
      <c r="E39" s="122"/>
    </row>
    <row r="40" spans="1:5" ht="20.100000000000001" customHeight="1">
      <c r="A40" s="121" t="s">
        <v>273</v>
      </c>
      <c r="B40" s="360">
        <v>51366</v>
      </c>
      <c r="C40" s="501">
        <v>13829.190409999997</v>
      </c>
      <c r="D40" s="518">
        <v>0.26922848596347776</v>
      </c>
      <c r="E40" s="122"/>
    </row>
    <row r="41" spans="1:5" s="124" customFormat="1" ht="20.100000000000001" customHeight="1">
      <c r="A41" s="121" t="s">
        <v>274</v>
      </c>
      <c r="B41" s="360">
        <v>35102</v>
      </c>
      <c r="C41" s="501">
        <v>18152.064859999991</v>
      </c>
      <c r="D41" s="518">
        <v>0.51712337929462682</v>
      </c>
      <c r="E41" s="122"/>
    </row>
    <row r="42" spans="1:5" ht="20.100000000000001" customHeight="1">
      <c r="A42" s="121" t="s">
        <v>275</v>
      </c>
      <c r="B42" s="360">
        <v>116032</v>
      </c>
      <c r="C42" s="501">
        <v>64732.371840000007</v>
      </c>
      <c r="D42" s="518">
        <v>0.55788378929950366</v>
      </c>
      <c r="E42" s="122"/>
    </row>
    <row r="43" spans="1:5" ht="20.100000000000001" customHeight="1">
      <c r="A43" s="121" t="s">
        <v>276</v>
      </c>
      <c r="B43" s="360">
        <v>360</v>
      </c>
      <c r="C43" s="501">
        <v>30402.690680000007</v>
      </c>
      <c r="D43" s="519" t="s">
        <v>923</v>
      </c>
      <c r="E43" s="125"/>
    </row>
    <row r="44" spans="1:5" ht="20.100000000000001" customHeight="1">
      <c r="A44" s="121" t="s">
        <v>277</v>
      </c>
      <c r="B44" s="360">
        <v>303</v>
      </c>
      <c r="C44" s="501">
        <v>208.52939999999992</v>
      </c>
      <c r="D44" s="518">
        <v>0.68821584158415816</v>
      </c>
      <c r="E44" s="122"/>
    </row>
    <row r="45" spans="1:5" ht="20.100000000000001" customHeight="1">
      <c r="A45" s="121" t="s">
        <v>278</v>
      </c>
      <c r="B45" s="360">
        <v>53428</v>
      </c>
      <c r="C45" s="501">
        <v>30643.845129999998</v>
      </c>
      <c r="D45" s="518">
        <v>0.57355403777045744</v>
      </c>
      <c r="E45" s="122"/>
    </row>
    <row r="46" spans="1:5" ht="20.100000000000001" customHeight="1">
      <c r="A46" s="121" t="s">
        <v>279</v>
      </c>
      <c r="B46" s="360">
        <v>5000</v>
      </c>
      <c r="C46" s="501">
        <v>2486.3863899999997</v>
      </c>
      <c r="D46" s="518">
        <v>0.49727727799999993</v>
      </c>
      <c r="E46" s="122"/>
    </row>
    <row r="47" spans="1:5" ht="20.100000000000001" customHeight="1">
      <c r="A47" s="121" t="s">
        <v>280</v>
      </c>
      <c r="B47" s="360">
        <v>140356</v>
      </c>
      <c r="C47" s="501">
        <v>81862.396819999936</v>
      </c>
      <c r="D47" s="518">
        <v>0.58324828877995905</v>
      </c>
      <c r="E47" s="122"/>
    </row>
    <row r="48" spans="1:5" ht="20.100000000000001" customHeight="1">
      <c r="A48" s="121" t="s">
        <v>281</v>
      </c>
      <c r="B48" s="360">
        <v>0</v>
      </c>
      <c r="C48" s="501">
        <v>35.489719999999998</v>
      </c>
      <c r="D48" s="518">
        <v>0</v>
      </c>
      <c r="E48" s="122"/>
    </row>
    <row r="49" spans="1:5" ht="20.100000000000001" customHeight="1">
      <c r="A49" s="121" t="s">
        <v>282</v>
      </c>
      <c r="B49" s="360">
        <v>2438316</v>
      </c>
      <c r="C49" s="502">
        <v>2013781.2297799999</v>
      </c>
      <c r="D49" s="518">
        <v>0.8258901757524455</v>
      </c>
      <c r="E49" s="122"/>
    </row>
    <row r="50" spans="1:5" ht="20.100000000000001" customHeight="1">
      <c r="A50" s="121" t="s">
        <v>283</v>
      </c>
      <c r="B50" s="360">
        <v>118222</v>
      </c>
      <c r="C50" s="501">
        <v>30157.866400000003</v>
      </c>
      <c r="D50" s="518">
        <v>0.2550952140887483</v>
      </c>
      <c r="E50" s="122"/>
    </row>
    <row r="51" spans="1:5" ht="20.100000000000001" customHeight="1">
      <c r="A51" s="121" t="s">
        <v>284</v>
      </c>
      <c r="B51" s="360">
        <v>6</v>
      </c>
      <c r="C51" s="501">
        <v>39.755760000000002</v>
      </c>
      <c r="D51" s="518">
        <v>6.6259600000000001</v>
      </c>
      <c r="E51" s="122"/>
    </row>
    <row r="52" spans="1:5" ht="20.100000000000001" customHeight="1">
      <c r="A52" s="121" t="s">
        <v>285</v>
      </c>
      <c r="B52" s="360">
        <v>550</v>
      </c>
      <c r="C52" s="501">
        <v>508.55540999999999</v>
      </c>
      <c r="D52" s="518">
        <v>0.92464619999999997</v>
      </c>
      <c r="E52" s="122"/>
    </row>
    <row r="53" spans="1:5" ht="20.100000000000001" customHeight="1">
      <c r="A53" s="121" t="s">
        <v>286</v>
      </c>
      <c r="B53" s="360">
        <v>206412</v>
      </c>
      <c r="C53" s="501">
        <v>72601.29644999998</v>
      </c>
      <c r="D53" s="518">
        <v>0.35173001787686753</v>
      </c>
      <c r="E53" s="122"/>
    </row>
    <row r="54" spans="1:5" ht="20.100000000000001" customHeight="1">
      <c r="A54" s="121" t="s">
        <v>287</v>
      </c>
      <c r="B54" s="360">
        <v>194133</v>
      </c>
      <c r="C54" s="501">
        <v>90366.192969999975</v>
      </c>
      <c r="D54" s="518">
        <v>0.46548599655905992</v>
      </c>
      <c r="E54" s="122"/>
    </row>
    <row r="55" spans="1:5" ht="20.100000000000001" customHeight="1">
      <c r="A55" s="121" t="s">
        <v>288</v>
      </c>
      <c r="B55" s="360">
        <v>1000281</v>
      </c>
      <c r="C55" s="501">
        <v>358.14269000000002</v>
      </c>
      <c r="D55" s="518">
        <v>3.5804208017547069E-4</v>
      </c>
      <c r="E55" s="122"/>
    </row>
    <row r="56" spans="1:5" ht="20.100000000000001" customHeight="1">
      <c r="A56" s="121" t="s">
        <v>289</v>
      </c>
      <c r="B56" s="360">
        <v>7177</v>
      </c>
      <c r="C56" s="501">
        <v>24269.826509999999</v>
      </c>
      <c r="D56" s="518">
        <v>3.38161160791417</v>
      </c>
      <c r="E56" s="122"/>
    </row>
    <row r="57" spans="1:5" ht="20.100000000000001" customHeight="1">
      <c r="A57" s="121" t="s">
        <v>290</v>
      </c>
      <c r="B57" s="360">
        <v>23150</v>
      </c>
      <c r="C57" s="501">
        <v>9430.3532599999999</v>
      </c>
      <c r="D57" s="518">
        <v>0.40735867213822896</v>
      </c>
      <c r="E57" s="122"/>
    </row>
    <row r="58" spans="1:5" ht="20.100000000000001" customHeight="1">
      <c r="A58" s="121" t="s">
        <v>291</v>
      </c>
      <c r="B58" s="360">
        <v>110000</v>
      </c>
      <c r="C58" s="501">
        <v>111182.01549000002</v>
      </c>
      <c r="D58" s="518">
        <v>1.0107455953636366</v>
      </c>
      <c r="E58" s="122"/>
    </row>
    <row r="59" spans="1:5" ht="20.100000000000001" customHeight="1">
      <c r="A59" s="121" t="s">
        <v>292</v>
      </c>
      <c r="B59" s="360">
        <v>0</v>
      </c>
      <c r="C59" s="501">
        <v>13.53294</v>
      </c>
      <c r="D59" s="518">
        <v>0</v>
      </c>
      <c r="E59" s="122"/>
    </row>
    <row r="60" spans="1:5" ht="20.100000000000001" customHeight="1">
      <c r="A60" s="121" t="s">
        <v>293</v>
      </c>
      <c r="B60" s="360">
        <v>26033</v>
      </c>
      <c r="C60" s="503">
        <v>144061.82143000001</v>
      </c>
      <c r="D60" s="518">
        <v>5.5338155967425964</v>
      </c>
      <c r="E60" s="122"/>
    </row>
    <row r="61" spans="1:5" ht="20.100000000000001" customHeight="1">
      <c r="A61" s="121" t="s">
        <v>294</v>
      </c>
      <c r="B61" s="360">
        <v>1</v>
      </c>
      <c r="C61" s="501">
        <v>12.326269999999999</v>
      </c>
      <c r="D61" s="519" t="s">
        <v>923</v>
      </c>
      <c r="E61" s="122"/>
    </row>
    <row r="62" spans="1:5" ht="20.100000000000001" customHeight="1">
      <c r="A62" s="121" t="s">
        <v>295</v>
      </c>
      <c r="B62" s="360">
        <v>86</v>
      </c>
      <c r="C62" s="501">
        <v>350.86160000000001</v>
      </c>
      <c r="D62" s="518">
        <v>4.0797860465116278</v>
      </c>
      <c r="E62" s="122"/>
    </row>
    <row r="63" spans="1:5" ht="20.100000000000001" customHeight="1">
      <c r="A63" s="121" t="s">
        <v>296</v>
      </c>
      <c r="B63" s="360">
        <v>9217</v>
      </c>
      <c r="C63" s="501">
        <v>4208.5906199999999</v>
      </c>
      <c r="D63" s="518">
        <v>0.45661176304654444</v>
      </c>
      <c r="E63" s="122"/>
    </row>
    <row r="64" spans="1:5" ht="20.100000000000001" customHeight="1">
      <c r="A64" s="121" t="s">
        <v>297</v>
      </c>
      <c r="B64" s="360">
        <v>2523</v>
      </c>
      <c r="C64" s="501">
        <v>1034.3623299999999</v>
      </c>
      <c r="D64" s="518">
        <v>0.40997317875544981</v>
      </c>
      <c r="E64" s="122"/>
    </row>
    <row r="65" spans="1:5" ht="20.100000000000001" customHeight="1">
      <c r="A65" s="121" t="s">
        <v>298</v>
      </c>
      <c r="B65" s="360">
        <v>61</v>
      </c>
      <c r="C65" s="501">
        <v>170.34862000000001</v>
      </c>
      <c r="D65" s="518">
        <v>2.7926003278688527</v>
      </c>
      <c r="E65" s="122"/>
    </row>
    <row r="66" spans="1:5" ht="20.100000000000001" customHeight="1">
      <c r="A66" s="121" t="s">
        <v>299</v>
      </c>
      <c r="B66" s="360">
        <v>840</v>
      </c>
      <c r="C66" s="501">
        <v>305.68895000000003</v>
      </c>
      <c r="D66" s="518">
        <v>0.36391541666666671</v>
      </c>
      <c r="E66" s="122"/>
    </row>
    <row r="67" spans="1:5" ht="20.100000000000001" customHeight="1">
      <c r="A67" s="121" t="s">
        <v>300</v>
      </c>
      <c r="B67" s="360">
        <v>68000</v>
      </c>
      <c r="C67" s="501">
        <v>34969.394870000004</v>
      </c>
      <c r="D67" s="518">
        <v>0.51425580691176476</v>
      </c>
      <c r="E67" s="122"/>
    </row>
    <row r="68" spans="1:5" ht="20.100000000000001" customHeight="1">
      <c r="A68" s="121" t="s">
        <v>301</v>
      </c>
      <c r="B68" s="360">
        <v>2070</v>
      </c>
      <c r="C68" s="501">
        <v>3985.3862899999999</v>
      </c>
      <c r="D68" s="518">
        <v>1.9253073864734298</v>
      </c>
      <c r="E68" s="122"/>
    </row>
    <row r="69" spans="1:5" ht="19.5" customHeight="1">
      <c r="A69" s="121" t="s">
        <v>302</v>
      </c>
      <c r="B69" s="360">
        <v>0</v>
      </c>
      <c r="C69" s="501">
        <v>4.0977499999999996</v>
      </c>
      <c r="D69" s="518">
        <v>0</v>
      </c>
      <c r="E69" s="122"/>
    </row>
    <row r="70" spans="1:5" ht="20.100000000000001" customHeight="1">
      <c r="A70" s="121" t="s">
        <v>303</v>
      </c>
      <c r="B70" s="360">
        <v>66826</v>
      </c>
      <c r="C70" s="501">
        <v>27638.795689999999</v>
      </c>
      <c r="D70" s="518">
        <v>0.41359344701164213</v>
      </c>
      <c r="E70" s="122"/>
    </row>
    <row r="71" spans="1:5" ht="20.100000000000001" customHeight="1">
      <c r="A71" s="121" t="s">
        <v>304</v>
      </c>
      <c r="B71" s="360">
        <v>10710</v>
      </c>
      <c r="C71" s="501">
        <v>4846.8569200000011</v>
      </c>
      <c r="D71" s="518">
        <v>0.45255433426704023</v>
      </c>
      <c r="E71" s="122"/>
    </row>
    <row r="72" spans="1:5" ht="20.100000000000001" customHeight="1">
      <c r="A72" s="121" t="s">
        <v>305</v>
      </c>
      <c r="B72" s="360">
        <v>27</v>
      </c>
      <c r="C72" s="503">
        <v>23.14697</v>
      </c>
      <c r="D72" s="518">
        <v>0.85729518518518522</v>
      </c>
      <c r="E72" s="122"/>
    </row>
    <row r="73" spans="1:5" ht="20.100000000000001" customHeight="1">
      <c r="A73" s="121" t="s">
        <v>306</v>
      </c>
      <c r="B73" s="360">
        <v>0</v>
      </c>
      <c r="C73" s="501">
        <v>10.750069999999999</v>
      </c>
      <c r="D73" s="518">
        <v>0</v>
      </c>
      <c r="E73" s="122"/>
    </row>
    <row r="74" spans="1:5" ht="20.100000000000001" customHeight="1">
      <c r="A74" s="121" t="s">
        <v>307</v>
      </c>
      <c r="B74" s="360">
        <v>300</v>
      </c>
      <c r="C74" s="501">
        <v>164.60825</v>
      </c>
      <c r="D74" s="518">
        <v>0.54869416666666671</v>
      </c>
      <c r="E74" s="122"/>
    </row>
    <row r="75" spans="1:5" ht="20.100000000000001" customHeight="1">
      <c r="A75" s="121" t="s">
        <v>308</v>
      </c>
      <c r="B75" s="360">
        <v>790</v>
      </c>
      <c r="C75" s="501">
        <v>363.37042000000002</v>
      </c>
      <c r="D75" s="518">
        <v>0.45996255696202537</v>
      </c>
      <c r="E75" s="122"/>
    </row>
    <row r="76" spans="1:5" ht="20.100000000000001" customHeight="1">
      <c r="A76" s="121" t="s">
        <v>309</v>
      </c>
      <c r="B76" s="360">
        <v>255147</v>
      </c>
      <c r="C76" s="501">
        <v>25951.504749999996</v>
      </c>
      <c r="D76" s="518">
        <v>0.10171197290189575</v>
      </c>
      <c r="E76" s="127"/>
    </row>
    <row r="77" spans="1:5" ht="20.100000000000001" customHeight="1">
      <c r="A77" s="121" t="s">
        <v>310</v>
      </c>
      <c r="B77" s="360">
        <v>3567</v>
      </c>
      <c r="C77" s="501">
        <v>2577.7587600000006</v>
      </c>
      <c r="D77" s="518">
        <v>0.72266856181665284</v>
      </c>
      <c r="E77" s="122"/>
    </row>
    <row r="78" spans="1:5" ht="20.100000000000001" customHeight="1">
      <c r="A78" s="121" t="s">
        <v>311</v>
      </c>
      <c r="B78" s="360">
        <v>2</v>
      </c>
      <c r="C78" s="501">
        <v>2012.3317399999999</v>
      </c>
      <c r="D78" s="519" t="s">
        <v>923</v>
      </c>
      <c r="E78" s="122"/>
    </row>
    <row r="79" spans="1:5" ht="20.100000000000001" customHeight="1">
      <c r="A79" s="121" t="s">
        <v>312</v>
      </c>
      <c r="B79" s="360">
        <v>223489</v>
      </c>
      <c r="C79" s="501">
        <v>160554.04379999998</v>
      </c>
      <c r="D79" s="518">
        <v>0.71839796947500767</v>
      </c>
      <c r="E79" s="122"/>
    </row>
    <row r="80" spans="1:5" ht="20.100000000000001" customHeight="1">
      <c r="A80" s="121" t="s">
        <v>364</v>
      </c>
      <c r="B80" s="360">
        <v>12693</v>
      </c>
      <c r="C80" s="501">
        <v>6520.1015500000012</v>
      </c>
      <c r="D80" s="518">
        <v>0.51367695186323181</v>
      </c>
      <c r="E80" s="122"/>
    </row>
    <row r="81" spans="1:5" ht="20.100000000000001" customHeight="1">
      <c r="A81" s="121" t="s">
        <v>313</v>
      </c>
      <c r="B81" s="360">
        <v>524</v>
      </c>
      <c r="C81" s="501">
        <v>286.28661000000005</v>
      </c>
      <c r="D81" s="518">
        <v>0.54634849236641236</v>
      </c>
      <c r="E81" s="122"/>
    </row>
    <row r="82" spans="1:5" ht="20.100000000000001" customHeight="1">
      <c r="A82" s="121" t="s">
        <v>314</v>
      </c>
      <c r="B82" s="360">
        <v>741860</v>
      </c>
      <c r="C82" s="501">
        <v>91465.934430000008</v>
      </c>
      <c r="D82" s="518">
        <v>0.12329271618634245</v>
      </c>
      <c r="E82" s="122"/>
    </row>
    <row r="83" spans="1:5" ht="20.100000000000001" customHeight="1">
      <c r="A83" s="121" t="s">
        <v>315</v>
      </c>
      <c r="B83" s="360">
        <v>339697721</v>
      </c>
      <c r="C83" s="501">
        <v>146295660.74692014</v>
      </c>
      <c r="D83" s="518">
        <v>0.43066423971363688</v>
      </c>
      <c r="E83" s="122"/>
    </row>
    <row r="84" spans="1:5" ht="20.100000000000001" customHeight="1">
      <c r="A84" s="121" t="s">
        <v>316</v>
      </c>
      <c r="B84" s="360">
        <v>1280002</v>
      </c>
      <c r="C84" s="501">
        <v>397436.52607000002</v>
      </c>
      <c r="D84" s="518">
        <v>0.31049680084093623</v>
      </c>
      <c r="E84" s="122"/>
    </row>
    <row r="85" spans="1:5" ht="20.100000000000001" customHeight="1">
      <c r="A85" s="121" t="s">
        <v>317</v>
      </c>
      <c r="B85" s="360">
        <v>2902</v>
      </c>
      <c r="C85" s="501">
        <v>1788.06657</v>
      </c>
      <c r="D85" s="518">
        <v>0.61614974844934522</v>
      </c>
      <c r="E85" s="122"/>
    </row>
    <row r="86" spans="1:5" ht="20.100000000000001" hidden="1" customHeight="1">
      <c r="A86" s="121" t="s">
        <v>318</v>
      </c>
      <c r="B86" s="360">
        <v>0</v>
      </c>
      <c r="C86" s="501">
        <v>0</v>
      </c>
      <c r="D86" s="518">
        <v>0</v>
      </c>
      <c r="E86" s="122"/>
    </row>
    <row r="87" spans="1:5" ht="20.100000000000001" customHeight="1">
      <c r="A87" s="121" t="s">
        <v>319</v>
      </c>
      <c r="B87" s="360">
        <v>2262359</v>
      </c>
      <c r="C87" s="501">
        <v>978731.66102</v>
      </c>
      <c r="D87" s="518">
        <v>0.43261554024803311</v>
      </c>
      <c r="E87" s="122"/>
    </row>
    <row r="88" spans="1:5" ht="20.100000000000001" hidden="1" customHeight="1">
      <c r="A88" s="121" t="s">
        <v>320</v>
      </c>
      <c r="B88" s="360">
        <v>0</v>
      </c>
      <c r="C88" s="501">
        <v>0</v>
      </c>
      <c r="D88" s="518">
        <v>0</v>
      </c>
      <c r="E88" s="122"/>
    </row>
    <row r="89" spans="1:5" ht="20.100000000000001" customHeight="1">
      <c r="A89" s="121" t="s">
        <v>321</v>
      </c>
      <c r="B89" s="360">
        <v>0</v>
      </c>
      <c r="C89" s="501">
        <v>5216.6800599999997</v>
      </c>
      <c r="D89" s="518">
        <v>0</v>
      </c>
      <c r="E89" s="122"/>
    </row>
    <row r="90" spans="1:5" ht="20.100000000000001" customHeight="1">
      <c r="A90" s="121" t="s">
        <v>322</v>
      </c>
      <c r="B90" s="360">
        <v>2392771</v>
      </c>
      <c r="C90" s="501">
        <v>1687053.0667000015</v>
      </c>
      <c r="D90" s="518">
        <v>0.70506248475094424</v>
      </c>
      <c r="E90" s="122"/>
    </row>
    <row r="91" spans="1:5" ht="20.100000000000001" customHeight="1">
      <c r="A91" s="121" t="s">
        <v>323</v>
      </c>
      <c r="B91" s="360">
        <v>0</v>
      </c>
      <c r="C91" s="501">
        <v>90.383089999999982</v>
      </c>
      <c r="D91" s="518">
        <v>0</v>
      </c>
      <c r="E91" s="122"/>
    </row>
    <row r="92" spans="1:5" ht="20.100000000000001" hidden="1" customHeight="1">
      <c r="A92" s="121" t="s">
        <v>324</v>
      </c>
      <c r="B92" s="360">
        <v>0</v>
      </c>
      <c r="C92" s="501">
        <v>0</v>
      </c>
      <c r="D92" s="518">
        <v>0</v>
      </c>
      <c r="E92" s="122"/>
    </row>
    <row r="93" spans="1:5" ht="20.100000000000001" customHeight="1">
      <c r="A93" s="121" t="s">
        <v>325</v>
      </c>
      <c r="B93" s="360">
        <v>11154</v>
      </c>
      <c r="C93" s="501">
        <v>6545.9648700000007</v>
      </c>
      <c r="D93" s="518">
        <v>0.58687151425497586</v>
      </c>
      <c r="E93" s="122"/>
    </row>
    <row r="94" spans="1:5" ht="9.75" customHeight="1">
      <c r="A94" s="112"/>
      <c r="B94" s="361"/>
      <c r="C94" s="506" t="s">
        <v>4</v>
      </c>
      <c r="D94" s="520" t="s">
        <v>4</v>
      </c>
      <c r="E94" s="124"/>
    </row>
    <row r="95" spans="1:5" ht="4.5" customHeight="1">
      <c r="A95" s="124"/>
      <c r="B95" s="128"/>
      <c r="C95" s="129"/>
      <c r="D95" s="128"/>
      <c r="E95" s="124"/>
    </row>
    <row r="96" spans="1:5" ht="16.5">
      <c r="A96" s="507" t="s">
        <v>559</v>
      </c>
      <c r="C96" s="126" t="s">
        <v>4</v>
      </c>
    </row>
    <row r="97" spans="1:5" ht="15.75" customHeight="1">
      <c r="A97" s="1538" t="s">
        <v>572</v>
      </c>
      <c r="B97" s="1539"/>
      <c r="C97" s="1539"/>
      <c r="D97" s="1539"/>
      <c r="E97" s="1539"/>
    </row>
    <row r="98" spans="1:5" ht="15.75" customHeight="1">
      <c r="A98" s="1538" t="s">
        <v>571</v>
      </c>
      <c r="B98" s="1539"/>
      <c r="C98" s="1539"/>
      <c r="D98" s="1539"/>
      <c r="E98" s="1539"/>
    </row>
    <row r="102" spans="1:5">
      <c r="C102" s="453"/>
      <c r="D102" s="453"/>
    </row>
    <row r="103" spans="1:5">
      <c r="C103" s="435"/>
      <c r="D103" s="436"/>
    </row>
    <row r="104" spans="1:5">
      <c r="C104" s="453"/>
      <c r="D104" s="453"/>
    </row>
    <row r="201" spans="3:3">
      <c r="C201" s="99" t="s">
        <v>125</v>
      </c>
    </row>
  </sheetData>
  <mergeCells count="3">
    <mergeCell ref="A2:D2"/>
    <mergeCell ref="A97:E97"/>
    <mergeCell ref="A98:E98"/>
  </mergeCells>
  <phoneticPr fontId="32" type="noConversion"/>
  <printOptions horizontalCentered="1"/>
  <pageMargins left="0.78740157480314965" right="0.78740157480314965" top="0.70866141732283472" bottom="0.19685039370078741" header="0.47244094488188981" footer="0.19685039370078741"/>
  <pageSetup paperSize="9" scale="75" firstPageNumber="15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workbookViewId="0"/>
  </sheetViews>
  <sheetFormatPr defaultColWidth="16.28515625" defaultRowHeight="15"/>
  <cols>
    <col min="1" max="1" width="52" style="131" customWidth="1"/>
    <col min="2" max="4" width="26.5703125" style="131" customWidth="1"/>
    <col min="5" max="16384" width="16.28515625" style="131"/>
  </cols>
  <sheetData>
    <row r="1" spans="1:6" ht="15" customHeight="1">
      <c r="A1" s="130" t="s">
        <v>326</v>
      </c>
    </row>
    <row r="2" spans="1:6" ht="15.75">
      <c r="A2" s="132" t="s">
        <v>327</v>
      </c>
      <c r="B2" s="133"/>
      <c r="C2" s="133"/>
      <c r="D2" s="133"/>
    </row>
    <row r="3" spans="1:6" ht="15.75">
      <c r="A3" s="132"/>
      <c r="B3" s="133"/>
      <c r="C3" s="133"/>
      <c r="D3" s="133"/>
    </row>
    <row r="4" spans="1:6" ht="15.75" customHeight="1">
      <c r="A4" s="132"/>
      <c r="B4" s="133"/>
      <c r="C4" s="133"/>
      <c r="D4" s="134" t="s">
        <v>2</v>
      </c>
    </row>
    <row r="5" spans="1:6" ht="15.95" customHeight="1">
      <c r="A5" s="135"/>
      <c r="B5" s="136" t="s">
        <v>236</v>
      </c>
      <c r="C5" s="137"/>
      <c r="D5" s="138"/>
    </row>
    <row r="6" spans="1:6" ht="15.95" customHeight="1">
      <c r="A6" s="139" t="s">
        <v>3</v>
      </c>
      <c r="B6" s="140" t="s">
        <v>237</v>
      </c>
      <c r="C6" s="141" t="s">
        <v>238</v>
      </c>
      <c r="D6" s="142" t="s">
        <v>239</v>
      </c>
    </row>
    <row r="7" spans="1:6" ht="15.95" customHeight="1">
      <c r="A7" s="143"/>
      <c r="B7" s="144" t="s">
        <v>454</v>
      </c>
      <c r="C7" s="145"/>
      <c r="D7" s="146" t="s">
        <v>242</v>
      </c>
    </row>
    <row r="8" spans="1:6" s="151" customFormat="1" ht="9.9499999999999993" customHeight="1">
      <c r="A8" s="147">
        <v>1</v>
      </c>
      <c r="B8" s="148">
        <v>2</v>
      </c>
      <c r="C8" s="149">
        <v>3</v>
      </c>
      <c r="D8" s="150">
        <v>4</v>
      </c>
    </row>
    <row r="9" spans="1:6" ht="19.5" customHeight="1">
      <c r="A9" s="152" t="s">
        <v>328</v>
      </c>
      <c r="B9" s="362">
        <v>2392771</v>
      </c>
      <c r="C9" s="454">
        <v>1687053.0667000001</v>
      </c>
      <c r="D9" s="455">
        <v>0.70506248475094357</v>
      </c>
    </row>
    <row r="10" spans="1:6" ht="22.5" customHeight="1">
      <c r="A10" s="153" t="s">
        <v>329</v>
      </c>
      <c r="B10" s="363">
        <v>173981</v>
      </c>
      <c r="C10" s="456">
        <v>138528.67644000004</v>
      </c>
      <c r="D10" s="457">
        <v>0.79622876314080293</v>
      </c>
    </row>
    <row r="11" spans="1:6" ht="24" customHeight="1">
      <c r="A11" s="153" t="s">
        <v>330</v>
      </c>
      <c r="B11" s="363">
        <v>99327</v>
      </c>
      <c r="C11" s="456">
        <v>76175.150129999965</v>
      </c>
      <c r="D11" s="457">
        <v>0.7669128246096224</v>
      </c>
    </row>
    <row r="12" spans="1:6" ht="24" customHeight="1">
      <c r="A12" s="153" t="s">
        <v>331</v>
      </c>
      <c r="B12" s="363">
        <v>78930</v>
      </c>
      <c r="C12" s="456">
        <v>53800.704360000025</v>
      </c>
      <c r="D12" s="457">
        <v>0.68162554618015991</v>
      </c>
    </row>
    <row r="13" spans="1:6" ht="24" customHeight="1">
      <c r="A13" s="153" t="s">
        <v>332</v>
      </c>
      <c r="B13" s="363">
        <v>46173</v>
      </c>
      <c r="C13" s="456">
        <v>32069.81145999999</v>
      </c>
      <c r="D13" s="457">
        <v>0.69455767353215059</v>
      </c>
    </row>
    <row r="14" spans="1:6" ht="24" customHeight="1">
      <c r="A14" s="153" t="s">
        <v>333</v>
      </c>
      <c r="B14" s="363">
        <v>150260</v>
      </c>
      <c r="C14" s="456">
        <v>91391.277670000069</v>
      </c>
      <c r="D14" s="457">
        <v>0.60822093484626694</v>
      </c>
    </row>
    <row r="15" spans="1:6" ht="24" customHeight="1">
      <c r="A15" s="153" t="s">
        <v>334</v>
      </c>
      <c r="B15" s="363">
        <v>180926</v>
      </c>
      <c r="C15" s="456">
        <v>155126.52333</v>
      </c>
      <c r="D15" s="457">
        <v>0.85740315559952684</v>
      </c>
    </row>
    <row r="16" spans="1:6" ht="24" customHeight="1">
      <c r="A16" s="153" t="s">
        <v>335</v>
      </c>
      <c r="B16" s="363">
        <v>536768</v>
      </c>
      <c r="C16" s="456">
        <v>377618.07319999993</v>
      </c>
      <c r="D16" s="457">
        <v>0.7035033258316441</v>
      </c>
      <c r="E16" s="131" t="s">
        <v>4</v>
      </c>
      <c r="F16" s="131" t="s">
        <v>4</v>
      </c>
    </row>
    <row r="17" spans="1:4" ht="24" customHeight="1">
      <c r="A17" s="153" t="s">
        <v>336</v>
      </c>
      <c r="B17" s="363">
        <v>41975</v>
      </c>
      <c r="C17" s="456">
        <v>29005.527320000001</v>
      </c>
      <c r="D17" s="457">
        <v>0.69101911423466356</v>
      </c>
    </row>
    <row r="18" spans="1:4" ht="24" customHeight="1">
      <c r="A18" s="153" t="s">
        <v>337</v>
      </c>
      <c r="B18" s="363">
        <v>73500</v>
      </c>
      <c r="C18" s="456">
        <v>49815.498560000015</v>
      </c>
      <c r="D18" s="457">
        <v>0.67776188517006819</v>
      </c>
    </row>
    <row r="19" spans="1:4" ht="24" customHeight="1">
      <c r="A19" s="153" t="s">
        <v>338</v>
      </c>
      <c r="B19" s="363">
        <v>60893</v>
      </c>
      <c r="C19" s="456">
        <v>39839.867969999992</v>
      </c>
      <c r="D19" s="457">
        <v>0.65426022646281168</v>
      </c>
    </row>
    <row r="20" spans="1:4" ht="24" customHeight="1">
      <c r="A20" s="153" t="s">
        <v>339</v>
      </c>
      <c r="B20" s="363">
        <v>159883</v>
      </c>
      <c r="C20" s="456">
        <v>110083.18058</v>
      </c>
      <c r="D20" s="457">
        <v>0.68852336133297476</v>
      </c>
    </row>
    <row r="21" spans="1:4" ht="24" customHeight="1">
      <c r="A21" s="153" t="s">
        <v>340</v>
      </c>
      <c r="B21" s="363">
        <v>286811</v>
      </c>
      <c r="C21" s="456">
        <v>203204.30117999995</v>
      </c>
      <c r="D21" s="457">
        <v>0.70849549417560675</v>
      </c>
    </row>
    <row r="22" spans="1:4" ht="24" customHeight="1">
      <c r="A22" s="153" t="s">
        <v>341</v>
      </c>
      <c r="B22" s="363">
        <v>60757</v>
      </c>
      <c r="C22" s="456">
        <v>39297.121119999982</v>
      </c>
      <c r="D22" s="457">
        <v>0.64679166384120323</v>
      </c>
    </row>
    <row r="23" spans="1:4" ht="24" customHeight="1">
      <c r="A23" s="153" t="s">
        <v>342</v>
      </c>
      <c r="B23" s="363">
        <v>73155</v>
      </c>
      <c r="C23" s="456">
        <v>45837.009649999993</v>
      </c>
      <c r="D23" s="457">
        <v>0.6265738452600641</v>
      </c>
    </row>
    <row r="24" spans="1:4" ht="24" customHeight="1">
      <c r="A24" s="153" t="s">
        <v>343</v>
      </c>
      <c r="B24" s="363">
        <v>260969</v>
      </c>
      <c r="C24" s="456">
        <v>166498.23281999998</v>
      </c>
      <c r="D24" s="457">
        <v>0.63800004146086309</v>
      </c>
    </row>
    <row r="25" spans="1:4" ht="24" customHeight="1">
      <c r="A25" s="154" t="s">
        <v>344</v>
      </c>
      <c r="B25" s="364">
        <v>108463</v>
      </c>
      <c r="C25" s="458">
        <v>78762.110910000003</v>
      </c>
      <c r="D25" s="459">
        <v>0.72616570544794079</v>
      </c>
    </row>
    <row r="31" spans="1:4">
      <c r="D31" s="131" t="s">
        <v>4</v>
      </c>
    </row>
  </sheetData>
  <phoneticPr fontId="32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18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1421" hidden="1" customWidth="1"/>
    <col min="2" max="2" width="2.28515625" style="1421" customWidth="1"/>
    <col min="3" max="3" width="4.5703125" style="1421" customWidth="1"/>
    <col min="4" max="4" width="66.28515625" style="1421" customWidth="1"/>
    <col min="5" max="5" width="16" style="1423" customWidth="1"/>
    <col min="6" max="7" width="16" style="1421" customWidth="1"/>
    <col min="8" max="8" width="16.42578125" style="1421" customWidth="1"/>
    <col min="9" max="9" width="16" style="1421" customWidth="1"/>
    <col min="10" max="12" width="9.28515625" style="1421" customWidth="1"/>
    <col min="13" max="14" width="7.85546875" style="1421" customWidth="1"/>
    <col min="15" max="16" width="7.85546875" style="1421"/>
    <col min="17" max="17" width="20.5703125" style="1421" bestFit="1" customWidth="1"/>
    <col min="18" max="16384" width="7.85546875" style="1421"/>
  </cols>
  <sheetData>
    <row r="1" spans="1:17" ht="19.5" customHeight="1">
      <c r="B1" s="1422" t="s">
        <v>861</v>
      </c>
      <c r="C1" s="1422"/>
      <c r="D1" s="1422"/>
      <c r="I1" s="1424"/>
    </row>
    <row r="2" spans="1:17" ht="15.75" customHeight="1">
      <c r="B2" s="1545" t="s">
        <v>862</v>
      </c>
      <c r="C2" s="1545"/>
      <c r="D2" s="1545"/>
      <c r="E2" s="1545"/>
      <c r="F2" s="1545"/>
      <c r="G2" s="1545"/>
      <c r="H2" s="1545"/>
      <c r="I2" s="1545"/>
      <c r="J2" s="1545"/>
      <c r="K2" s="1545"/>
      <c r="L2" s="1545"/>
    </row>
    <row r="3" spans="1:17" ht="6.75" customHeight="1">
      <c r="B3" s="1426"/>
      <c r="C3" s="1426"/>
      <c r="D3" s="1426"/>
      <c r="E3" s="1426"/>
      <c r="F3" s="1426"/>
      <c r="G3" s="1426"/>
      <c r="H3" s="1426"/>
      <c r="I3" s="1426"/>
      <c r="J3" s="1426"/>
      <c r="K3" s="1426"/>
      <c r="L3" s="1426"/>
    </row>
    <row r="4" spans="1:17" ht="15.75">
      <c r="B4" s="1427"/>
      <c r="C4" s="1428"/>
      <c r="D4" s="1429"/>
      <c r="E4" s="1430" t="s">
        <v>236</v>
      </c>
      <c r="F4" s="1431" t="s">
        <v>577</v>
      </c>
      <c r="G4" s="1432" t="s">
        <v>238</v>
      </c>
      <c r="H4" s="1433"/>
      <c r="I4" s="1433"/>
      <c r="J4" s="1433" t="s">
        <v>457</v>
      </c>
      <c r="K4" s="1433"/>
      <c r="L4" s="1434"/>
    </row>
    <row r="5" spans="1:17" ht="15.75">
      <c r="B5" s="1435" t="s">
        <v>3</v>
      </c>
      <c r="C5" s="1436"/>
      <c r="D5" s="1437"/>
      <c r="E5" s="1438" t="s">
        <v>237</v>
      </c>
      <c r="F5" s="1439" t="s">
        <v>580</v>
      </c>
      <c r="G5" s="1440"/>
      <c r="H5" s="1440"/>
      <c r="I5" s="1440"/>
      <c r="J5" s="1441"/>
      <c r="K5" s="1442"/>
      <c r="L5" s="1443"/>
    </row>
    <row r="6" spans="1:17" ht="15.75">
      <c r="B6" s="1444"/>
      <c r="C6" s="1423"/>
      <c r="D6" s="1445"/>
      <c r="E6" s="1446" t="s">
        <v>458</v>
      </c>
      <c r="F6" s="1439"/>
      <c r="G6" s="1447" t="s">
        <v>459</v>
      </c>
      <c r="H6" s="1448" t="s">
        <v>598</v>
      </c>
      <c r="I6" s="1448" t="s">
        <v>461</v>
      </c>
      <c r="J6" s="1449" t="s">
        <v>637</v>
      </c>
      <c r="K6" s="1450" t="s">
        <v>486</v>
      </c>
      <c r="L6" s="1450" t="s">
        <v>863</v>
      </c>
    </row>
    <row r="7" spans="1:17" s="1451" customFormat="1" ht="15" customHeight="1">
      <c r="B7" s="1452"/>
      <c r="C7" s="1453"/>
      <c r="D7" s="1454"/>
      <c r="E7" s="1540" t="s">
        <v>864</v>
      </c>
      <c r="F7" s="1541"/>
      <c r="G7" s="1541"/>
      <c r="H7" s="1541"/>
      <c r="I7" s="1542"/>
      <c r="J7" s="1540"/>
      <c r="K7" s="1541"/>
      <c r="L7" s="1542"/>
      <c r="M7" s="1421"/>
      <c r="N7" s="1467"/>
    </row>
    <row r="8" spans="1:17" s="1451" customFormat="1" ht="9.9499999999999993" customHeight="1">
      <c r="B8" s="1543">
        <v>1</v>
      </c>
      <c r="C8" s="1544"/>
      <c r="D8" s="1544"/>
      <c r="E8" s="1455">
        <v>2</v>
      </c>
      <c r="F8" s="1456">
        <v>3</v>
      </c>
      <c r="G8" s="1456">
        <v>4</v>
      </c>
      <c r="H8" s="1457">
        <v>5</v>
      </c>
      <c r="I8" s="1457">
        <v>6</v>
      </c>
      <c r="J8" s="1456">
        <v>7</v>
      </c>
      <c r="K8" s="1458">
        <v>8</v>
      </c>
      <c r="L8" s="1456">
        <v>9</v>
      </c>
    </row>
    <row r="9" spans="1:17" ht="21.75" customHeight="1">
      <c r="A9" s="1459" t="s">
        <v>865</v>
      </c>
      <c r="B9" s="1460" t="s">
        <v>866</v>
      </c>
      <c r="C9" s="1461"/>
      <c r="D9" s="1462"/>
      <c r="E9" s="1463">
        <v>397197405</v>
      </c>
      <c r="F9" s="1464">
        <v>397197405</v>
      </c>
      <c r="G9" s="1463">
        <v>26629004.66186</v>
      </c>
      <c r="H9" s="1463">
        <v>57559540.073090203</v>
      </c>
      <c r="I9" s="1465">
        <v>85341535.464200392</v>
      </c>
      <c r="J9" s="1466">
        <v>6.7042242287207288E-2</v>
      </c>
      <c r="K9" s="1466">
        <v>0.14491418964101793</v>
      </c>
      <c r="L9" s="1466">
        <v>0.21485924729090411</v>
      </c>
      <c r="N9" s="1467"/>
      <c r="O9" s="1468" t="s">
        <v>865</v>
      </c>
      <c r="Q9" s="1425"/>
    </row>
    <row r="10" spans="1:17" ht="15.75">
      <c r="A10" s="1459"/>
      <c r="B10" s="1469" t="s">
        <v>600</v>
      </c>
      <c r="C10" s="1470"/>
      <c r="D10" s="1462"/>
      <c r="E10" s="1471"/>
      <c r="F10" s="1472"/>
      <c r="G10" s="1473"/>
      <c r="H10" s="1473"/>
      <c r="I10" s="1474"/>
      <c r="J10" s="1475"/>
      <c r="K10" s="1475"/>
      <c r="L10" s="1475"/>
      <c r="N10" s="1467"/>
      <c r="O10" s="1468" t="s">
        <v>867</v>
      </c>
    </row>
    <row r="11" spans="1:17" ht="21.75" customHeight="1">
      <c r="A11" s="1459" t="s">
        <v>867</v>
      </c>
      <c r="B11" s="1476" t="s">
        <v>638</v>
      </c>
      <c r="C11" s="1477" t="s">
        <v>868</v>
      </c>
      <c r="D11" s="1478"/>
      <c r="E11" s="1479">
        <v>213898023</v>
      </c>
      <c r="F11" s="1472">
        <v>213680214.84542</v>
      </c>
      <c r="G11" s="1473">
        <v>16149081.80779</v>
      </c>
      <c r="H11" s="1473">
        <v>34538620.651830003</v>
      </c>
      <c r="I11" s="1474">
        <v>50149767.181160003</v>
      </c>
      <c r="J11" s="1466">
        <v>7.5575933969705744E-2</v>
      </c>
      <c r="K11" s="1466">
        <v>0.16163696146045081</v>
      </c>
      <c r="L11" s="1466">
        <v>0.23469541724974033</v>
      </c>
      <c r="N11" s="1467"/>
      <c r="O11" s="1468" t="s">
        <v>869</v>
      </c>
    </row>
    <row r="12" spans="1:17" ht="12" customHeight="1">
      <c r="A12" s="1459"/>
      <c r="B12" s="1480"/>
      <c r="C12" s="1481" t="s">
        <v>665</v>
      </c>
      <c r="D12" s="1482"/>
      <c r="E12" s="1483"/>
      <c r="F12" s="1484"/>
      <c r="G12" s="1485"/>
      <c r="H12" s="1485"/>
      <c r="I12" s="1486"/>
      <c r="J12" s="1475"/>
      <c r="K12" s="1475"/>
      <c r="L12" s="1475"/>
      <c r="N12" s="1467"/>
      <c r="O12" s="1468" t="s">
        <v>870</v>
      </c>
    </row>
    <row r="13" spans="1:17" ht="15.95" customHeight="1">
      <c r="A13" s="1459" t="s">
        <v>869</v>
      </c>
      <c r="B13" s="1480"/>
      <c r="C13" s="1487" t="s">
        <v>871</v>
      </c>
      <c r="D13" s="1482" t="s">
        <v>872</v>
      </c>
      <c r="E13" s="1485">
        <v>56444715</v>
      </c>
      <c r="F13" s="1484">
        <v>56153564.100000001</v>
      </c>
      <c r="G13" s="1485">
        <v>7665399.1509999996</v>
      </c>
      <c r="H13" s="1485">
        <v>15329509.186000001</v>
      </c>
      <c r="I13" s="1486">
        <v>19693954.061999999</v>
      </c>
      <c r="J13" s="1475">
        <v>0.13650779383031184</v>
      </c>
      <c r="K13" s="1475">
        <v>0.27299263068503965</v>
      </c>
      <c r="L13" s="1475">
        <v>0.35071601202246749</v>
      </c>
      <c r="N13" s="1467"/>
      <c r="O13" s="1468" t="s">
        <v>873</v>
      </c>
    </row>
    <row r="14" spans="1:17" ht="15.95" customHeight="1">
      <c r="A14" s="1459" t="s">
        <v>870</v>
      </c>
      <c r="B14" s="1480"/>
      <c r="C14" s="1487" t="s">
        <v>874</v>
      </c>
      <c r="D14" s="1482" t="s">
        <v>875</v>
      </c>
      <c r="E14" s="1485">
        <v>65555173</v>
      </c>
      <c r="F14" s="1484">
        <v>65555173</v>
      </c>
      <c r="G14" s="1485">
        <v>1865731.2555499999</v>
      </c>
      <c r="H14" s="1485">
        <v>5733630.7147200005</v>
      </c>
      <c r="I14" s="1486">
        <v>9560263.33495</v>
      </c>
      <c r="J14" s="1475">
        <v>2.8460473371796302E-2</v>
      </c>
      <c r="K14" s="1475">
        <v>8.7462673841467872E-2</v>
      </c>
      <c r="L14" s="1475">
        <v>0.14583537648432413</v>
      </c>
      <c r="N14" s="1467"/>
      <c r="O14" s="1468" t="s">
        <v>876</v>
      </c>
    </row>
    <row r="15" spans="1:17" ht="12" customHeight="1">
      <c r="A15" s="1459"/>
      <c r="B15" s="1480"/>
      <c r="C15" s="1487"/>
      <c r="D15" s="1482" t="s">
        <v>665</v>
      </c>
      <c r="E15" s="1483"/>
      <c r="F15" s="1484"/>
      <c r="G15" s="1485"/>
      <c r="H15" s="1485"/>
      <c r="I15" s="1486"/>
      <c r="J15" s="1475"/>
      <c r="K15" s="1475"/>
      <c r="L15" s="1475"/>
      <c r="N15" s="1467"/>
      <c r="O15" s="1468" t="s">
        <v>877</v>
      </c>
    </row>
    <row r="16" spans="1:17" ht="15.95" customHeight="1">
      <c r="A16" s="1459" t="s">
        <v>873</v>
      </c>
      <c r="B16" s="1488"/>
      <c r="C16" s="1487"/>
      <c r="D16" s="1482" t="s">
        <v>878</v>
      </c>
      <c r="E16" s="1485">
        <v>46637723</v>
      </c>
      <c r="F16" s="1484">
        <v>46637723</v>
      </c>
      <c r="G16" s="1485">
        <v>529731.65416000003</v>
      </c>
      <c r="H16" s="1485">
        <v>3044017.3544399999</v>
      </c>
      <c r="I16" s="1486">
        <v>5233437.9484700002</v>
      </c>
      <c r="J16" s="1475">
        <v>1.1358437335373343E-2</v>
      </c>
      <c r="K16" s="1475">
        <v>6.5269424805323356E-2</v>
      </c>
      <c r="L16" s="1475">
        <v>0.11221469685537606</v>
      </c>
      <c r="N16" s="1467"/>
      <c r="O16" s="1468" t="s">
        <v>879</v>
      </c>
    </row>
    <row r="17" spans="1:15" ht="15.95" customHeight="1">
      <c r="A17" s="1459" t="s">
        <v>876</v>
      </c>
      <c r="B17" s="1480"/>
      <c r="C17" s="1487"/>
      <c r="D17" s="1489" t="s">
        <v>880</v>
      </c>
      <c r="E17" s="1485">
        <v>17565683</v>
      </c>
      <c r="F17" s="1484">
        <v>17565683</v>
      </c>
      <c r="G17" s="1485">
        <v>1233219.6013900002</v>
      </c>
      <c r="H17" s="1485">
        <v>2485053.3602800001</v>
      </c>
      <c r="I17" s="1486">
        <v>4014485.3864799999</v>
      </c>
      <c r="J17" s="1475">
        <v>7.0206185628534923E-2</v>
      </c>
      <c r="K17" s="1475">
        <v>0.14147206005482396</v>
      </c>
      <c r="L17" s="1475">
        <v>0.22854137732532231</v>
      </c>
      <c r="N17" s="1467"/>
      <c r="O17" s="1468" t="s">
        <v>881</v>
      </c>
    </row>
    <row r="18" spans="1:15" ht="45">
      <c r="A18" s="1490" t="s">
        <v>877</v>
      </c>
      <c r="B18" s="1480"/>
      <c r="C18" s="1491" t="s">
        <v>882</v>
      </c>
      <c r="D18" s="1492" t="s">
        <v>883</v>
      </c>
      <c r="E18" s="1485">
        <v>40785495</v>
      </c>
      <c r="F18" s="1484">
        <v>41864603.849169999</v>
      </c>
      <c r="G18" s="1485">
        <v>3581621.0937399999</v>
      </c>
      <c r="H18" s="1485">
        <v>7130345.6941200001</v>
      </c>
      <c r="I18" s="1486">
        <v>10586434.649499999</v>
      </c>
      <c r="J18" s="1475">
        <v>8.5552489798873574E-2</v>
      </c>
      <c r="K18" s="1475">
        <v>0.1703191966131877</v>
      </c>
      <c r="L18" s="1475">
        <v>0.25287315957033435</v>
      </c>
      <c r="N18" s="1467"/>
      <c r="O18" s="1468" t="s">
        <v>884</v>
      </c>
    </row>
    <row r="19" spans="1:15" ht="30">
      <c r="A19" s="1490" t="s">
        <v>879</v>
      </c>
      <c r="B19" s="1480"/>
      <c r="C19" s="1491" t="s">
        <v>885</v>
      </c>
      <c r="D19" s="1492" t="s">
        <v>886</v>
      </c>
      <c r="E19" s="1485">
        <v>3037757</v>
      </c>
      <c r="F19" s="1484">
        <v>4956685.0212399997</v>
      </c>
      <c r="G19" s="1485">
        <v>267780.04488</v>
      </c>
      <c r="H19" s="1485">
        <v>564502.14569999999</v>
      </c>
      <c r="I19" s="1486">
        <v>871745.99280000001</v>
      </c>
      <c r="J19" s="1475">
        <v>5.4024018821557121E-2</v>
      </c>
      <c r="K19" s="1475">
        <v>0.11388703201454994</v>
      </c>
      <c r="L19" s="1475">
        <v>0.17587278373841836</v>
      </c>
      <c r="N19" s="1467"/>
      <c r="O19" s="1468" t="s">
        <v>887</v>
      </c>
    </row>
    <row r="20" spans="1:15" ht="15" customHeight="1">
      <c r="A20" s="1490" t="s">
        <v>881</v>
      </c>
      <c r="B20" s="1480"/>
      <c r="C20" s="1491" t="s">
        <v>888</v>
      </c>
      <c r="D20" s="1492" t="s">
        <v>889</v>
      </c>
      <c r="E20" s="1485">
        <v>15580654</v>
      </c>
      <c r="F20" s="1484">
        <v>15565516</v>
      </c>
      <c r="G20" s="1485">
        <v>1543535.523</v>
      </c>
      <c r="H20" s="1485">
        <v>3138766.8089999999</v>
      </c>
      <c r="I20" s="1486">
        <v>4628579.3899999997</v>
      </c>
      <c r="J20" s="1475">
        <v>9.916378763158254E-2</v>
      </c>
      <c r="K20" s="1475">
        <v>0.20164874771899627</v>
      </c>
      <c r="L20" s="1475">
        <v>0.29736112763624412</v>
      </c>
      <c r="N20" s="1493"/>
      <c r="O20" s="1468" t="s">
        <v>890</v>
      </c>
    </row>
    <row r="21" spans="1:15" ht="21.75" customHeight="1">
      <c r="A21" s="1459" t="s">
        <v>884</v>
      </c>
      <c r="B21" s="1460" t="s">
        <v>653</v>
      </c>
      <c r="C21" s="1461" t="s">
        <v>891</v>
      </c>
      <c r="D21" s="1494"/>
      <c r="E21" s="1479">
        <v>26068705</v>
      </c>
      <c r="F21" s="1472">
        <v>25865449.32305</v>
      </c>
      <c r="G21" s="1473">
        <v>2008420.2758299999</v>
      </c>
      <c r="H21" s="1473">
        <v>4097352.46673</v>
      </c>
      <c r="I21" s="1474">
        <v>6289373.09246</v>
      </c>
      <c r="J21" s="1466">
        <v>7.7648768082300271E-2</v>
      </c>
      <c r="K21" s="1466">
        <v>0.15841025669245357</v>
      </c>
      <c r="L21" s="1466">
        <v>0.2431573105074662</v>
      </c>
      <c r="N21" s="1467"/>
      <c r="O21" s="1468" t="s">
        <v>892</v>
      </c>
    </row>
    <row r="22" spans="1:15" ht="21.75" customHeight="1">
      <c r="A22" s="1459" t="s">
        <v>887</v>
      </c>
      <c r="B22" s="1495" t="s">
        <v>893</v>
      </c>
      <c r="C22" s="1461" t="s">
        <v>894</v>
      </c>
      <c r="D22" s="1494"/>
      <c r="E22" s="1479">
        <v>75508830</v>
      </c>
      <c r="F22" s="1472">
        <v>75381657.438360006</v>
      </c>
      <c r="G22" s="1473">
        <v>4014724.4325799998</v>
      </c>
      <c r="H22" s="1473">
        <v>10486079.034540001</v>
      </c>
      <c r="I22" s="1474">
        <v>16683757.044809999</v>
      </c>
      <c r="J22" s="1466">
        <v>5.3258638361233457E-2</v>
      </c>
      <c r="K22" s="1466">
        <v>0.13910650668718083</v>
      </c>
      <c r="L22" s="1466">
        <v>0.22132382879021198</v>
      </c>
      <c r="N22" s="1467"/>
      <c r="O22" s="1468" t="s">
        <v>895</v>
      </c>
    </row>
    <row r="23" spans="1:15" ht="12" customHeight="1">
      <c r="A23" s="1459"/>
      <c r="B23" s="1495"/>
      <c r="C23" s="1481" t="s">
        <v>665</v>
      </c>
      <c r="D23" s="1494"/>
      <c r="E23" s="1483"/>
      <c r="F23" s="1484"/>
      <c r="G23" s="1485"/>
      <c r="H23" s="1485"/>
      <c r="I23" s="1486"/>
      <c r="J23" s="1475"/>
      <c r="K23" s="1475"/>
      <c r="L23" s="1475"/>
      <c r="N23" s="1467"/>
      <c r="O23" s="1468" t="s">
        <v>896</v>
      </c>
    </row>
    <row r="24" spans="1:15" ht="15.75" customHeight="1">
      <c r="A24" s="1459" t="s">
        <v>890</v>
      </c>
      <c r="B24" s="1495"/>
      <c r="C24" s="1487" t="s">
        <v>897</v>
      </c>
      <c r="D24" s="1482" t="s">
        <v>898</v>
      </c>
      <c r="E24" s="1485">
        <v>47845395</v>
      </c>
      <c r="F24" s="1484">
        <v>47597929.541269995</v>
      </c>
      <c r="G24" s="1485">
        <v>2813480.9365100004</v>
      </c>
      <c r="H24" s="1485">
        <v>7926958.3551200107</v>
      </c>
      <c r="I24" s="1486">
        <v>12568348.729370002</v>
      </c>
      <c r="J24" s="1475">
        <v>5.9109313443362267E-2</v>
      </c>
      <c r="K24" s="1475">
        <v>0.16653998254791538</v>
      </c>
      <c r="L24" s="1475">
        <v>0.26405242518947297</v>
      </c>
      <c r="N24" s="1467"/>
      <c r="O24" s="1468" t="s">
        <v>899</v>
      </c>
    </row>
    <row r="25" spans="1:15" ht="15.75" customHeight="1">
      <c r="A25" s="1459" t="s">
        <v>892</v>
      </c>
      <c r="B25" s="1495"/>
      <c r="C25" s="1487" t="s">
        <v>900</v>
      </c>
      <c r="D25" s="1482" t="s">
        <v>901</v>
      </c>
      <c r="E25" s="1484">
        <v>19304045</v>
      </c>
      <c r="F25" s="1484">
        <v>20022408.995390002</v>
      </c>
      <c r="G25" s="1485">
        <v>571928.95269999898</v>
      </c>
      <c r="H25" s="1485">
        <v>1353032.0806100098</v>
      </c>
      <c r="I25" s="1486">
        <v>2460558.1095299902</v>
      </c>
      <c r="J25" s="1475">
        <v>2.8564442611859593E-2</v>
      </c>
      <c r="K25" s="1475">
        <v>6.7575888641648194E-2</v>
      </c>
      <c r="L25" s="1475">
        <v>0.12289021316548443</v>
      </c>
      <c r="N25" s="1496"/>
      <c r="O25" s="1468" t="s">
        <v>902</v>
      </c>
    </row>
    <row r="26" spans="1:15" ht="21.75" customHeight="1">
      <c r="A26" s="1459" t="s">
        <v>895</v>
      </c>
      <c r="B26" s="1495" t="s">
        <v>903</v>
      </c>
      <c r="C26" s="1461" t="s">
        <v>904</v>
      </c>
      <c r="D26" s="1494"/>
      <c r="E26" s="1479">
        <v>21176991</v>
      </c>
      <c r="F26" s="1472">
        <v>21705595.460169997</v>
      </c>
      <c r="G26" s="1473">
        <v>188151.62815999999</v>
      </c>
      <c r="H26" s="1473">
        <v>619784.3939299999</v>
      </c>
      <c r="I26" s="1474">
        <v>1045413.31273</v>
      </c>
      <c r="J26" s="1466">
        <v>8.6683467636379883E-3</v>
      </c>
      <c r="K26" s="1466">
        <v>2.855412997387291E-2</v>
      </c>
      <c r="L26" s="1466">
        <v>4.816330953225148E-2</v>
      </c>
      <c r="N26" s="1467"/>
      <c r="O26" s="1468" t="s">
        <v>905</v>
      </c>
    </row>
    <row r="27" spans="1:15" ht="12" customHeight="1">
      <c r="A27" s="1459"/>
      <c r="B27" s="1495"/>
      <c r="C27" s="1481" t="s">
        <v>665</v>
      </c>
      <c r="D27" s="1494"/>
      <c r="E27" s="1483"/>
      <c r="F27" s="1484"/>
      <c r="G27" s="1485"/>
      <c r="H27" s="1485"/>
      <c r="I27" s="1486"/>
      <c r="J27" s="1475"/>
      <c r="K27" s="1475"/>
      <c r="L27" s="1475"/>
      <c r="N27" s="1467"/>
      <c r="O27" s="1468" t="s">
        <v>906</v>
      </c>
    </row>
    <row r="28" spans="1:15" ht="30" customHeight="1">
      <c r="A28" s="1490" t="s">
        <v>896</v>
      </c>
      <c r="B28" s="1495"/>
      <c r="C28" s="1491" t="s">
        <v>907</v>
      </c>
      <c r="D28" s="1497" t="s">
        <v>908</v>
      </c>
      <c r="E28" s="1485">
        <v>13651677</v>
      </c>
      <c r="F28" s="1484">
        <v>14394538.69658</v>
      </c>
      <c r="G28" s="1485">
        <v>173719.06075</v>
      </c>
      <c r="H28" s="1485">
        <v>473653.04916000005</v>
      </c>
      <c r="I28" s="1486">
        <v>704362.9580499999</v>
      </c>
      <c r="J28" s="1475">
        <v>1.2068400690831026E-2</v>
      </c>
      <c r="K28" s="1475">
        <v>3.2905052335753929E-2</v>
      </c>
      <c r="L28" s="1475">
        <v>4.8932652368870254E-2</v>
      </c>
      <c r="N28" s="1493"/>
      <c r="O28" s="1468" t="s">
        <v>909</v>
      </c>
    </row>
    <row r="29" spans="1:15" ht="47.25" customHeight="1">
      <c r="A29" s="1490" t="s">
        <v>899</v>
      </c>
      <c r="B29" s="1495"/>
      <c r="C29" s="1491" t="s">
        <v>910</v>
      </c>
      <c r="D29" s="1497" t="s">
        <v>911</v>
      </c>
      <c r="E29" s="1485">
        <v>45878</v>
      </c>
      <c r="F29" s="1484">
        <v>114211.75926000001</v>
      </c>
      <c r="G29" s="1485">
        <v>3.2343200000000003</v>
      </c>
      <c r="H29" s="1485">
        <v>172.48445000000001</v>
      </c>
      <c r="I29" s="1486">
        <v>1030.43551</v>
      </c>
      <c r="J29" s="1475">
        <v>2.8318625165707829E-5</v>
      </c>
      <c r="K29" s="1475">
        <v>1.5102162081869677E-3</v>
      </c>
      <c r="L29" s="1475">
        <v>9.0221490035386036E-3</v>
      </c>
      <c r="M29" s="1498"/>
      <c r="N29" s="1493"/>
      <c r="O29" s="1499"/>
    </row>
    <row r="30" spans="1:15" ht="30">
      <c r="A30" s="1490" t="s">
        <v>902</v>
      </c>
      <c r="B30" s="1495"/>
      <c r="C30" s="1491" t="s">
        <v>912</v>
      </c>
      <c r="D30" s="1497" t="s">
        <v>913</v>
      </c>
      <c r="E30" s="1500">
        <v>6440</v>
      </c>
      <c r="F30" s="1500">
        <v>1008510.99928</v>
      </c>
      <c r="G30" s="1501">
        <v>0</v>
      </c>
      <c r="H30" s="1500">
        <v>25</v>
      </c>
      <c r="I30" s="1486">
        <v>2052.2497600000002</v>
      </c>
      <c r="J30" s="1475">
        <v>0</v>
      </c>
      <c r="K30" s="1475">
        <v>2.4789020662985425E-5</v>
      </c>
      <c r="L30" s="1475">
        <v>2.0349304682498754E-3</v>
      </c>
      <c r="N30" s="1502"/>
    </row>
    <row r="31" spans="1:15" ht="21.75" customHeight="1">
      <c r="A31" s="1490" t="s">
        <v>905</v>
      </c>
      <c r="B31" s="1503" t="s">
        <v>914</v>
      </c>
      <c r="C31" s="1504" t="s">
        <v>915</v>
      </c>
      <c r="D31" s="1505"/>
      <c r="E31" s="1472">
        <v>30699900</v>
      </c>
      <c r="F31" s="1472">
        <v>30699900</v>
      </c>
      <c r="G31" s="1472">
        <v>3619801.8714699997</v>
      </c>
      <c r="H31" s="1472">
        <v>4016566.6869899998</v>
      </c>
      <c r="I31" s="1472">
        <v>5129564.1728800004</v>
      </c>
      <c r="J31" s="1466">
        <v>0.11790923981739353</v>
      </c>
      <c r="K31" s="1466">
        <v>0.13083321727399763</v>
      </c>
      <c r="L31" s="1466">
        <v>0.1670873251339581</v>
      </c>
      <c r="N31" s="1502"/>
    </row>
    <row r="32" spans="1:15" ht="21.75" customHeight="1">
      <c r="A32" s="1490" t="s">
        <v>906</v>
      </c>
      <c r="B32" s="1503" t="s">
        <v>916</v>
      </c>
      <c r="C32" s="1504" t="s">
        <v>917</v>
      </c>
      <c r="D32" s="1505"/>
      <c r="E32" s="1479">
        <v>19643623</v>
      </c>
      <c r="F32" s="1472">
        <v>19643623</v>
      </c>
      <c r="G32" s="1473">
        <v>245517.10911000002</v>
      </c>
      <c r="H32" s="1473">
        <v>2783743.4977199999</v>
      </c>
      <c r="I32" s="1474">
        <v>4409325.0547799999</v>
      </c>
      <c r="J32" s="1466">
        <v>1.2498565519710901E-2</v>
      </c>
      <c r="K32" s="1466">
        <v>0.14171232555827404</v>
      </c>
      <c r="L32" s="1466">
        <v>0.22446597833709189</v>
      </c>
      <c r="N32" s="1502"/>
    </row>
    <row r="33" spans="1:17" ht="21.75" customHeight="1">
      <c r="A33" s="1490" t="s">
        <v>909</v>
      </c>
      <c r="B33" s="1506" t="s">
        <v>918</v>
      </c>
      <c r="C33" s="1507" t="s">
        <v>919</v>
      </c>
      <c r="D33" s="1508"/>
      <c r="E33" s="1509">
        <v>10201333</v>
      </c>
      <c r="F33" s="1509">
        <v>10220964.933</v>
      </c>
      <c r="G33" s="1510">
        <v>403307.53692000004</v>
      </c>
      <c r="H33" s="1510">
        <v>1017393.34135</v>
      </c>
      <c r="I33" s="1511">
        <v>1634335.6053800001</v>
      </c>
      <c r="J33" s="1512">
        <v>3.9458851445410788E-2</v>
      </c>
      <c r="K33" s="1512">
        <v>9.9539852452206826E-2</v>
      </c>
      <c r="L33" s="1512">
        <v>0.15990032409790286</v>
      </c>
    </row>
    <row r="34" spans="1:17" ht="18.75" customHeight="1">
      <c r="A34" s="1513"/>
      <c r="B34" s="1546"/>
      <c r="C34" s="1546"/>
      <c r="D34" s="1546"/>
      <c r="E34" s="1546"/>
      <c r="F34" s="1546"/>
      <c r="G34" s="1546"/>
      <c r="H34" s="1546"/>
      <c r="I34" s="1546"/>
      <c r="J34" s="1546"/>
      <c r="K34" s="1546"/>
      <c r="L34" s="1546"/>
      <c r="M34" s="1546"/>
      <c r="N34" s="1546"/>
    </row>
    <row r="35" spans="1:17" ht="19.5" customHeight="1">
      <c r="B35" s="1422" t="s">
        <v>861</v>
      </c>
      <c r="C35" s="1422"/>
      <c r="D35" s="1422"/>
      <c r="I35" s="1424"/>
    </row>
    <row r="36" spans="1:17" ht="15.75" customHeight="1">
      <c r="B36" s="1545" t="s">
        <v>862</v>
      </c>
      <c r="C36" s="1545"/>
      <c r="D36" s="1545"/>
      <c r="E36" s="1545"/>
      <c r="F36" s="1545"/>
      <c r="G36" s="1545"/>
      <c r="H36" s="1545"/>
      <c r="I36" s="1545"/>
      <c r="J36" s="1545"/>
      <c r="K36" s="1545"/>
      <c r="L36" s="1545"/>
    </row>
    <row r="37" spans="1:17" ht="6.75" customHeight="1">
      <c r="B37" s="1426"/>
      <c r="C37" s="1426"/>
      <c r="D37" s="1426"/>
      <c r="E37" s="1426"/>
      <c r="F37" s="1426"/>
      <c r="G37" s="1426"/>
      <c r="H37" s="1426"/>
      <c r="I37" s="1426"/>
      <c r="J37" s="1426"/>
      <c r="K37" s="1426"/>
      <c r="L37" s="1426"/>
    </row>
    <row r="38" spans="1:17" ht="15.75">
      <c r="B38" s="1427"/>
      <c r="C38" s="1428"/>
      <c r="D38" s="1429"/>
      <c r="E38" s="1430" t="s">
        <v>236</v>
      </c>
      <c r="F38" s="1431" t="s">
        <v>577</v>
      </c>
      <c r="G38" s="1432" t="s">
        <v>238</v>
      </c>
      <c r="H38" s="1433"/>
      <c r="I38" s="1433"/>
      <c r="J38" s="1433" t="s">
        <v>457</v>
      </c>
      <c r="K38" s="1433"/>
      <c r="L38" s="1434"/>
    </row>
    <row r="39" spans="1:17" ht="15.75">
      <c r="B39" s="1435" t="s">
        <v>3</v>
      </c>
      <c r="C39" s="1436"/>
      <c r="D39" s="1437"/>
      <c r="E39" s="1438" t="s">
        <v>237</v>
      </c>
      <c r="F39" s="1439" t="s">
        <v>580</v>
      </c>
      <c r="G39" s="1440"/>
      <c r="H39" s="1440"/>
      <c r="I39" s="1440"/>
      <c r="J39" s="1441"/>
      <c r="K39" s="1442"/>
      <c r="L39" s="1443"/>
    </row>
    <row r="40" spans="1:17" ht="15.75">
      <c r="B40" s="1444"/>
      <c r="C40" s="1423"/>
      <c r="D40" s="1445"/>
      <c r="E40" s="1446" t="s">
        <v>458</v>
      </c>
      <c r="F40" s="1439"/>
      <c r="G40" s="1447" t="s">
        <v>554</v>
      </c>
      <c r="H40" s="1448" t="s">
        <v>555</v>
      </c>
      <c r="I40" s="1448" t="s">
        <v>556</v>
      </c>
      <c r="J40" s="1449" t="s">
        <v>637</v>
      </c>
      <c r="K40" s="1450" t="s">
        <v>486</v>
      </c>
      <c r="L40" s="1450" t="s">
        <v>863</v>
      </c>
    </row>
    <row r="41" spans="1:17" s="1451" customFormat="1" ht="15" customHeight="1">
      <c r="B41" s="1452"/>
      <c r="C41" s="1453"/>
      <c r="D41" s="1454"/>
      <c r="E41" s="1540" t="s">
        <v>864</v>
      </c>
      <c r="F41" s="1541"/>
      <c r="G41" s="1541"/>
      <c r="H41" s="1541"/>
      <c r="I41" s="1542"/>
      <c r="J41" s="1540"/>
      <c r="K41" s="1541"/>
      <c r="L41" s="1542"/>
      <c r="M41" s="1421"/>
      <c r="N41" s="1467"/>
    </row>
    <row r="42" spans="1:17" s="1451" customFormat="1" ht="9.9499999999999993" customHeight="1">
      <c r="B42" s="1543">
        <v>1</v>
      </c>
      <c r="C42" s="1544"/>
      <c r="D42" s="1544"/>
      <c r="E42" s="1455">
        <v>2</v>
      </c>
      <c r="F42" s="1456">
        <v>3</v>
      </c>
      <c r="G42" s="1456">
        <v>4</v>
      </c>
      <c r="H42" s="1457">
        <v>5</v>
      </c>
      <c r="I42" s="1457">
        <v>6</v>
      </c>
      <c r="J42" s="1456">
        <v>7</v>
      </c>
      <c r="K42" s="1458">
        <v>8</v>
      </c>
      <c r="L42" s="1456">
        <v>9</v>
      </c>
    </row>
    <row r="43" spans="1:17" ht="21.75" customHeight="1">
      <c r="A43" s="1459" t="s">
        <v>865</v>
      </c>
      <c r="B43" s="1460" t="s">
        <v>866</v>
      </c>
      <c r="C43" s="1461"/>
      <c r="D43" s="1462"/>
      <c r="E43" s="1463">
        <v>397197405</v>
      </c>
      <c r="F43" s="1464">
        <v>397197405</v>
      </c>
      <c r="G43" s="1463">
        <v>115837084.79667999</v>
      </c>
      <c r="H43" s="1463">
        <v>144423242.82347</v>
      </c>
      <c r="I43" s="1465">
        <v>0</v>
      </c>
      <c r="J43" s="1466">
        <v>0.29163605637524243</v>
      </c>
      <c r="K43" s="1466">
        <v>0.36360570589193553</v>
      </c>
      <c r="L43" s="1514">
        <v>0</v>
      </c>
      <c r="N43" s="1467"/>
      <c r="O43" s="1515"/>
      <c r="Q43" s="1425"/>
    </row>
    <row r="44" spans="1:17" ht="15.75">
      <c r="A44" s="1459"/>
      <c r="B44" s="1469" t="s">
        <v>600</v>
      </c>
      <c r="C44" s="1470"/>
      <c r="D44" s="1462"/>
      <c r="E44" s="1471"/>
      <c r="F44" s="1472">
        <v>0</v>
      </c>
      <c r="G44" s="1473"/>
      <c r="H44" s="1473"/>
      <c r="I44" s="1474"/>
      <c r="J44" s="1475"/>
      <c r="K44" s="1475"/>
      <c r="L44" s="1516"/>
      <c r="N44" s="1467"/>
      <c r="O44" s="1515"/>
    </row>
    <row r="45" spans="1:17" ht="21.75" customHeight="1">
      <c r="A45" s="1459" t="s">
        <v>867</v>
      </c>
      <c r="B45" s="1476" t="s">
        <v>638</v>
      </c>
      <c r="C45" s="1477" t="s">
        <v>868</v>
      </c>
      <c r="D45" s="1478"/>
      <c r="E45" s="1479">
        <v>213898023</v>
      </c>
      <c r="F45" s="1472">
        <v>213680214.84542</v>
      </c>
      <c r="G45" s="1473">
        <v>66849365.014679998</v>
      </c>
      <c r="H45" s="1473">
        <v>82862609.411839902</v>
      </c>
      <c r="I45" s="1474">
        <v>0</v>
      </c>
      <c r="J45" s="1466">
        <v>0.31284770591905292</v>
      </c>
      <c r="K45" s="1466">
        <v>0.38778793568596964</v>
      </c>
      <c r="L45" s="1514">
        <v>0</v>
      </c>
      <c r="N45" s="1467"/>
      <c r="O45" s="1515"/>
    </row>
    <row r="46" spans="1:17" ht="12" customHeight="1">
      <c r="A46" s="1459"/>
      <c r="B46" s="1480"/>
      <c r="C46" s="1481" t="s">
        <v>665</v>
      </c>
      <c r="D46" s="1482"/>
      <c r="E46" s="1483"/>
      <c r="F46" s="1484">
        <v>0</v>
      </c>
      <c r="G46" s="1485"/>
      <c r="H46" s="1485"/>
      <c r="I46" s="1486"/>
      <c r="J46" s="1475"/>
      <c r="K46" s="1475"/>
      <c r="L46" s="1516"/>
      <c r="N46" s="1467"/>
      <c r="O46" s="1515"/>
    </row>
    <row r="47" spans="1:17" ht="15.95" customHeight="1">
      <c r="A47" s="1459" t="s">
        <v>869</v>
      </c>
      <c r="B47" s="1480"/>
      <c r="C47" s="1487" t="s">
        <v>871</v>
      </c>
      <c r="D47" s="1482" t="s">
        <v>872</v>
      </c>
      <c r="E47" s="1485">
        <v>56444715</v>
      </c>
      <c r="F47" s="1484">
        <v>56153564.100000001</v>
      </c>
      <c r="G47" s="1485">
        <v>24057766.557</v>
      </c>
      <c r="H47" s="1485">
        <v>28424845.824000001</v>
      </c>
      <c r="I47" s="1486">
        <v>0</v>
      </c>
      <c r="J47" s="1475">
        <v>0.4284281317238775</v>
      </c>
      <c r="K47" s="1475">
        <v>0.50619842710927765</v>
      </c>
      <c r="L47" s="1516">
        <v>0</v>
      </c>
      <c r="N47" s="1467"/>
      <c r="O47" s="1515"/>
    </row>
    <row r="48" spans="1:17" ht="15.95" customHeight="1">
      <c r="A48" s="1459" t="s">
        <v>870</v>
      </c>
      <c r="B48" s="1480"/>
      <c r="C48" s="1487" t="s">
        <v>874</v>
      </c>
      <c r="D48" s="1482" t="s">
        <v>875</v>
      </c>
      <c r="E48" s="1485">
        <v>65555173</v>
      </c>
      <c r="F48" s="1484">
        <v>65555173</v>
      </c>
      <c r="G48" s="1485">
        <v>13783557.740049999</v>
      </c>
      <c r="H48" s="1485">
        <v>17920918.112819999</v>
      </c>
      <c r="I48" s="1486">
        <v>0</v>
      </c>
      <c r="J48" s="1475">
        <v>0.21025888742677865</v>
      </c>
      <c r="K48" s="1475">
        <v>0.27337153259926567</v>
      </c>
      <c r="L48" s="1516">
        <v>0</v>
      </c>
      <c r="N48" s="1467"/>
      <c r="O48" s="1515"/>
    </row>
    <row r="49" spans="1:15" ht="12" customHeight="1">
      <c r="A49" s="1459"/>
      <c r="B49" s="1480"/>
      <c r="C49" s="1487"/>
      <c r="D49" s="1482" t="s">
        <v>665</v>
      </c>
      <c r="E49" s="1483"/>
      <c r="F49" s="1484">
        <v>0</v>
      </c>
      <c r="G49" s="1485"/>
      <c r="H49" s="1485"/>
      <c r="I49" s="1486"/>
      <c r="J49" s="1475"/>
      <c r="K49" s="1475"/>
      <c r="L49" s="1516"/>
      <c r="N49" s="1467"/>
      <c r="O49" s="1515"/>
    </row>
    <row r="50" spans="1:15" ht="15.95" customHeight="1">
      <c r="A50" s="1459" t="s">
        <v>873</v>
      </c>
      <c r="B50" s="1488"/>
      <c r="C50" s="1487"/>
      <c r="D50" s="1482" t="s">
        <v>878</v>
      </c>
      <c r="E50" s="1485">
        <v>46637723</v>
      </c>
      <c r="F50" s="1484">
        <v>46637723</v>
      </c>
      <c r="G50" s="1485">
        <v>7828590.1581000006</v>
      </c>
      <c r="H50" s="1485">
        <v>10604217.339430001</v>
      </c>
      <c r="I50" s="1486">
        <v>0</v>
      </c>
      <c r="J50" s="1475">
        <v>0.1678596135171522</v>
      </c>
      <c r="K50" s="1475">
        <v>0.22737425108489967</v>
      </c>
      <c r="L50" s="1516">
        <v>0</v>
      </c>
      <c r="N50" s="1467"/>
      <c r="O50" s="1515"/>
    </row>
    <row r="51" spans="1:15" ht="15.95" customHeight="1">
      <c r="A51" s="1459" t="s">
        <v>876</v>
      </c>
      <c r="B51" s="1480"/>
      <c r="C51" s="1487"/>
      <c r="D51" s="1489" t="s">
        <v>880</v>
      </c>
      <c r="E51" s="1485">
        <v>17565683</v>
      </c>
      <c r="F51" s="1484">
        <v>17565683</v>
      </c>
      <c r="G51" s="1485">
        <v>5523147.5819499996</v>
      </c>
      <c r="H51" s="1485">
        <v>6780400.7733900007</v>
      </c>
      <c r="I51" s="1486">
        <v>0</v>
      </c>
      <c r="J51" s="1475">
        <v>0.31442828508006204</v>
      </c>
      <c r="K51" s="1475">
        <v>0.38600268337929133</v>
      </c>
      <c r="L51" s="1516">
        <v>0</v>
      </c>
      <c r="N51" s="1467"/>
      <c r="O51" s="1515"/>
    </row>
    <row r="52" spans="1:15" ht="45">
      <c r="A52" s="1490" t="s">
        <v>877</v>
      </c>
      <c r="B52" s="1480"/>
      <c r="C52" s="1491" t="s">
        <v>882</v>
      </c>
      <c r="D52" s="1492" t="s">
        <v>883</v>
      </c>
      <c r="E52" s="1485">
        <v>40785495</v>
      </c>
      <c r="F52" s="1484">
        <v>41864603.849169999</v>
      </c>
      <c r="G52" s="1485">
        <v>14628648.31652</v>
      </c>
      <c r="H52" s="1485">
        <v>18067820.938419998</v>
      </c>
      <c r="I52" s="1486">
        <v>0</v>
      </c>
      <c r="J52" s="1475">
        <v>0.34942760641481685</v>
      </c>
      <c r="K52" s="1475">
        <v>0.43157749691158748</v>
      </c>
      <c r="L52" s="1516">
        <v>0</v>
      </c>
      <c r="N52" s="1467"/>
      <c r="O52" s="1515"/>
    </row>
    <row r="53" spans="1:15" ht="30">
      <c r="A53" s="1490" t="s">
        <v>879</v>
      </c>
      <c r="B53" s="1480"/>
      <c r="C53" s="1491" t="s">
        <v>885</v>
      </c>
      <c r="D53" s="1492" t="s">
        <v>886</v>
      </c>
      <c r="E53" s="1485">
        <v>3037757</v>
      </c>
      <c r="F53" s="1484">
        <v>4956685.0212399997</v>
      </c>
      <c r="G53" s="1485">
        <v>1592119.6121500002</v>
      </c>
      <c r="H53" s="1485">
        <v>2225966.6271700002</v>
      </c>
      <c r="I53" s="1486">
        <v>0</v>
      </c>
      <c r="J53" s="1475">
        <v>0.32120653326317355</v>
      </c>
      <c r="K53" s="1475">
        <v>0.44908373593065964</v>
      </c>
      <c r="L53" s="1516">
        <v>0</v>
      </c>
      <c r="N53" s="1467"/>
      <c r="O53" s="1515"/>
    </row>
    <row r="54" spans="1:15" ht="15" customHeight="1">
      <c r="A54" s="1490" t="s">
        <v>881</v>
      </c>
      <c r="B54" s="1480"/>
      <c r="C54" s="1491" t="s">
        <v>888</v>
      </c>
      <c r="D54" s="1492" t="s">
        <v>889</v>
      </c>
      <c r="E54" s="1485">
        <v>15580654</v>
      </c>
      <c r="F54" s="1484">
        <v>15565516</v>
      </c>
      <c r="G54" s="1485">
        <v>5840515.7980000004</v>
      </c>
      <c r="H54" s="1485">
        <v>7349046.8380000005</v>
      </c>
      <c r="I54" s="1486">
        <v>0</v>
      </c>
      <c r="J54" s="1475">
        <v>0.37522147020375041</v>
      </c>
      <c r="K54" s="1475">
        <v>0.47213640961211956</v>
      </c>
      <c r="L54" s="1516">
        <v>0</v>
      </c>
      <c r="N54" s="1493"/>
      <c r="O54" s="1515"/>
    </row>
    <row r="55" spans="1:15" ht="21.75" customHeight="1">
      <c r="A55" s="1459" t="s">
        <v>884</v>
      </c>
      <c r="B55" s="1460" t="s">
        <v>653</v>
      </c>
      <c r="C55" s="1461" t="s">
        <v>891</v>
      </c>
      <c r="D55" s="1494"/>
      <c r="E55" s="1479">
        <v>26068705</v>
      </c>
      <c r="F55" s="1472">
        <v>25865449.32305</v>
      </c>
      <c r="G55" s="1473">
        <v>8348224.7477600006</v>
      </c>
      <c r="H55" s="1473">
        <v>10380642.501629999</v>
      </c>
      <c r="I55" s="1474">
        <v>0</v>
      </c>
      <c r="J55" s="1466">
        <v>0.32275583708188199</v>
      </c>
      <c r="K55" s="1466">
        <v>0.40133238638074953</v>
      </c>
      <c r="L55" s="1514">
        <v>0</v>
      </c>
      <c r="N55" s="1467"/>
      <c r="O55" s="1515"/>
    </row>
    <row r="56" spans="1:15" ht="21.75" customHeight="1">
      <c r="A56" s="1459" t="s">
        <v>887</v>
      </c>
      <c r="B56" s="1495" t="s">
        <v>893</v>
      </c>
      <c r="C56" s="1461" t="s">
        <v>894</v>
      </c>
      <c r="D56" s="1494"/>
      <c r="E56" s="1479">
        <v>75508830</v>
      </c>
      <c r="F56" s="1472">
        <v>75381657.438360006</v>
      </c>
      <c r="G56" s="1473">
        <v>22123617.09832</v>
      </c>
      <c r="H56" s="1473">
        <v>27291669.9402299</v>
      </c>
      <c r="I56" s="1474">
        <v>0</v>
      </c>
      <c r="J56" s="1466">
        <v>0.29348806924828635</v>
      </c>
      <c r="K56" s="1466">
        <v>0.36204656235565591</v>
      </c>
      <c r="L56" s="1514">
        <v>0</v>
      </c>
      <c r="N56" s="1467"/>
      <c r="O56" s="1515"/>
    </row>
    <row r="57" spans="1:15" ht="12" customHeight="1">
      <c r="A57" s="1459"/>
      <c r="B57" s="1495"/>
      <c r="C57" s="1481" t="s">
        <v>665</v>
      </c>
      <c r="D57" s="1494"/>
      <c r="E57" s="1483"/>
      <c r="F57" s="1484">
        <v>0</v>
      </c>
      <c r="G57" s="1485"/>
      <c r="H57" s="1485"/>
      <c r="I57" s="1486"/>
      <c r="J57" s="1475"/>
      <c r="K57" s="1475"/>
      <c r="L57" s="1516"/>
      <c r="N57" s="1467"/>
      <c r="O57" s="1515"/>
    </row>
    <row r="58" spans="1:15" ht="15.75" customHeight="1">
      <c r="A58" s="1459" t="s">
        <v>890</v>
      </c>
      <c r="B58" s="1495"/>
      <c r="C58" s="1487" t="s">
        <v>897</v>
      </c>
      <c r="D58" s="1482" t="s">
        <v>898</v>
      </c>
      <c r="E58" s="1485">
        <v>47845395</v>
      </c>
      <c r="F58" s="1484">
        <v>47597929.541269995</v>
      </c>
      <c r="G58" s="1485">
        <v>16446757.054540001</v>
      </c>
      <c r="H58" s="1485">
        <v>19960107.584970102</v>
      </c>
      <c r="I58" s="1486">
        <v>0</v>
      </c>
      <c r="J58" s="1475">
        <v>0.34553513594072965</v>
      </c>
      <c r="K58" s="1475">
        <v>0.41934823168439717</v>
      </c>
      <c r="L58" s="1516">
        <v>0</v>
      </c>
      <c r="N58" s="1467"/>
      <c r="O58" s="1515"/>
    </row>
    <row r="59" spans="1:15" ht="15.75" customHeight="1">
      <c r="A59" s="1459" t="s">
        <v>892</v>
      </c>
      <c r="B59" s="1495"/>
      <c r="C59" s="1487" t="s">
        <v>900</v>
      </c>
      <c r="D59" s="1482" t="s">
        <v>901</v>
      </c>
      <c r="E59" s="1484">
        <v>19304045</v>
      </c>
      <c r="F59" s="1484">
        <v>20022408.995390002</v>
      </c>
      <c r="G59" s="1485">
        <v>3610025.4040100002</v>
      </c>
      <c r="H59" s="1485">
        <v>4702168.7519499902</v>
      </c>
      <c r="I59" s="1486">
        <v>0</v>
      </c>
      <c r="J59" s="1475">
        <v>0.18029925394297855</v>
      </c>
      <c r="K59" s="1475">
        <v>0.23484530522938707</v>
      </c>
      <c r="L59" s="1516">
        <v>0</v>
      </c>
      <c r="N59" s="1496"/>
      <c r="O59" s="1515"/>
    </row>
    <row r="60" spans="1:15" ht="21.75" customHeight="1">
      <c r="A60" s="1459" t="s">
        <v>895</v>
      </c>
      <c r="B60" s="1495" t="s">
        <v>903</v>
      </c>
      <c r="C60" s="1461" t="s">
        <v>904</v>
      </c>
      <c r="D60" s="1494"/>
      <c r="E60" s="1479">
        <v>21176991</v>
      </c>
      <c r="F60" s="1472">
        <v>21705595.460169997</v>
      </c>
      <c r="G60" s="1473">
        <v>1928116.74915</v>
      </c>
      <c r="H60" s="1473">
        <v>3103560.2585300002</v>
      </c>
      <c r="I60" s="1474">
        <v>0</v>
      </c>
      <c r="J60" s="1466">
        <v>8.8830401022082769E-2</v>
      </c>
      <c r="K60" s="1466">
        <v>0.14298434079936057</v>
      </c>
      <c r="L60" s="1514">
        <v>0</v>
      </c>
      <c r="N60" s="1467"/>
      <c r="O60" s="1515"/>
    </row>
    <row r="61" spans="1:15" ht="12" customHeight="1">
      <c r="A61" s="1459"/>
      <c r="B61" s="1495"/>
      <c r="C61" s="1481" t="s">
        <v>665</v>
      </c>
      <c r="D61" s="1494"/>
      <c r="E61" s="1483"/>
      <c r="F61" s="1484">
        <v>0</v>
      </c>
      <c r="G61" s="1485"/>
      <c r="H61" s="1485"/>
      <c r="I61" s="1486"/>
      <c r="J61" s="1475"/>
      <c r="K61" s="1475"/>
      <c r="L61" s="1516"/>
      <c r="N61" s="1467"/>
      <c r="O61" s="1515"/>
    </row>
    <row r="62" spans="1:15" ht="30" customHeight="1">
      <c r="A62" s="1490" t="s">
        <v>896</v>
      </c>
      <c r="B62" s="1495"/>
      <c r="C62" s="1491" t="s">
        <v>907</v>
      </c>
      <c r="D62" s="1497" t="s">
        <v>908</v>
      </c>
      <c r="E62" s="1485">
        <v>13651677</v>
      </c>
      <c r="F62" s="1484">
        <v>14394538.69658</v>
      </c>
      <c r="G62" s="1485">
        <v>1420107.0562799999</v>
      </c>
      <c r="H62" s="1485">
        <v>2081259.2500699998</v>
      </c>
      <c r="I62" s="1486">
        <v>0</v>
      </c>
      <c r="J62" s="1475">
        <v>9.8655961556962102E-2</v>
      </c>
      <c r="K62" s="1475">
        <v>0.14458672792095006</v>
      </c>
      <c r="L62" s="1516">
        <v>0</v>
      </c>
      <c r="N62" s="1493"/>
      <c r="O62" s="1515"/>
    </row>
    <row r="63" spans="1:15" ht="47.25" customHeight="1">
      <c r="A63" s="1490" t="s">
        <v>899</v>
      </c>
      <c r="B63" s="1495"/>
      <c r="C63" s="1491" t="s">
        <v>910</v>
      </c>
      <c r="D63" s="1497" t="s">
        <v>911</v>
      </c>
      <c r="E63" s="1485">
        <v>45878</v>
      </c>
      <c r="F63" s="1484">
        <v>114211.75926000001</v>
      </c>
      <c r="G63" s="1485">
        <v>1411.1725100000001</v>
      </c>
      <c r="H63" s="1485">
        <v>3113.1891800000003</v>
      </c>
      <c r="I63" s="1486">
        <v>0</v>
      </c>
      <c r="J63" s="1475">
        <v>1.235575495153265E-2</v>
      </c>
      <c r="K63" s="1475">
        <v>2.7258044181885936E-2</v>
      </c>
      <c r="L63" s="1516">
        <v>0</v>
      </c>
      <c r="M63" s="1498"/>
      <c r="N63" s="1493"/>
      <c r="O63" s="1499"/>
    </row>
    <row r="64" spans="1:15" ht="30">
      <c r="A64" s="1490" t="s">
        <v>902</v>
      </c>
      <c r="B64" s="1495"/>
      <c r="C64" s="1491" t="s">
        <v>912</v>
      </c>
      <c r="D64" s="1497" t="s">
        <v>913</v>
      </c>
      <c r="E64" s="1500">
        <v>6440</v>
      </c>
      <c r="F64" s="1500">
        <v>1008510.99928</v>
      </c>
      <c r="G64" s="1485">
        <v>5230.34746</v>
      </c>
      <c r="H64" s="1500">
        <v>35926.770859999997</v>
      </c>
      <c r="I64" s="1486">
        <v>0</v>
      </c>
      <c r="J64" s="1475">
        <v>5.1862076504213339E-3</v>
      </c>
      <c r="K64" s="1475">
        <v>3.5623578608115304E-2</v>
      </c>
      <c r="L64" s="1516">
        <v>0</v>
      </c>
      <c r="N64" s="1502"/>
    </row>
    <row r="65" spans="1:14" ht="21.75" customHeight="1">
      <c r="A65" s="1490" t="s">
        <v>905</v>
      </c>
      <c r="B65" s="1503" t="s">
        <v>914</v>
      </c>
      <c r="C65" s="1504" t="s">
        <v>915</v>
      </c>
      <c r="D65" s="1505"/>
      <c r="E65" s="1472">
        <v>30699900</v>
      </c>
      <c r="F65" s="1472">
        <v>30699900</v>
      </c>
      <c r="G65" s="1472">
        <v>8539059.0590899996</v>
      </c>
      <c r="H65" s="1472">
        <v>11061720.97814</v>
      </c>
      <c r="I65" s="1472">
        <v>0</v>
      </c>
      <c r="J65" s="1466">
        <v>0.27814615223795514</v>
      </c>
      <c r="K65" s="1466">
        <v>0.36031781791276196</v>
      </c>
      <c r="L65" s="1514">
        <v>0</v>
      </c>
      <c r="N65" s="1502"/>
    </row>
    <row r="66" spans="1:14" ht="21.75" customHeight="1">
      <c r="A66" s="1490" t="s">
        <v>906</v>
      </c>
      <c r="B66" s="1503" t="s">
        <v>916</v>
      </c>
      <c r="C66" s="1504" t="s">
        <v>917</v>
      </c>
      <c r="D66" s="1505"/>
      <c r="E66" s="1479">
        <v>19643623</v>
      </c>
      <c r="F66" s="1472">
        <v>19643623</v>
      </c>
      <c r="G66" s="1473">
        <v>5901721.9174600001</v>
      </c>
      <c r="H66" s="1473">
        <v>7124573.5707900003</v>
      </c>
      <c r="I66" s="1474">
        <v>0</v>
      </c>
      <c r="J66" s="1466">
        <v>0.30043958374990193</v>
      </c>
      <c r="K66" s="1466">
        <v>0.36269142259500703</v>
      </c>
      <c r="L66" s="1514">
        <v>0</v>
      </c>
      <c r="N66" s="1502"/>
    </row>
    <row r="67" spans="1:14" ht="21.75" customHeight="1">
      <c r="A67" s="1490" t="s">
        <v>909</v>
      </c>
      <c r="B67" s="1506" t="s">
        <v>918</v>
      </c>
      <c r="C67" s="1507" t="s">
        <v>919</v>
      </c>
      <c r="D67" s="1508"/>
      <c r="E67" s="1509">
        <v>10201333</v>
      </c>
      <c r="F67" s="1509">
        <v>10220964.933</v>
      </c>
      <c r="G67" s="1510">
        <v>2146980.2102200002</v>
      </c>
      <c r="H67" s="1510">
        <v>2598466.16231</v>
      </c>
      <c r="I67" s="1511">
        <v>0</v>
      </c>
      <c r="J67" s="1512">
        <v>0.21005650878305387</v>
      </c>
      <c r="K67" s="1512">
        <v>0.25422904582330008</v>
      </c>
      <c r="L67" s="1517">
        <v>0</v>
      </c>
    </row>
  </sheetData>
  <mergeCells count="9">
    <mergeCell ref="E41:I41"/>
    <mergeCell ref="J41:L41"/>
    <mergeCell ref="B42:D42"/>
    <mergeCell ref="B2:L2"/>
    <mergeCell ref="E7:I7"/>
    <mergeCell ref="J7:L7"/>
    <mergeCell ref="B8:D8"/>
    <mergeCell ref="B34:N34"/>
    <mergeCell ref="B36:L36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52</vt:i4>
      </vt:variant>
    </vt:vector>
  </HeadingPairs>
  <TitlesOfParts>
    <vt:vector size="83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'!Obszar_wydruku</vt:lpstr>
      <vt:lpstr>'TABLICA 17'!Obszar_wydruku</vt:lpstr>
      <vt:lpstr>'TABLICA 19'!Obszar_wydruku</vt:lpstr>
      <vt:lpstr>'TABLICA 2  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operatywne_05_2018</dc:title>
  <dc:creator>AWOT</dc:creator>
  <cp:lastModifiedBy>Florys Marek</cp:lastModifiedBy>
  <cp:lastPrinted>2018-07-03T08:03:43Z</cp:lastPrinted>
  <dcterms:created xsi:type="dcterms:W3CDTF">2016-01-07T13:34:05Z</dcterms:created>
  <dcterms:modified xsi:type="dcterms:W3CDTF">2018-07-03T08:08:10Z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