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E5A7AB34-6B19-423E-B398-17AE07C0A3E0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C28" i="1" s="1"/>
  <c r="D7" i="1" l="1"/>
  <c r="E7" i="1" l="1"/>
  <c r="D28" i="1"/>
  <c r="E28" i="1" l="1"/>
  <c r="F7" i="1"/>
  <c r="F28" i="1" l="1"/>
  <c r="G7" i="1"/>
  <c r="G28" i="1" s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<sst xmlns="http://schemas.openxmlformats.org/spreadsheetml/2006/main" count="33" uniqueCount="33">
  <si>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</si>
  <si>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</si>
  <si>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</si>
  <si>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</si>
  <si>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</si>
  <si>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</si>
  <si>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</si>
  <si>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</si>
  <si>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</si>
  <si>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WARMIŃSKO-MAZURSKIM NA ROK 2024</t>
  </si>
  <si>
    <t>Województwo Warmińsko-Mazurskie</t>
  </si>
  <si>
    <t xml:space="preserve">bartoszycki                   </t>
  </si>
  <si>
    <t xml:space="preserve">braniewski                    </t>
  </si>
  <si>
    <t xml:space="preserve">działdowski                   </t>
  </si>
  <si>
    <t xml:space="preserve">elbląski                      </t>
  </si>
  <si>
    <t xml:space="preserve">ełcki                         </t>
  </si>
  <si>
    <t xml:space="preserve">giżycki                       </t>
  </si>
  <si>
    <t xml:space="preserve">iławski                       </t>
  </si>
  <si>
    <t xml:space="preserve">kętrzyński                    </t>
  </si>
  <si>
    <t xml:space="preserve">lidzbarski                    </t>
  </si>
  <si>
    <t xml:space="preserve">mrągowski                     </t>
  </si>
  <si>
    <t xml:space="preserve">nidzicki                      </t>
  </si>
  <si>
    <t xml:space="preserve">nowomiejski                   </t>
  </si>
  <si>
    <t xml:space="preserve">olecki                        </t>
  </si>
  <si>
    <t xml:space="preserve">olsztyński                    </t>
  </si>
  <si>
    <t xml:space="preserve">ostródzki                     </t>
  </si>
  <si>
    <t xml:space="preserve">piski                         </t>
  </si>
  <si>
    <t xml:space="preserve">szczycieński                  </t>
  </si>
  <si>
    <t xml:space="preserve">gołdapski                     </t>
  </si>
  <si>
    <t xml:space="preserve">węgorzewski                   </t>
  </si>
  <si>
    <t xml:space="preserve">miasto na prawach powiatu Elbląg                     </t>
  </si>
  <si>
    <t xml:space="preserve">miasto na prawach powiatu Olsztyn                    </t>
  </si>
  <si>
    <t>Razem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</si>
</sst>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3" fontId="10" fillId="3" borderId="3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1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5" t="s">
        <v>9</v>
      </c>
      <c r="B1" s="15"/>
      <c r="C1" s="15"/>
      <c r="D1" s="15"/>
      <c r="E1" s="15"/>
      <c r="F1" s="15"/>
      <c r="G1" s="15"/>
    </row>
    <row r="3" spans="1:7" x14ac:dyDescent="0.3">
      <c r="G3" s="16" t="s">
        <v>8</v>
      </c>
    </row>
    <row r="4" spans="1:7" ht="15" hidden="1" customHeight="1" x14ac:dyDescent="0.3">
      <c r="A4" s="17"/>
      <c r="B4" s="18"/>
      <c r="C4" s="18">
        <v>25000</v>
      </c>
      <c r="D4" s="18"/>
      <c r="E4" s="18"/>
      <c r="F4" s="1">
        <v>5863</v>
      </c>
      <c r="G4" s="18">
        <v>12</v>
      </c>
    </row>
    <row r="5" spans="1:7" ht="49.5" customHeight="1" x14ac:dyDescent="0.3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7.25" customHeight="1" x14ac:dyDescent="0.3">
      <c r="A6" s="19" t="s">
        <v>10</v>
      </c>
      <c r="B6" s="5"/>
      <c r="C6" s="5"/>
      <c r="D6" s="5"/>
      <c r="E6" s="5"/>
      <c r="F6" s="5"/>
      <c r="G6" s="5"/>
    </row>
    <row r="7" spans="1:7" x14ac:dyDescent="0.3">
      <c r="A7" s="10" t="s">
        <v>11</v>
      </c>
      <c r="B7" s="7">
        <v>53220</v>
      </c>
      <c r="C7" s="8">
        <f>ROUNDDOWN(B7/$C$4,1)</f>
        <v>2.1</v>
      </c>
      <c r="D7" s="6">
        <f>IF(C7&lt;2,2,IF(C7&gt;35,35,C7))</f>
        <v>2.1</v>
      </c>
      <c r="E7" s="6">
        <f>ROUND(D7,0)</f>
        <v>2</v>
      </c>
      <c r="F7" s="9">
        <f>E7*$F$4</f>
        <v>11726</v>
      </c>
      <c r="G7" s="9">
        <f>F7*$G$4</f>
        <v>140712</v>
      </c>
    </row>
    <row r="8" spans="1:7" x14ac:dyDescent="0.3">
      <c r="A8" s="10" t="s">
        <v>12</v>
      </c>
      <c r="B8" s="7">
        <v>37851</v>
      </c>
      <c r="C8" s="8">
        <f t="shared" ref="C8:C27" si="0">ROUNDDOWN(B8/$C$4,1)</f>
        <v>1.5</v>
      </c>
      <c r="D8" s="6">
        <f t="shared" ref="D8:D27" si="1">IF(C8&lt;2,2,IF(C8&gt;35,35,C8))</f>
        <v>2</v>
      </c>
      <c r="E8" s="6">
        <f t="shared" ref="E8:E27" si="2">ROUND(D8,0)</f>
        <v>2</v>
      </c>
      <c r="F8" s="9">
        <f t="shared" ref="F8:F27" si="3">E8*$F$4</f>
        <v>11726</v>
      </c>
      <c r="G8" s="9">
        <f t="shared" ref="G8:G27" si="4">F8*$G$4</f>
        <v>140712</v>
      </c>
    </row>
    <row r="9" spans="1:7" x14ac:dyDescent="0.3">
      <c r="A9" s="10" t="s">
        <v>13</v>
      </c>
      <c r="B9" s="7">
        <v>61917</v>
      </c>
      <c r="C9" s="8">
        <f t="shared" si="0"/>
        <v>2.4</v>
      </c>
      <c r="D9" s="6">
        <f t="shared" si="1"/>
        <v>2.4</v>
      </c>
      <c r="E9" s="6">
        <f t="shared" si="2"/>
        <v>2</v>
      </c>
      <c r="F9" s="9">
        <f t="shared" si="3"/>
        <v>11726</v>
      </c>
      <c r="G9" s="9">
        <f t="shared" si="4"/>
        <v>140712</v>
      </c>
    </row>
    <row r="10" spans="1:7" x14ac:dyDescent="0.3">
      <c r="A10" s="10" t="s">
        <v>14</v>
      </c>
      <c r="B10" s="7">
        <v>54615</v>
      </c>
      <c r="C10" s="8">
        <f t="shared" si="0"/>
        <v>2.1</v>
      </c>
      <c r="D10" s="6">
        <f t="shared" si="1"/>
        <v>2.1</v>
      </c>
      <c r="E10" s="6">
        <f t="shared" si="2"/>
        <v>2</v>
      </c>
      <c r="F10" s="9">
        <f t="shared" si="3"/>
        <v>11726</v>
      </c>
      <c r="G10" s="9">
        <f t="shared" si="4"/>
        <v>140712</v>
      </c>
    </row>
    <row r="11" spans="1:7" x14ac:dyDescent="0.3">
      <c r="A11" s="10" t="s">
        <v>15</v>
      </c>
      <c r="B11" s="7">
        <v>88621</v>
      </c>
      <c r="C11" s="8">
        <f t="shared" si="0"/>
        <v>3.5</v>
      </c>
      <c r="D11" s="6">
        <f t="shared" si="1"/>
        <v>3.5</v>
      </c>
      <c r="E11" s="6">
        <f t="shared" si="2"/>
        <v>4</v>
      </c>
      <c r="F11" s="9">
        <f t="shared" si="3"/>
        <v>23452</v>
      </c>
      <c r="G11" s="9">
        <f t="shared" si="4"/>
        <v>281424</v>
      </c>
    </row>
    <row r="12" spans="1:7" x14ac:dyDescent="0.3">
      <c r="A12" s="10" t="s">
        <v>16</v>
      </c>
      <c r="B12" s="7">
        <v>54016</v>
      </c>
      <c r="C12" s="8">
        <f t="shared" si="0"/>
        <v>2.1</v>
      </c>
      <c r="D12" s="6">
        <f t="shared" si="1"/>
        <v>2.1</v>
      </c>
      <c r="E12" s="6">
        <f t="shared" si="2"/>
        <v>2</v>
      </c>
      <c r="F12" s="9">
        <f t="shared" si="3"/>
        <v>11726</v>
      </c>
      <c r="G12" s="9">
        <f t="shared" si="4"/>
        <v>140712</v>
      </c>
    </row>
    <row r="13" spans="1:7" x14ac:dyDescent="0.3">
      <c r="A13" s="10" t="s">
        <v>17</v>
      </c>
      <c r="B13" s="7">
        <v>90218</v>
      </c>
      <c r="C13" s="8">
        <f t="shared" si="0"/>
        <v>3.6</v>
      </c>
      <c r="D13" s="6">
        <f t="shared" si="1"/>
        <v>3.6</v>
      </c>
      <c r="E13" s="6">
        <f t="shared" si="2"/>
        <v>4</v>
      </c>
      <c r="F13" s="9">
        <f t="shared" si="3"/>
        <v>23452</v>
      </c>
      <c r="G13" s="9">
        <f t="shared" si="4"/>
        <v>281424</v>
      </c>
    </row>
    <row r="14" spans="1:7" x14ac:dyDescent="0.3">
      <c r="A14" s="10" t="s">
        <v>18</v>
      </c>
      <c r="B14" s="7">
        <v>57792</v>
      </c>
      <c r="C14" s="8">
        <f t="shared" si="0"/>
        <v>2.2999999999999998</v>
      </c>
      <c r="D14" s="6">
        <f t="shared" si="1"/>
        <v>2.2999999999999998</v>
      </c>
      <c r="E14" s="6">
        <f t="shared" si="2"/>
        <v>2</v>
      </c>
      <c r="F14" s="9">
        <f t="shared" si="3"/>
        <v>11726</v>
      </c>
      <c r="G14" s="9">
        <f t="shared" si="4"/>
        <v>140712</v>
      </c>
    </row>
    <row r="15" spans="1:7" x14ac:dyDescent="0.3">
      <c r="A15" s="10" t="s">
        <v>19</v>
      </c>
      <c r="B15" s="7">
        <v>38539</v>
      </c>
      <c r="C15" s="8">
        <f t="shared" si="0"/>
        <v>1.5</v>
      </c>
      <c r="D15" s="6">
        <f t="shared" si="1"/>
        <v>2</v>
      </c>
      <c r="E15" s="6">
        <f t="shared" si="2"/>
        <v>2</v>
      </c>
      <c r="F15" s="9">
        <f t="shared" si="3"/>
        <v>11726</v>
      </c>
      <c r="G15" s="9">
        <f t="shared" si="4"/>
        <v>140712</v>
      </c>
    </row>
    <row r="16" spans="1:7" x14ac:dyDescent="0.3">
      <c r="A16" s="10" t="s">
        <v>20</v>
      </c>
      <c r="B16" s="7">
        <v>47861</v>
      </c>
      <c r="C16" s="8">
        <f t="shared" si="0"/>
        <v>1.9</v>
      </c>
      <c r="D16" s="6">
        <f t="shared" si="1"/>
        <v>2</v>
      </c>
      <c r="E16" s="6">
        <f t="shared" si="2"/>
        <v>2</v>
      </c>
      <c r="F16" s="9">
        <f t="shared" si="3"/>
        <v>11726</v>
      </c>
      <c r="G16" s="9">
        <f t="shared" si="4"/>
        <v>140712</v>
      </c>
    </row>
    <row r="17" spans="1:7" x14ac:dyDescent="0.3">
      <c r="A17" s="10" t="s">
        <v>21</v>
      </c>
      <c r="B17" s="7">
        <v>30666</v>
      </c>
      <c r="C17" s="8">
        <f t="shared" si="0"/>
        <v>1.2</v>
      </c>
      <c r="D17" s="6">
        <f t="shared" si="1"/>
        <v>2</v>
      </c>
      <c r="E17" s="6">
        <f t="shared" si="2"/>
        <v>2</v>
      </c>
      <c r="F17" s="9">
        <f t="shared" si="3"/>
        <v>11726</v>
      </c>
      <c r="G17" s="9">
        <f t="shared" si="4"/>
        <v>140712</v>
      </c>
    </row>
    <row r="18" spans="1:7" x14ac:dyDescent="0.3">
      <c r="A18" s="10" t="s">
        <v>22</v>
      </c>
      <c r="B18" s="7">
        <v>42209</v>
      </c>
      <c r="C18" s="8">
        <f t="shared" si="0"/>
        <v>1.6</v>
      </c>
      <c r="D18" s="6">
        <f t="shared" si="1"/>
        <v>2</v>
      </c>
      <c r="E18" s="6">
        <f t="shared" si="2"/>
        <v>2</v>
      </c>
      <c r="F18" s="9">
        <f t="shared" si="3"/>
        <v>11726</v>
      </c>
      <c r="G18" s="9">
        <f t="shared" si="4"/>
        <v>140712</v>
      </c>
    </row>
    <row r="19" spans="1:7" x14ac:dyDescent="0.3">
      <c r="A19" s="10" t="s">
        <v>23</v>
      </c>
      <c r="B19" s="7">
        <v>32222</v>
      </c>
      <c r="C19" s="8">
        <f t="shared" si="0"/>
        <v>1.2</v>
      </c>
      <c r="D19" s="6">
        <f t="shared" si="1"/>
        <v>2</v>
      </c>
      <c r="E19" s="6">
        <f t="shared" si="2"/>
        <v>2</v>
      </c>
      <c r="F19" s="9">
        <f t="shared" si="3"/>
        <v>11726</v>
      </c>
      <c r="G19" s="9">
        <f t="shared" si="4"/>
        <v>140712</v>
      </c>
    </row>
    <row r="20" spans="1:7" x14ac:dyDescent="0.3">
      <c r="A20" s="10" t="s">
        <v>24</v>
      </c>
      <c r="B20" s="7">
        <v>129555</v>
      </c>
      <c r="C20" s="8">
        <f t="shared" si="0"/>
        <v>5.0999999999999996</v>
      </c>
      <c r="D20" s="6">
        <f t="shared" si="1"/>
        <v>5.0999999999999996</v>
      </c>
      <c r="E20" s="6">
        <f t="shared" si="2"/>
        <v>5</v>
      </c>
      <c r="F20" s="9">
        <f t="shared" si="3"/>
        <v>29315</v>
      </c>
      <c r="G20" s="9">
        <f t="shared" si="4"/>
        <v>351780</v>
      </c>
    </row>
    <row r="21" spans="1:7" x14ac:dyDescent="0.3">
      <c r="A21" s="10" t="s">
        <v>25</v>
      </c>
      <c r="B21" s="7">
        <v>99744</v>
      </c>
      <c r="C21" s="8">
        <f t="shared" si="0"/>
        <v>3.9</v>
      </c>
      <c r="D21" s="6">
        <f t="shared" si="1"/>
        <v>3.9</v>
      </c>
      <c r="E21" s="6">
        <f t="shared" si="2"/>
        <v>4</v>
      </c>
      <c r="F21" s="9">
        <f t="shared" si="3"/>
        <v>23452</v>
      </c>
      <c r="G21" s="9">
        <f t="shared" si="4"/>
        <v>281424</v>
      </c>
    </row>
    <row r="22" spans="1:7" x14ac:dyDescent="0.3">
      <c r="A22" s="10" t="s">
        <v>26</v>
      </c>
      <c r="B22" s="7">
        <v>52537</v>
      </c>
      <c r="C22" s="8">
        <f t="shared" si="0"/>
        <v>2.1</v>
      </c>
      <c r="D22" s="6">
        <f t="shared" si="1"/>
        <v>2.1</v>
      </c>
      <c r="E22" s="6">
        <f t="shared" si="2"/>
        <v>2</v>
      </c>
      <c r="F22" s="9">
        <f t="shared" si="3"/>
        <v>11726</v>
      </c>
      <c r="G22" s="9">
        <f t="shared" si="4"/>
        <v>140712</v>
      </c>
    </row>
    <row r="23" spans="1:7" ht="15.75" customHeight="1" x14ac:dyDescent="0.3">
      <c r="A23" s="10" t="s">
        <v>27</v>
      </c>
      <c r="B23" s="7">
        <v>66859</v>
      </c>
      <c r="C23" s="8">
        <f t="shared" si="0"/>
        <v>2.6</v>
      </c>
      <c r="D23" s="6">
        <f t="shared" si="1"/>
        <v>2.6</v>
      </c>
      <c r="E23" s="6">
        <f t="shared" si="2"/>
        <v>3</v>
      </c>
      <c r="F23" s="9">
        <f t="shared" si="3"/>
        <v>17589</v>
      </c>
      <c r="G23" s="9">
        <f t="shared" si="4"/>
        <v>211068</v>
      </c>
    </row>
    <row r="24" spans="1:7" x14ac:dyDescent="0.3">
      <c r="A24" s="22" t="s">
        <v>28</v>
      </c>
      <c r="B24" s="23">
        <v>25147</v>
      </c>
      <c r="C24" s="8">
        <f t="shared" si="0"/>
        <v>1</v>
      </c>
      <c r="D24" s="6">
        <f t="shared" si="1"/>
        <v>2</v>
      </c>
      <c r="E24" s="6">
        <f t="shared" si="2"/>
        <v>2</v>
      </c>
      <c r="F24" s="9">
        <f t="shared" si="3"/>
        <v>11726</v>
      </c>
      <c r="G24" s="9">
        <f t="shared" si="4"/>
        <v>140712</v>
      </c>
    </row>
    <row r="25" spans="1:7" x14ac:dyDescent="0.3">
      <c r="A25" s="10" t="s">
        <v>29</v>
      </c>
      <c r="B25" s="7">
        <v>21062</v>
      </c>
      <c r="C25" s="8">
        <f t="shared" si="0"/>
        <v>0.8</v>
      </c>
      <c r="D25" s="6">
        <f t="shared" si="1"/>
        <v>2</v>
      </c>
      <c r="E25" s="6">
        <f t="shared" si="2"/>
        <v>2</v>
      </c>
      <c r="F25" s="9">
        <f t="shared" si="3"/>
        <v>11726</v>
      </c>
      <c r="G25" s="9">
        <f t="shared" si="4"/>
        <v>140712</v>
      </c>
    </row>
    <row r="26" spans="1:7" ht="22.8" x14ac:dyDescent="0.3">
      <c r="A26" s="10" t="s">
        <v>30</v>
      </c>
      <c r="B26" s="7">
        <v>113567</v>
      </c>
      <c r="C26" s="8">
        <f t="shared" si="0"/>
        <v>4.5</v>
      </c>
      <c r="D26" s="6">
        <f t="shared" si="1"/>
        <v>4.5</v>
      </c>
      <c r="E26" s="6">
        <f t="shared" si="2"/>
        <v>5</v>
      </c>
      <c r="F26" s="9">
        <f t="shared" si="3"/>
        <v>29315</v>
      </c>
      <c r="G26" s="9">
        <f t="shared" si="4"/>
        <v>351780</v>
      </c>
    </row>
    <row r="27" spans="1:7" ht="22.8" x14ac:dyDescent="0.3">
      <c r="A27" s="10" t="s">
        <v>31</v>
      </c>
      <c r="B27" s="7">
        <v>168212</v>
      </c>
      <c r="C27" s="8">
        <f t="shared" si="0"/>
        <v>6.7</v>
      </c>
      <c r="D27" s="6">
        <f t="shared" si="1"/>
        <v>6.7</v>
      </c>
      <c r="E27" s="6">
        <f t="shared" si="2"/>
        <v>7</v>
      </c>
      <c r="F27" s="9">
        <f t="shared" si="3"/>
        <v>41041</v>
      </c>
      <c r="G27" s="9">
        <f t="shared" si="4"/>
        <v>492492</v>
      </c>
    </row>
    <row r="28" spans="1:7" ht="27" x14ac:dyDescent="0.3">
      <c r="A28" s="20" t="s">
        <v>32</v>
      </c>
      <c r="B28" s="21">
        <f>SUM(B7:B27)</f>
        <v>1366430</v>
      </c>
      <c r="C28" s="21">
        <f t="shared" ref="C28:G28" si="5">SUM(C7:C27)</f>
        <v>53.7</v>
      </c>
      <c r="D28" s="21">
        <f t="shared" si="5"/>
        <v>59.000000000000007</v>
      </c>
      <c r="E28" s="21">
        <f t="shared" si="5"/>
        <v>60</v>
      </c>
      <c r="F28" s="21">
        <f t="shared" si="5"/>
        <v>351780</v>
      </c>
      <c r="G28" s="21">
        <f t="shared" si="5"/>
        <v>4221360</v>
      </c>
    </row>
    <row r="29" spans="1:7" x14ac:dyDescent="0.3">
      <c r="B29" s="11"/>
    </row>
    <row r="30" spans="1:7" x14ac:dyDescent="0.3">
      <c r="A30" s="12" t="s">
        <v>7</v>
      </c>
      <c r="B30" s="13"/>
      <c r="C30" s="13"/>
      <c r="D30" s="13"/>
      <c r="E30" s="13"/>
      <c r="F30" s="13"/>
      <c r="G30" s="13"/>
    </row>
    <row r="31" spans="1:7" x14ac:dyDescent="0.3">
      <c r="A31" s="14"/>
    </row>
  </sheetData>
  <mergeCells count="2">
    <mergeCell ref="A30:G30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2023-10-05T11:47:06Z</dcterms:modified>
</cp:coreProperties>
</file>