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activeTab="8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<sst xmlns="http://schemas.openxmlformats.org/spreadsheetml/2006/main" count="5093" uniqueCount="382">
  <si>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</si>
  <si>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</si>
  <si>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</si>
  <si>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</si>
  <si>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</si>
  <si>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</si>
  <si>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</si>
  <si>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</si>
  <si>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</si>
  <si>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</si>
  <si>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</si>
  <si>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</si>
  <si>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</si>
  <si>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</si>
  <si>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</si>
  <si>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</si>
  <si>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</si>
  <si>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</si>
  <si>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</si>
  <si>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</si>
  <si>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</si>
  <si>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</si>
  <si>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</si>
  <si>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</si>
  <si>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</si>
  <si>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</si>
  <si>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</si>
  <si>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</si>
  <si>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</si>
  <si>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</si>
  <si>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</si>
  <si>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</si>
  <si>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</si>
  <si>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</si>
  <si>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</si>
  <si>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</si>
  <si>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</si>
  <si>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</si>
  <si>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</si>
  <si>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</si>
  <si>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</si>
  <si>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</si>
  <si>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</si>
  <si>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</si>
  <si>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</si>
  <si>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</si>
  <si>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</si>
  <si>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</si>
  <si>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</si>
  <si>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</si>
  <si>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</si>
  <si>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</si>
  <si>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</si>
  <si>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</si>
  <si>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</si>
  <si>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</si>
  <si>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</si>
  <si>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</si>
  <si>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</si>
  <si>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</si>
  <si>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</si>
  <si>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</si>
  <si>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</si>
  <si>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</si>
  <si>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</si>
  <si>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</si>
  <si>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</si>
  <si>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</si>
  <si>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</si>
  <si>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</si>
  <si>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</si>
  <si>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</si>
  <si>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</si>
  <si>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</si>
  <si>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</si>
  <si>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</si>
  <si>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</si>
  <si>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</si>
  <si>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</si>
  <si>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</si>
  <si>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</si>
  <si>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</si>
  <si>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</si>
  <si>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</si>
  <si>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</si>
  <si>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</si>
  <si>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</si>
  <si>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</si>
  <si>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</si>
  <si>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</si>
  <si>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</si>
  <si>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</si>
  <si>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</si>
  <si>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</si>
  <si>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</si>
  <si>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</si>
  <si>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</si>
  <si>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</si>
  <si>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</si>
  <si>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</si>
  <si>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</si>
  <si>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</si>
  <si>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</si>
  <si>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</si>
  <si>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</si>
  <si>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</si>
  <si>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</si>
  <si>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</si>
  <si>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</si>
  <si>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</si>
  <si>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</si>
  <si>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</si>
  <si>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</si>
  <si>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</si>
  <si>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</si>
  <si>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</si>
  <si>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</si>
  <si>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</si>
  <si>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</si>
  <si>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</si>
  <si>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</si>
  <si>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</si>
  <si>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</si>
  <si>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</si>
  <si>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</si>
  <si>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</si>
  <si>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</si>
  <si>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</si>
  <si>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</si>
  <si>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</si>
  <si>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</si>
  <si>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</si>
  <si>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</si>
  <si>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</si>
  <si>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</si>
  <si>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</si>
  <si>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</si>
  <si>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</si>
  <si>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</si>
  <si>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</si>
  <si>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</si>
  <si>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</si>
  <si>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</si>
  <si>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</si>
  <si>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</si>
  <si>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</si>
  <si>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</si>
  <si>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</si>
  <si>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</si>
  <si>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</si>
  <si>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</si>
  <si>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</si>
  <si>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</si>
  <si>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</si>
  <si>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</si>
  <si>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</si>
  <si>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</si>
  <si>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</si>
  <si>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</si>
  <si>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</si>
  <si>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</si>
  <si>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</si>
  <si>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</si>
  <si>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</si>
  <si>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</si>
  <si>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</si>
  <si>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</si>
  <si>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</si>
  <si>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</si>
  <si>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</si>
  <si>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</si>
  <si>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</si>
  <si>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</si>
  <si>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</si>
  <si>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</si>
  <si>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</si>
  <si>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</si>
  <si>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</si>
  <si>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</si>
  <si>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</si>
  <si>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</si>
  <si>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</si>
  <si>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</si>
  <si>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</si>
  <si>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</si>
  <si>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</si>
  <si>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</si>
  <si>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</si>
  <si>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</si>
  <si>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</si>
  <si>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</si>
  <si>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</si>
  <si>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</si>
  <si>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</si>
  <si>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</si>
  <si>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</si>
  <si>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</si>
  <si>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</si>
  <si>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</si>
  <si>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</si>
  <si>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</si>
  <si>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</si>
  <si>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</si>
  <si>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</si>
  <si>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</si>
  <si>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</si>
  <si>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</si>
  <si>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</si>
  <si>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</si>
  <si>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</si>
  <si>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</si>
  <si>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</si>
  <si>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</si>
  <si>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</si>
  <si>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</si>
  <si>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</si>
  <si>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</si>
  <si>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</si>
  <si>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</si>
  <si>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</si>
  <si>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</si>
  <si>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</si>
  <si>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</si>
  <si>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</si>
  <si>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</si>
  <si>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</si>
  <si>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</si>
  <si>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</si>
  <si>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</si>
  <si>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</si>
  <si>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</si>
  <si>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</si>
  <si>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</si>
  <si>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</si>
  <si>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</si>
  <si>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</si>
  <si>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</si>
  <si>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</si>
  <si>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</si>
  <si>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</si>
  <si>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</si>
  <si>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</si>
  <si>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</si>
  <si>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</si>
  <si>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</si>
  <si>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</si>
  <si>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</si>
  <si>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</si>
  <si>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</si>
  <si>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</si>
  <si>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</si>
  <si>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</si>
  <si>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</si>
  <si>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</si>
  <si>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</si>
  <si>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</si>
  <si>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</si>
  <si>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</si>
  <si>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</si>
  <si>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</si>
  <si>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</si>
  <si>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</si>
  <si>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</si>
  <si>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</si>
  <si>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</si>
  <si>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</si>
  <si>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</si>
  <si>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</si>
  <si>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</si>
  <si>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</si>
  <si>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</si>
  <si>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</si>
  <si>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</si>
  <si>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</si>
  <si>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</si>
  <si>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</si>
  <si>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</si>
  <si>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</si>
  <si>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</si>
  <si>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</si>
  <si>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</si>
  <si>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</si>
  <si>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</si>
  <si>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</si>
  <si>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</si>
  <si>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</si>
  <si>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</si>
  <si>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</si>
  <si>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</si>
  <si>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</si>
  <si>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</si>
  <si>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</si>
  <si>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</si>
  <si>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</si>
  <si>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</si>
  <si>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</si>
  <si>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</si>
  <si>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</si>
  <si>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</si>
  <si>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</si>
  <si>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</si>
  <si>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</si>
  <si>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</si>
  <si>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</si>
  <si>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</si>
  <si>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</si>
  <si>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</si>
  <si>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</si>
  <si>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</si>
  <si>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</si>
  <si>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</si>
  <si>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</si>
  <si>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</si>
  <si>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</si>
  <si>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</si>
  <si>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</si>
  <si>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</si>
  <si>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</si>
  <si>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</si>
  <si>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</si>
  <si>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</si>
  <si>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</si>
  <si>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</si>
  <si>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</si>
  <si>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</si>
  <si>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</si>
  <si>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</si>
  <si>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</si>
  <si>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</si>
  <si>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</si>
  <si>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</si>
  <si>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</si>
  <si>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</si>
  <si>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</si>
  <si>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</si>
  <si>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</si>
  <si>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</si>
  <si>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</si>
  <si>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</si>
  <si>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</si>
  <si>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</si>
  <si>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</si>
  <si>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</si>
  <si>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</si>
  <si>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</si>
  <si>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</si>
  <si>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</si>
  <si>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</si>
  <si>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</si>
  <si>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</si>
  <si>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</si>
  <si>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</si>
  <si>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</si>
  <si>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</si>
  <si>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</si>
  <si>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</si>
  <si>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</si>
  <si>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</si>
  <si>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</si>
  <si>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</si>
  <si>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</si>
  <si>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</si>
  <si>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</si>
  <si>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</si>
  <si>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</si>
  <si>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2019-05-06 - 2019-05-12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</si>
  <si>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I-III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</si>
  <si>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I-III 2019 r. (wstępne)</t>
  </si>
  <si>
    <t>I-III 2018 r.</t>
  </si>
  <si>
    <t>zmiana I-III 2019 /I-III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</si>
  <si>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I-III  2019 r. (dane wstępne) </t>
    </r>
    <r>
      <rPr>
        <b/>
        <sz val="11"/>
        <rFont val="Times New Roman"/>
        <family val="1"/>
        <charset val="238"/>
      </rPr>
      <t>w porównaniu do  I-III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</si>
  <si>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III 2019 r. (dane wstępne)</t>
  </si>
  <si>
    <t>OKRES: I -  III 2019 r. (wstępne) - ważniejsze państwa</t>
  </si>
  <si>
    <t>Kierunki, wartość, wolumen oraz średnia cena uzyskana w imporcie bydła żywego i mięsa wołowego w okresie I - III 2019 r. (dane wstępne)</t>
  </si>
  <si>
    <t>OKRES: I - III 2019 r. (wstępne) - ważniejsze państwa</t>
  </si>
  <si>
    <t>buhaje, byczki, woły</t>
  </si>
  <si>
    <t>2019-06-02</t>
  </si>
  <si>
    <t>NR 23/2019</t>
  </si>
  <si>
    <t>13.06.2019 r.</t>
  </si>
  <si>
    <t>Notowania z okresu: 03.06 - 09.06.2019r.</t>
  </si>
  <si>
    <t>2019-06-09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</si>
  <si>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3.06 - 9.06.2019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</si>
</sst>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0" fontId="37" fillId="0" borderId="22" xfId="188" applyFont="1" applyFill="1" applyBorder="1"/>
    <xf numFmtId="3" fontId="37" fillId="0" borderId="51" xfId="188" applyNumberFormat="1" applyFont="1" applyFill="1" applyBorder="1" applyAlignment="1"/>
    <xf numFmtId="2" fontId="36" fillId="0" borderId="30" xfId="188" applyNumberFormat="1" applyFont="1" applyFill="1" applyBorder="1" applyAlignment="1"/>
    <xf numFmtId="0" fontId="26" fillId="0" borderId="52" xfId="0" applyFont="1" applyBorder="1" applyAlignment="1">
      <alignment horizontal="center"/>
    </xf>
    <xf numFmtId="3" fontId="14" fillId="0" borderId="48" xfId="0" quotePrefix="1" applyNumberFormat="1" applyFont="1" applyBorder="1"/>
    <xf numFmtId="3" fontId="5" fillId="0" borderId="1" xfId="0" applyNumberFormat="1" applyFont="1" applyBorder="1"/>
    <xf numFmtId="2" fontId="34" fillId="0" borderId="46" xfId="0" quotePrefix="1" applyNumberFormat="1" applyFont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2" fontId="14" fillId="0" borderId="58" xfId="0" quotePrefix="1" applyNumberFormat="1" applyFont="1" applyFill="1" applyBorder="1"/>
    <xf numFmtId="3" fontId="14" fillId="2" borderId="46" xfId="0" quotePrefix="1" applyNumberFormat="1" applyFont="1" applyFill="1" applyBorder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114300</xdr:colOff>
      <xdr:row>21</xdr:row>
      <xdr:rowOff>34925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10300" cy="327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10</xdr:col>
      <xdr:colOff>180975</xdr:colOff>
      <xdr:row>42</xdr:row>
      <xdr:rowOff>81280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2825"/>
          <a:ext cx="6276975" cy="3291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526415</xdr:colOff>
      <xdr:row>21</xdr:row>
      <xdr:rowOff>54610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20</xdr:col>
      <xdr:colOff>526415</xdr:colOff>
      <xdr:row>42</xdr:row>
      <xdr:rowOff>83185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5282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zoomScale="130" zoomScaleNormal="130" workbookViewId="0">
      <selection activeCell="R14" sqref="R14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378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353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377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379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5"/>
      <c r="C15" s="1143"/>
      <c r="D15" s="1143"/>
      <c r="E15" s="1144"/>
      <c r="F15" s="1144"/>
      <c r="G15" s="1144"/>
      <c r="H15" s="1144"/>
      <c r="I15" s="1143"/>
      <c r="J15" s="1143"/>
      <c r="K15" s="1143"/>
      <c r="L15" s="1144"/>
      <c r="M15" s="1144"/>
      <c r="N15" s="1144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4"/>
      <c r="C16" s="974"/>
      <c r="D16" s="975"/>
      <c r="E16" s="975"/>
      <c r="F16" s="975"/>
      <c r="G16" s="975"/>
      <c r="H16" s="975"/>
      <c r="I16" s="975"/>
      <c r="J16" s="975"/>
      <c r="K16" s="976"/>
      <c r="L16" s="976"/>
      <c r="M16" s="976"/>
      <c r="N16" s="976"/>
      <c r="O16" s="976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352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Q25" sqref="Q25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7.570312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19" t="s">
        <v>366</v>
      </c>
      <c r="C5" s="1219"/>
      <c r="D5" s="1219"/>
      <c r="E5" s="1219"/>
      <c r="F5" s="1219"/>
      <c r="G5" s="1219"/>
      <c r="I5" s="685" t="s">
        <v>337</v>
      </c>
    </row>
    <row r="6" spans="2:11" ht="15.75" customHeight="1" thickBot="1">
      <c r="B6" s="1220" t="s">
        <v>172</v>
      </c>
      <c r="C6" s="1222" t="s">
        <v>367</v>
      </c>
      <c r="D6" s="1223"/>
      <c r="E6" s="1224"/>
      <c r="F6" s="1225" t="s">
        <v>368</v>
      </c>
      <c r="G6" s="1220" t="s">
        <v>369</v>
      </c>
    </row>
    <row r="7" spans="2:11" ht="31.5" customHeight="1" thickBot="1">
      <c r="B7" s="1221"/>
      <c r="C7" s="919" t="s">
        <v>317</v>
      </c>
      <c r="D7" s="919" t="s">
        <v>326</v>
      </c>
      <c r="E7" s="919" t="s">
        <v>327</v>
      </c>
      <c r="F7" s="1226"/>
      <c r="G7" s="1221"/>
    </row>
    <row r="8" spans="2:11" ht="17.25" customHeight="1" thickBot="1">
      <c r="B8" s="920" t="s">
        <v>173</v>
      </c>
      <c r="C8" s="789">
        <v>2633.3429999999998</v>
      </c>
      <c r="D8" s="789">
        <v>822.572</v>
      </c>
      <c r="E8" s="986">
        <f>(D8/C8)*100</f>
        <v>31.236796725682908</v>
      </c>
      <c r="F8" s="789">
        <v>2404.1959999999999</v>
      </c>
      <c r="G8" s="986">
        <f>((C8-F8)/F8)*100</f>
        <v>9.531128077744075</v>
      </c>
      <c r="I8" s="720" t="s">
        <v>174</v>
      </c>
    </row>
    <row r="9" spans="2:11" ht="18" customHeight="1" thickBot="1">
      <c r="B9" s="921" t="s">
        <v>175</v>
      </c>
      <c r="C9" s="790">
        <v>9240</v>
      </c>
      <c r="D9" s="790">
        <v>1868</v>
      </c>
      <c r="E9" s="987">
        <f t="shared" ref="E9:E13" si="0">(D9/C9)*100</f>
        <v>20.216450216450216</v>
      </c>
      <c r="F9" s="790">
        <v>12611</v>
      </c>
      <c r="G9" s="987">
        <f t="shared" ref="G9:G13" si="1">((C9-F9)/F9)*100</f>
        <v>-26.730631987947028</v>
      </c>
      <c r="I9" s="684">
        <f>C9-F9</f>
        <v>-3371</v>
      </c>
    </row>
    <row r="10" spans="2:11" ht="15" customHeight="1" thickBot="1">
      <c r="B10" s="922" t="s">
        <v>309</v>
      </c>
      <c r="C10" s="791">
        <v>3251</v>
      </c>
      <c r="D10" s="792">
        <v>0</v>
      </c>
      <c r="E10" s="987">
        <f t="shared" si="0"/>
        <v>0</v>
      </c>
      <c r="F10" s="793">
        <v>6849</v>
      </c>
      <c r="G10" s="987">
        <f t="shared" si="1"/>
        <v>-52.533216527960292</v>
      </c>
    </row>
    <row r="11" spans="2:11" ht="17.25" customHeight="1" thickBot="1">
      <c r="B11" s="923" t="s">
        <v>176</v>
      </c>
      <c r="C11" s="794">
        <v>60248.76</v>
      </c>
      <c r="D11" s="795">
        <v>3445.1750000000002</v>
      </c>
      <c r="E11" s="988">
        <f t="shared" si="0"/>
        <v>5.718250466897576</v>
      </c>
      <c r="F11" s="795">
        <v>75932.398000000001</v>
      </c>
      <c r="G11" s="988">
        <f t="shared" si="1"/>
        <v>-20.654738179083978</v>
      </c>
      <c r="K11" s="917"/>
    </row>
    <row r="12" spans="2:11" ht="15" customHeight="1" thickBot="1">
      <c r="B12" s="920" t="s">
        <v>177</v>
      </c>
      <c r="C12" s="789">
        <v>23993.739000000001</v>
      </c>
      <c r="D12" s="789">
        <v>4821.59</v>
      </c>
      <c r="E12" s="987">
        <f t="shared" si="0"/>
        <v>20.095200668807809</v>
      </c>
      <c r="F12" s="789">
        <v>21113.715</v>
      </c>
      <c r="G12" s="987">
        <f t="shared" si="1"/>
        <v>13.640536494880228</v>
      </c>
    </row>
    <row r="13" spans="2:11" ht="15" customHeight="1" thickBot="1">
      <c r="B13" s="920" t="s">
        <v>178</v>
      </c>
      <c r="C13" s="789">
        <f t="shared" ref="C13:D13" si="2">C11+C12</f>
        <v>84242.499000000011</v>
      </c>
      <c r="D13" s="789">
        <f t="shared" si="2"/>
        <v>8266.7649999999994</v>
      </c>
      <c r="E13" s="989">
        <f t="shared" si="0"/>
        <v>9.81305765870027</v>
      </c>
      <c r="F13" s="789">
        <f t="shared" ref="F13" si="3">F11+F12</f>
        <v>97046.112999999998</v>
      </c>
      <c r="G13" s="989">
        <f t="shared" si="1"/>
        <v>-13.193330061555365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19" t="s">
        <v>370</v>
      </c>
      <c r="C18" s="1219"/>
      <c r="D18" s="1219"/>
      <c r="E18" s="1219"/>
      <c r="F18" s="1219"/>
      <c r="G18" s="1219"/>
      <c r="L18" s="122"/>
      <c r="M18" s="122"/>
    </row>
    <row r="19" spans="1:13" ht="24.75" customHeight="1" thickBot="1">
      <c r="B19" s="1215" t="s">
        <v>179</v>
      </c>
      <c r="C19" s="1228" t="s">
        <v>367</v>
      </c>
      <c r="D19" s="1229"/>
      <c r="E19" s="1230"/>
      <c r="F19" s="1231" t="s">
        <v>368</v>
      </c>
      <c r="G19" s="1215" t="s">
        <v>369</v>
      </c>
      <c r="K19" s="122"/>
      <c r="L19" s="122"/>
      <c r="M19" s="122"/>
    </row>
    <row r="20" spans="1:13" ht="21" customHeight="1" thickBot="1">
      <c r="B20" s="1227"/>
      <c r="C20" s="973" t="s">
        <v>317</v>
      </c>
      <c r="D20" s="973" t="s">
        <v>326</v>
      </c>
      <c r="E20" s="973" t="s">
        <v>327</v>
      </c>
      <c r="F20" s="1232"/>
      <c r="G20" s="1216"/>
      <c r="K20" s="122"/>
      <c r="L20" s="122"/>
      <c r="M20" s="990"/>
    </row>
    <row r="21" spans="1:13" ht="15.75" thickBot="1">
      <c r="B21" s="589" t="s">
        <v>173</v>
      </c>
      <c r="C21" s="789">
        <v>8678.8109999999997</v>
      </c>
      <c r="D21" s="796">
        <v>0</v>
      </c>
      <c r="E21" s="986">
        <f>(D21/C21)*100</f>
        <v>0</v>
      </c>
      <c r="F21" s="789">
        <v>12021.754999999999</v>
      </c>
      <c r="G21" s="986">
        <f>((C21-F21)/F21)*100</f>
        <v>-27.807454069726091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38346</v>
      </c>
      <c r="D22" s="796">
        <v>0</v>
      </c>
      <c r="E22" s="987">
        <f t="shared" ref="E22:E26" si="4">(D22/C22)*100</f>
        <v>0</v>
      </c>
      <c r="F22" s="789">
        <v>49651</v>
      </c>
      <c r="G22" s="987">
        <f t="shared" ref="G22:G26" si="5">((C22-F22)/F22)*100</f>
        <v>-22.76892711123643</v>
      </c>
      <c r="I22" s="684">
        <f>C22-F22</f>
        <v>-11305</v>
      </c>
      <c r="L22" s="122"/>
      <c r="M22" s="122"/>
    </row>
    <row r="23" spans="1:13" ht="15.75" thickBot="1">
      <c r="B23" s="590" t="s">
        <v>309</v>
      </c>
      <c r="C23" s="793">
        <v>11585</v>
      </c>
      <c r="D23" s="797">
        <v>0</v>
      </c>
      <c r="E23" s="987">
        <f t="shared" si="4"/>
        <v>0</v>
      </c>
      <c r="F23" s="793">
        <v>16542</v>
      </c>
      <c r="G23" s="987">
        <f t="shared" si="5"/>
        <v>-29.966146777898683</v>
      </c>
    </row>
    <row r="24" spans="1:13" ht="15.75" thickBot="1">
      <c r="B24" s="589" t="s">
        <v>176</v>
      </c>
      <c r="C24" s="789">
        <v>4303.1880000000001</v>
      </c>
      <c r="D24" s="798">
        <v>6.4969999999999999</v>
      </c>
      <c r="E24" s="988">
        <f t="shared" si="4"/>
        <v>0.1509810865804608</v>
      </c>
      <c r="F24" s="789">
        <v>4186.0140000000001</v>
      </c>
      <c r="G24" s="988">
        <f t="shared" si="5"/>
        <v>2.7991784069522936</v>
      </c>
    </row>
    <row r="25" spans="1:13" ht="15.75" thickBot="1">
      <c r="B25" s="589" t="s">
        <v>177</v>
      </c>
      <c r="C25" s="789">
        <v>1035</v>
      </c>
      <c r="D25" s="798">
        <v>9.9000000000000005E-2</v>
      </c>
      <c r="E25" s="987">
        <f t="shared" si="4"/>
        <v>9.5652173913043492E-3</v>
      </c>
      <c r="F25" s="789">
        <v>1315.729</v>
      </c>
      <c r="G25" s="987">
        <f t="shared" si="5"/>
        <v>-21.336384620237148</v>
      </c>
    </row>
    <row r="26" spans="1:13" ht="15.75" thickBot="1">
      <c r="B26" s="589" t="s">
        <v>178</v>
      </c>
      <c r="C26" s="789">
        <f t="shared" ref="C26:D26" si="6">C24+C25</f>
        <v>5338.1880000000001</v>
      </c>
      <c r="D26" s="799">
        <f t="shared" si="6"/>
        <v>6.5960000000000001</v>
      </c>
      <c r="E26" s="989">
        <f t="shared" si="4"/>
        <v>0.12356252720960746</v>
      </c>
      <c r="F26" s="789">
        <f>F24+F25</f>
        <v>5501.7430000000004</v>
      </c>
      <c r="G26" s="989">
        <f t="shared" si="5"/>
        <v>-2.9727851700815591</v>
      </c>
    </row>
    <row r="27" spans="1:13" ht="16.5" customHeight="1">
      <c r="B27" s="1217"/>
      <c r="C27" s="1217"/>
      <c r="D27" s="1217"/>
      <c r="E27" s="1217"/>
      <c r="F27" s="1217"/>
      <c r="G27" s="1217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0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18"/>
      <c r="E32" s="1218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0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18"/>
      <c r="D43" s="1218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3" t="s">
        <v>371</v>
      </c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</row>
    <row r="3" spans="2:25" ht="15.75" customHeight="1">
      <c r="B3" s="1234" t="s">
        <v>372</v>
      </c>
      <c r="C3" s="1234"/>
      <c r="D3" s="1234"/>
      <c r="E3" s="1234"/>
      <c r="F3" s="1234"/>
      <c r="G3" s="1234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5" t="s">
        <v>182</v>
      </c>
      <c r="D5" s="1235"/>
      <c r="E5" s="613"/>
      <c r="F5" s="613"/>
      <c r="G5" s="612" t="s">
        <v>183</v>
      </c>
      <c r="H5" s="614" t="s">
        <v>184</v>
      </c>
      <c r="I5" s="1044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5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2197.9520000000002</v>
      </c>
      <c r="D7" s="624">
        <v>2984</v>
      </c>
      <c r="E7" s="956">
        <v>2.5731418068579592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69601.554999999993</v>
      </c>
      <c r="N7" s="624">
        <v>18728.626</v>
      </c>
      <c r="O7" s="785">
        <v>3.7163193391762959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1476.1320000000001</v>
      </c>
      <c r="D8" s="628">
        <v>957</v>
      </c>
      <c r="E8" s="924">
        <v>2.3725121789318542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33908.959000000003</v>
      </c>
      <c r="N8" s="628">
        <v>9459.0580000000009</v>
      </c>
      <c r="O8" s="686">
        <v>3.5848135194857669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1360.3440000000001</v>
      </c>
      <c r="D9" s="628">
        <v>995</v>
      </c>
      <c r="E9" s="924">
        <v>2.3799879631055187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20181.377</v>
      </c>
      <c r="N9" s="628">
        <v>5025.1809999999996</v>
      </c>
      <c r="O9" s="686">
        <v>4.0160497701475828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525.57799999999997</v>
      </c>
      <c r="D10" s="628">
        <v>849</v>
      </c>
      <c r="E10" s="924">
        <v>2.8782550122396673</v>
      </c>
      <c r="G10" s="1048" t="s">
        <v>328</v>
      </c>
      <c r="H10" s="631">
        <v>756.77599999999995</v>
      </c>
      <c r="I10" s="631">
        <v>3251</v>
      </c>
      <c r="J10" s="1049">
        <v>3.1767412183491168</v>
      </c>
      <c r="L10" s="627" t="s">
        <v>311</v>
      </c>
      <c r="M10" s="628">
        <v>18057.093000000001</v>
      </c>
      <c r="N10" s="628">
        <v>5720.4579999999996</v>
      </c>
      <c r="O10" s="686">
        <v>3.1565816932839996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200</v>
      </c>
      <c r="C11" s="628">
        <v>437.19400000000002</v>
      </c>
      <c r="D11" s="628">
        <v>848</v>
      </c>
      <c r="E11" s="924">
        <v>2.6343177011466548</v>
      </c>
      <c r="L11" s="627" t="s">
        <v>203</v>
      </c>
      <c r="M11" s="628">
        <v>13820.887000000001</v>
      </c>
      <c r="N11" s="628">
        <v>3057.4209999999998</v>
      </c>
      <c r="O11" s="686">
        <v>4.5204396123399428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6" t="s">
        <v>196</v>
      </c>
      <c r="C12" s="1047">
        <v>404.11599999999999</v>
      </c>
      <c r="D12" s="1047">
        <v>1857</v>
      </c>
      <c r="E12" s="1057">
        <v>3.0223093088825896</v>
      </c>
      <c r="I12" s="699"/>
      <c r="L12" s="627" t="s">
        <v>201</v>
      </c>
      <c r="M12" s="628">
        <v>13016.579</v>
      </c>
      <c r="N12" s="628">
        <v>2055.2489999999998</v>
      </c>
      <c r="O12" s="686">
        <v>6.3333343064514329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8" t="s">
        <v>328</v>
      </c>
      <c r="C13" s="631">
        <v>6733.97</v>
      </c>
      <c r="D13" s="631">
        <v>9240</v>
      </c>
      <c r="E13" s="1049">
        <v>2.5571944102990005</v>
      </c>
      <c r="L13" s="627" t="s">
        <v>204</v>
      </c>
      <c r="M13" s="628">
        <v>8555.616</v>
      </c>
      <c r="N13" s="628">
        <v>2434.5430000000001</v>
      </c>
      <c r="O13" s="686">
        <v>3.514259555078715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195</v>
      </c>
      <c r="M14" s="628">
        <v>8551.9560000000001</v>
      </c>
      <c r="N14" s="628">
        <v>2131.9929999999999</v>
      </c>
      <c r="O14" s="686">
        <v>4.0112495678925777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6204.83</v>
      </c>
      <c r="N15" s="628">
        <v>1717.2850000000001</v>
      </c>
      <c r="O15" s="686">
        <v>3.613162637535412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5738.2640000000001</v>
      </c>
      <c r="N16" s="628">
        <v>982.774</v>
      </c>
      <c r="O16" s="686">
        <v>5.8388439254599733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L17" s="627" t="s">
        <v>208</v>
      </c>
      <c r="M17" s="628">
        <v>4836.4290000000001</v>
      </c>
      <c r="N17" s="628">
        <v>1379.76</v>
      </c>
      <c r="O17" s="686">
        <v>3.5052683075317446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B18" s="122"/>
      <c r="C18" s="122"/>
      <c r="D18" s="122"/>
      <c r="E18" s="122"/>
      <c r="L18" s="627" t="s">
        <v>212</v>
      </c>
      <c r="M18" s="628">
        <v>4688.2790000000005</v>
      </c>
      <c r="N18" s="628">
        <v>1373.4349999999999</v>
      </c>
      <c r="O18" s="686">
        <v>3.413542686767121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3404.2950000000001</v>
      </c>
      <c r="N19" s="628">
        <v>946.63</v>
      </c>
      <c r="O19" s="686">
        <v>3.5962255580321774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202</v>
      </c>
      <c r="M20" s="628">
        <v>2795.2190000000001</v>
      </c>
      <c r="N20" s="628">
        <v>1014.172</v>
      </c>
      <c r="O20" s="686">
        <v>2.7561587186394418</v>
      </c>
      <c r="Q20" s="627" t="s">
        <v>349</v>
      </c>
      <c r="R20" s="628">
        <v>1404.125</v>
      </c>
      <c r="S20" s="628">
        <v>331.274</v>
      </c>
      <c r="T20" s="688">
        <v>4.2385608288003285</v>
      </c>
    </row>
    <row r="21" spans="2:20" ht="15.75">
      <c r="B21" s="122"/>
      <c r="C21" s="122"/>
      <c r="D21" s="122"/>
      <c r="E21" s="122"/>
      <c r="L21" s="627" t="s">
        <v>198</v>
      </c>
      <c r="M21" s="628">
        <v>2767.6970000000001</v>
      </c>
      <c r="N21" s="628">
        <v>621.36699999999996</v>
      </c>
      <c r="O21" s="686">
        <v>4.4542066121953701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50"/>
      <c r="L22" s="627" t="s">
        <v>345</v>
      </c>
      <c r="M22" s="628">
        <v>2454.098</v>
      </c>
      <c r="N22" s="628">
        <v>749.14300000000003</v>
      </c>
      <c r="O22" s="686">
        <v>3.2758738985747713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50"/>
      <c r="L23" s="1048" t="s">
        <v>328</v>
      </c>
      <c r="M23" s="631">
        <v>227954.83100000001</v>
      </c>
      <c r="N23" s="631">
        <v>60248.76</v>
      </c>
      <c r="O23" s="784">
        <v>3.7835605413289835</v>
      </c>
      <c r="Q23" s="1048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50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50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50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050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58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58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58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Q39" sqref="Q39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3.2851562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3" t="s">
        <v>373</v>
      </c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  <c r="Z2" s="1233"/>
      <c r="AA2" s="1233"/>
      <c r="AB2" s="1233"/>
    </row>
    <row r="3" spans="2:28" ht="18" customHeight="1">
      <c r="B3" s="1236" t="s">
        <v>374</v>
      </c>
      <c r="C3" s="1236"/>
      <c r="D3" s="1236"/>
      <c r="E3" s="1236"/>
      <c r="F3" s="1236"/>
      <c r="G3" s="1236"/>
      <c r="H3" s="1236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4481.66</v>
      </c>
      <c r="D8" s="991">
        <v>7217</v>
      </c>
      <c r="E8" s="992">
        <v>2.3022434963878955</v>
      </c>
      <c r="F8" s="897"/>
      <c r="G8" s="896" t="s">
        <v>213</v>
      </c>
      <c r="H8" s="624">
        <v>696.26499999999999</v>
      </c>
      <c r="I8" s="991">
        <v>2604</v>
      </c>
      <c r="J8" s="992">
        <v>3.7720766697005157</v>
      </c>
      <c r="K8" s="700"/>
      <c r="L8" s="800" t="s">
        <v>197</v>
      </c>
      <c r="M8" s="624">
        <v>2406.52</v>
      </c>
      <c r="N8" s="624">
        <v>636.47799999999995</v>
      </c>
      <c r="O8" s="785">
        <v>3.7809947869368621</v>
      </c>
      <c r="P8" s="700"/>
      <c r="Q8" s="800" t="s">
        <v>311</v>
      </c>
      <c r="R8" s="624">
        <v>1318.27</v>
      </c>
      <c r="S8" s="624">
        <v>271.18900000000002</v>
      </c>
      <c r="T8" s="785">
        <v>4.8610747486070593</v>
      </c>
    </row>
    <row r="9" spans="2:28" ht="15.75">
      <c r="B9" s="629" t="s">
        <v>213</v>
      </c>
      <c r="C9" s="628">
        <v>3578.0479999999998</v>
      </c>
      <c r="D9" s="630">
        <v>10839</v>
      </c>
      <c r="E9" s="687">
        <v>2.2924096502872837</v>
      </c>
      <c r="F9" s="898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0"/>
      <c r="L9" s="627" t="s">
        <v>203</v>
      </c>
      <c r="M9" s="628">
        <v>2301.3609999999999</v>
      </c>
      <c r="N9" s="628">
        <v>746.2</v>
      </c>
      <c r="O9" s="686">
        <v>3.0841074778879651</v>
      </c>
      <c r="P9" s="700"/>
      <c r="Q9" s="627" t="s">
        <v>199</v>
      </c>
      <c r="R9" s="628">
        <v>1030.1110000000001</v>
      </c>
      <c r="S9" s="628">
        <v>319.101</v>
      </c>
      <c r="T9" s="686">
        <v>3.2281660038671145</v>
      </c>
    </row>
    <row r="10" spans="2:28" ht="16.5" thickBot="1">
      <c r="B10" s="629" t="s">
        <v>208</v>
      </c>
      <c r="C10" s="628">
        <v>3009.3670000000002</v>
      </c>
      <c r="D10" s="628">
        <v>1955</v>
      </c>
      <c r="E10" s="686">
        <v>3.0177987296506439</v>
      </c>
      <c r="F10" s="897"/>
      <c r="G10" s="1059" t="s">
        <v>209</v>
      </c>
      <c r="H10" s="1047">
        <v>20.103999999999999</v>
      </c>
      <c r="I10" s="1060">
        <v>152</v>
      </c>
      <c r="J10" s="1061">
        <v>2.5933952528379773</v>
      </c>
      <c r="K10" s="700"/>
      <c r="L10" s="627" t="s">
        <v>199</v>
      </c>
      <c r="M10" s="628">
        <v>1787.886</v>
      </c>
      <c r="N10" s="628">
        <v>542.21699999999998</v>
      </c>
      <c r="O10" s="686">
        <v>3.2973624950896046</v>
      </c>
      <c r="P10" s="700"/>
      <c r="Q10" s="627" t="s">
        <v>197</v>
      </c>
      <c r="R10" s="628">
        <v>498.67200000000003</v>
      </c>
      <c r="S10" s="628">
        <v>123.752</v>
      </c>
      <c r="T10" s="686">
        <v>4.0296076023013772</v>
      </c>
    </row>
    <row r="11" spans="2:28" ht="16.5" thickBot="1">
      <c r="B11" s="629" t="s">
        <v>217</v>
      </c>
      <c r="C11" s="628">
        <v>1929.0340000000001</v>
      </c>
      <c r="D11" s="630">
        <v>4505</v>
      </c>
      <c r="E11" s="687">
        <v>1.8712171330238301</v>
      </c>
      <c r="F11" s="898"/>
      <c r="G11" s="1048" t="s">
        <v>328</v>
      </c>
      <c r="H11" s="631">
        <v>764.11199999999997</v>
      </c>
      <c r="I11" s="631">
        <v>3078</v>
      </c>
      <c r="J11" s="784">
        <v>3.5551998808903447</v>
      </c>
      <c r="K11" s="700"/>
      <c r="L11" s="627" t="s">
        <v>216</v>
      </c>
      <c r="M11" s="628">
        <v>1648.21</v>
      </c>
      <c r="N11" s="628">
        <v>649.22900000000004</v>
      </c>
      <c r="O11" s="686">
        <v>2.5387190036181377</v>
      </c>
      <c r="P11" s="700"/>
      <c r="Q11" s="627" t="s">
        <v>208</v>
      </c>
      <c r="R11" s="628">
        <v>381.399</v>
      </c>
      <c r="S11" s="628">
        <v>129.142</v>
      </c>
      <c r="T11" s="686">
        <v>2.953330442458689</v>
      </c>
    </row>
    <row r="12" spans="2:28" ht="15.75">
      <c r="B12" s="629" t="s">
        <v>311</v>
      </c>
      <c r="C12" s="628">
        <v>1657.0550000000001</v>
      </c>
      <c r="D12" s="630">
        <v>3666</v>
      </c>
      <c r="E12" s="687">
        <v>3.3404326089585936</v>
      </c>
      <c r="F12" s="898"/>
      <c r="G12" s="122"/>
      <c r="H12" s="122"/>
      <c r="I12" s="122"/>
      <c r="J12" s="122"/>
      <c r="K12" s="700"/>
      <c r="L12" s="627" t="s">
        <v>194</v>
      </c>
      <c r="M12" s="628">
        <v>1299.9839999999999</v>
      </c>
      <c r="N12" s="628">
        <v>516.13699999999994</v>
      </c>
      <c r="O12" s="686">
        <v>2.5186801178756806</v>
      </c>
      <c r="P12" s="700"/>
      <c r="Q12" s="627" t="s">
        <v>203</v>
      </c>
      <c r="R12" s="628">
        <v>306.262</v>
      </c>
      <c r="S12" s="628">
        <v>93.941999999999993</v>
      </c>
      <c r="T12" s="686">
        <v>3.2601179451150712</v>
      </c>
    </row>
    <row r="13" spans="2:28" ht="15.75">
      <c r="B13" s="629" t="s">
        <v>199</v>
      </c>
      <c r="C13" s="628">
        <v>1512.586</v>
      </c>
      <c r="D13" s="628">
        <v>1517</v>
      </c>
      <c r="E13" s="686">
        <v>1.610146379266113</v>
      </c>
      <c r="F13" s="898"/>
      <c r="G13" s="122"/>
      <c r="H13" s="122"/>
      <c r="I13" s="122"/>
      <c r="J13" s="122"/>
      <c r="K13" s="700"/>
      <c r="L13" s="627" t="s">
        <v>311</v>
      </c>
      <c r="M13" s="628">
        <v>1129.671</v>
      </c>
      <c r="N13" s="628">
        <v>147.99799999999999</v>
      </c>
      <c r="O13" s="686">
        <v>7.6330153110177177</v>
      </c>
      <c r="P13" s="700"/>
      <c r="Q13" s="627" t="s">
        <v>215</v>
      </c>
      <c r="R13" s="628">
        <v>242.93199999999999</v>
      </c>
      <c r="S13" s="628">
        <v>47.125999999999998</v>
      </c>
      <c r="T13" s="686">
        <v>5.1549463141365699</v>
      </c>
    </row>
    <row r="14" spans="2:28" ht="16.5" thickBot="1">
      <c r="B14" s="629" t="s">
        <v>214</v>
      </c>
      <c r="C14" s="628">
        <v>1006.782</v>
      </c>
      <c r="D14" s="630">
        <v>1745</v>
      </c>
      <c r="E14" s="687">
        <v>2.0082541759587649</v>
      </c>
      <c r="F14" s="898"/>
      <c r="G14" s="122"/>
      <c r="H14" s="122"/>
      <c r="I14" s="122"/>
      <c r="J14" s="122"/>
      <c r="K14" s="700"/>
      <c r="L14" s="627" t="s">
        <v>215</v>
      </c>
      <c r="M14" s="628">
        <v>987.50900000000001</v>
      </c>
      <c r="N14" s="628">
        <v>238.73500000000001</v>
      </c>
      <c r="O14" s="686">
        <v>4.1364232307788971</v>
      </c>
      <c r="P14" s="700"/>
      <c r="Q14" s="627" t="s">
        <v>212</v>
      </c>
      <c r="R14" s="628">
        <v>117.8</v>
      </c>
      <c r="S14" s="628">
        <v>30.815000000000001</v>
      </c>
      <c r="T14" s="686">
        <v>3.8228135648223267</v>
      </c>
    </row>
    <row r="15" spans="2:28" ht="16.5" thickBot="1">
      <c r="B15" s="1048" t="s">
        <v>328</v>
      </c>
      <c r="C15" s="631">
        <v>20523.404999999999</v>
      </c>
      <c r="D15" s="631">
        <v>38346</v>
      </c>
      <c r="E15" s="784">
        <v>2.3647715107518761</v>
      </c>
      <c r="F15" s="898"/>
      <c r="G15" s="122"/>
      <c r="H15" s="122"/>
      <c r="I15" s="122"/>
      <c r="J15" s="122"/>
      <c r="K15" s="700"/>
      <c r="L15" s="627" t="s">
        <v>217</v>
      </c>
      <c r="M15" s="628">
        <v>660.42499999999995</v>
      </c>
      <c r="N15" s="628">
        <v>256.21300000000002</v>
      </c>
      <c r="O15" s="686">
        <v>2.577640478820356</v>
      </c>
      <c r="P15" s="700"/>
      <c r="Q15" s="1148" t="s">
        <v>328</v>
      </c>
      <c r="R15" s="1149">
        <v>3994.7190000000001</v>
      </c>
      <c r="S15" s="1149">
        <v>1034.617</v>
      </c>
      <c r="T15" s="1150">
        <v>3.8610606630279611</v>
      </c>
    </row>
    <row r="16" spans="2:28" ht="15.75">
      <c r="B16" s="122"/>
      <c r="C16" s="122"/>
      <c r="D16" s="122"/>
      <c r="E16" s="122"/>
      <c r="F16" s="898"/>
      <c r="K16" s="700"/>
      <c r="L16" s="627" t="s">
        <v>207</v>
      </c>
      <c r="M16" s="628">
        <v>515.80499999999995</v>
      </c>
      <c r="N16" s="628">
        <v>210.04400000000001</v>
      </c>
      <c r="O16" s="686">
        <v>2.4556997581459119</v>
      </c>
      <c r="P16" s="700"/>
      <c r="Q16" s="122"/>
      <c r="R16" s="122"/>
      <c r="S16" s="122"/>
      <c r="T16" s="122"/>
    </row>
    <row r="17" spans="2:21" ht="15.75">
      <c r="B17" s="122"/>
      <c r="C17" s="122"/>
      <c r="D17" s="122"/>
      <c r="E17" s="122"/>
      <c r="F17" s="897"/>
      <c r="K17" s="700"/>
      <c r="L17" s="627" t="s">
        <v>208</v>
      </c>
      <c r="M17" s="628">
        <v>486.83199999999999</v>
      </c>
      <c r="N17" s="628">
        <v>116.294</v>
      </c>
      <c r="O17" s="686">
        <v>4.1862176896486494</v>
      </c>
      <c r="P17" s="700"/>
      <c r="Q17" s="122"/>
      <c r="R17" s="122"/>
      <c r="S17" s="122"/>
      <c r="T17" s="122"/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627" t="s">
        <v>212</v>
      </c>
      <c r="M18" s="628">
        <v>377.80799999999999</v>
      </c>
      <c r="N18" s="628">
        <v>99.201999999999998</v>
      </c>
      <c r="O18" s="686">
        <v>3.8084716033950929</v>
      </c>
      <c r="P18" s="700"/>
      <c r="Q18" s="122"/>
      <c r="R18" s="122"/>
      <c r="S18" s="122"/>
      <c r="T18" s="122"/>
      <c r="U18" s="122"/>
    </row>
    <row r="19" spans="2:21" ht="15.75">
      <c r="B19" s="122"/>
      <c r="C19" s="122"/>
      <c r="D19" s="122"/>
      <c r="E19" s="122"/>
      <c r="F19" s="900"/>
      <c r="K19" s="700"/>
      <c r="L19" s="627" t="s">
        <v>213</v>
      </c>
      <c r="M19" s="628">
        <v>264.87400000000002</v>
      </c>
      <c r="N19" s="628">
        <v>125.51300000000001</v>
      </c>
      <c r="O19" s="686">
        <v>2.1103312007521136</v>
      </c>
      <c r="P19" s="700"/>
      <c r="Q19" s="122"/>
      <c r="R19" s="122"/>
      <c r="S19" s="122"/>
      <c r="T19" s="122"/>
      <c r="U19" s="122"/>
    </row>
    <row r="20" spans="2:21" ht="15" customHeight="1" thickBot="1">
      <c r="B20" s="122"/>
      <c r="C20" s="122"/>
      <c r="D20" s="122"/>
      <c r="E20" s="122"/>
      <c r="F20" s="900"/>
      <c r="K20" s="700"/>
      <c r="L20" s="1148" t="s">
        <v>328</v>
      </c>
      <c r="M20" s="1149">
        <v>14133.003000000001</v>
      </c>
      <c r="N20" s="1149">
        <v>4303.1880000000001</v>
      </c>
      <c r="O20" s="1150">
        <v>3.2843099116283092</v>
      </c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22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  <row r="57" spans="2:10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0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0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0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0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0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0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0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29" sqref="P629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299" t="s">
        <v>261</v>
      </c>
      <c r="C5" s="1299"/>
      <c r="D5" s="1299"/>
      <c r="E5" s="1299"/>
      <c r="F5" s="1299"/>
      <c r="G5" s="1299"/>
      <c r="H5" s="1299"/>
      <c r="I5" s="1299"/>
      <c r="J5" s="1299"/>
      <c r="K5" s="1299"/>
      <c r="L5" s="1299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0" t="s">
        <v>263</v>
      </c>
      <c r="C7" s="1292" t="s">
        <v>22</v>
      </c>
      <c r="D7" s="1292" t="s">
        <v>264</v>
      </c>
      <c r="E7" s="1303" t="s">
        <v>265</v>
      </c>
      <c r="F7" s="1304"/>
      <c r="G7" s="1305"/>
      <c r="H7" s="1306" t="s">
        <v>266</v>
      </c>
      <c r="I7" s="1308" t="s">
        <v>267</v>
      </c>
      <c r="J7" s="1309"/>
      <c r="K7" s="1309"/>
      <c r="L7" s="1300"/>
    </row>
    <row r="8" spans="2:13">
      <c r="B8" s="1301"/>
      <c r="C8" s="1302"/>
      <c r="D8" s="1302"/>
      <c r="E8" s="1294" t="s">
        <v>268</v>
      </c>
      <c r="F8" s="1292" t="s">
        <v>269</v>
      </c>
      <c r="G8" s="1292" t="s">
        <v>270</v>
      </c>
      <c r="H8" s="1307"/>
      <c r="I8" s="1294" t="s">
        <v>271</v>
      </c>
      <c r="J8" s="1294" t="s">
        <v>24</v>
      </c>
      <c r="K8" s="1292" t="s">
        <v>272</v>
      </c>
      <c r="L8" s="1294" t="s">
        <v>273</v>
      </c>
    </row>
    <row r="9" spans="2:13">
      <c r="B9" s="1301"/>
      <c r="C9" s="1302"/>
      <c r="D9" s="1302"/>
      <c r="E9" s="1295"/>
      <c r="F9" s="1302"/>
      <c r="G9" s="1302"/>
      <c r="H9" s="1307"/>
      <c r="I9" s="1295"/>
      <c r="J9" s="1295"/>
      <c r="K9" s="1293"/>
      <c r="L9" s="1295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298"/>
      <c r="O105" s="1298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98"/>
      <c r="O121" s="1298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98"/>
      <c r="O145" s="1298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98"/>
      <c r="O171" s="1298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1" t="s">
        <v>299</v>
      </c>
      <c r="D177" s="1261"/>
      <c r="E177" s="1261"/>
      <c r="F177" s="1261"/>
      <c r="G177" s="1261"/>
      <c r="H177" s="1261"/>
      <c r="I177" s="1261"/>
      <c r="J177" s="1261"/>
      <c r="K177" s="1261"/>
      <c r="L177" s="1290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310" t="s">
        <v>263</v>
      </c>
      <c r="C194" s="1265" t="s">
        <v>22</v>
      </c>
      <c r="D194" s="1265" t="s">
        <v>264</v>
      </c>
      <c r="E194" s="1267" t="s">
        <v>265</v>
      </c>
      <c r="F194" s="1268"/>
      <c r="G194" s="1269"/>
      <c r="H194" s="1270" t="s">
        <v>266</v>
      </c>
      <c r="I194" s="1272" t="s">
        <v>267</v>
      </c>
      <c r="J194" s="1273"/>
      <c r="K194" s="1273"/>
      <c r="L194" s="1312"/>
    </row>
    <row r="195" spans="2:12" ht="12.75" customHeight="1">
      <c r="B195" s="1311"/>
      <c r="C195" s="1266"/>
      <c r="D195" s="1266"/>
      <c r="E195" s="1280" t="s">
        <v>268</v>
      </c>
      <c r="F195" s="1265" t="s">
        <v>269</v>
      </c>
      <c r="G195" s="1265" t="s">
        <v>270</v>
      </c>
      <c r="H195" s="1271"/>
      <c r="I195" s="1280" t="s">
        <v>271</v>
      </c>
      <c r="J195" s="1280" t="s">
        <v>24</v>
      </c>
      <c r="K195" s="1265" t="s">
        <v>272</v>
      </c>
      <c r="L195" s="1296" t="s">
        <v>273</v>
      </c>
    </row>
    <row r="196" spans="2:12" ht="12.75" customHeight="1">
      <c r="B196" s="1311"/>
      <c r="C196" s="1266"/>
      <c r="D196" s="1266"/>
      <c r="E196" s="1287"/>
      <c r="F196" s="1266"/>
      <c r="G196" s="1266"/>
      <c r="H196" s="1271"/>
      <c r="I196" s="1281"/>
      <c r="J196" s="1281"/>
      <c r="K196" s="1282"/>
      <c r="L196" s="1297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1" t="s">
        <v>300</v>
      </c>
      <c r="D199" s="1261"/>
      <c r="E199" s="1261"/>
      <c r="F199" s="1261"/>
      <c r="G199" s="1261"/>
      <c r="H199" s="1261"/>
      <c r="I199" s="1261"/>
      <c r="J199" s="1261"/>
      <c r="K199" s="1261"/>
      <c r="L199" s="1290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4" t="s">
        <v>263</v>
      </c>
      <c r="C234" s="1265" t="s">
        <v>22</v>
      </c>
      <c r="D234" s="1265" t="s">
        <v>264</v>
      </c>
      <c r="E234" s="1267" t="s">
        <v>265</v>
      </c>
      <c r="F234" s="1268"/>
      <c r="G234" s="1269"/>
      <c r="H234" s="1270" t="s">
        <v>266</v>
      </c>
      <c r="I234" s="1267" t="s">
        <v>267</v>
      </c>
      <c r="J234" s="1268"/>
      <c r="K234" s="1268"/>
      <c r="L234" s="1268"/>
    </row>
    <row r="235" spans="2:12">
      <c r="B235" s="1291"/>
      <c r="C235" s="1266"/>
      <c r="D235" s="1266"/>
      <c r="E235" s="1280" t="s">
        <v>268</v>
      </c>
      <c r="F235" s="1265" t="s">
        <v>269</v>
      </c>
      <c r="G235" s="1265" t="s">
        <v>270</v>
      </c>
      <c r="H235" s="1271"/>
      <c r="I235" s="1280" t="s">
        <v>271</v>
      </c>
      <c r="J235" s="1280" t="s">
        <v>24</v>
      </c>
      <c r="K235" s="1265" t="s">
        <v>272</v>
      </c>
      <c r="L235" s="1272" t="s">
        <v>273</v>
      </c>
    </row>
    <row r="236" spans="2:12">
      <c r="B236" s="1291"/>
      <c r="C236" s="1266"/>
      <c r="D236" s="1266"/>
      <c r="E236" s="1287"/>
      <c r="F236" s="1266"/>
      <c r="G236" s="1266"/>
      <c r="H236" s="1271"/>
      <c r="I236" s="1287"/>
      <c r="J236" s="1287"/>
      <c r="K236" s="1266"/>
      <c r="L236" s="1286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4" t="s">
        <v>274</v>
      </c>
      <c r="D239" s="1284"/>
      <c r="E239" s="1284"/>
      <c r="F239" s="1284"/>
      <c r="G239" s="1284"/>
      <c r="H239" s="1284"/>
      <c r="I239" s="1284"/>
      <c r="J239" s="1284"/>
      <c r="K239" s="1284"/>
      <c r="L239" s="1284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1" t="s">
        <v>299</v>
      </c>
      <c r="D256" s="1261"/>
      <c r="E256" s="1261"/>
      <c r="F256" s="1261"/>
      <c r="G256" s="1261"/>
      <c r="H256" s="1261"/>
      <c r="I256" s="1261"/>
      <c r="J256" s="1261"/>
      <c r="K256" s="1261"/>
      <c r="L256" s="1261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88" t="s">
        <v>263</v>
      </c>
      <c r="C273" s="1265" t="s">
        <v>22</v>
      </c>
      <c r="D273" s="1265" t="s">
        <v>264</v>
      </c>
      <c r="E273" s="1267" t="s">
        <v>265</v>
      </c>
      <c r="F273" s="1268"/>
      <c r="G273" s="1269"/>
      <c r="H273" s="1270" t="s">
        <v>266</v>
      </c>
      <c r="I273" s="1272" t="s">
        <v>267</v>
      </c>
      <c r="J273" s="1273"/>
      <c r="K273" s="1273"/>
      <c r="L273" s="1273"/>
    </row>
    <row r="274" spans="2:12" ht="11.25" customHeight="1">
      <c r="B274" s="1289"/>
      <c r="C274" s="1266"/>
      <c r="D274" s="1266"/>
      <c r="E274" s="1280" t="s">
        <v>268</v>
      </c>
      <c r="F274" s="1265" t="s">
        <v>269</v>
      </c>
      <c r="G274" s="1265" t="s">
        <v>270</v>
      </c>
      <c r="H274" s="1271"/>
      <c r="I274" s="1280" t="s">
        <v>271</v>
      </c>
      <c r="J274" s="1280" t="s">
        <v>24</v>
      </c>
      <c r="K274" s="1265" t="s">
        <v>272</v>
      </c>
      <c r="L274" s="1272" t="s">
        <v>273</v>
      </c>
    </row>
    <row r="275" spans="2:12" ht="11.25" customHeight="1">
      <c r="B275" s="1289"/>
      <c r="C275" s="1266"/>
      <c r="D275" s="1266"/>
      <c r="E275" s="1287"/>
      <c r="F275" s="1266"/>
      <c r="G275" s="1266"/>
      <c r="H275" s="1271"/>
      <c r="I275" s="1281"/>
      <c r="J275" s="1281"/>
      <c r="K275" s="1282"/>
      <c r="L275" s="1286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1" t="s">
        <v>300</v>
      </c>
      <c r="D278" s="1261"/>
      <c r="E278" s="1261"/>
      <c r="F278" s="1261"/>
      <c r="G278" s="1261"/>
      <c r="H278" s="1261"/>
      <c r="I278" s="1261"/>
      <c r="J278" s="1261"/>
      <c r="K278" s="1261"/>
      <c r="L278" s="1261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80" t="s">
        <v>263</v>
      </c>
      <c r="C313" s="1265" t="s">
        <v>22</v>
      </c>
      <c r="D313" s="1265" t="s">
        <v>264</v>
      </c>
      <c r="E313" s="1267" t="s">
        <v>265</v>
      </c>
      <c r="F313" s="1268"/>
      <c r="G313" s="1269"/>
      <c r="H313" s="1265" t="s">
        <v>266</v>
      </c>
      <c r="I313" s="1267" t="s">
        <v>267</v>
      </c>
      <c r="J313" s="1268"/>
      <c r="K313" s="1268"/>
      <c r="L313" s="1269"/>
    </row>
    <row r="314" spans="2:12" ht="11.25" customHeight="1">
      <c r="B314" s="1287"/>
      <c r="C314" s="1266"/>
      <c r="D314" s="1266"/>
      <c r="E314" s="1275" t="s">
        <v>304</v>
      </c>
      <c r="F314" s="1278" t="s">
        <v>305</v>
      </c>
      <c r="G314" s="1278" t="s">
        <v>306</v>
      </c>
      <c r="H314" s="1266"/>
      <c r="I314" s="1280" t="s">
        <v>271</v>
      </c>
      <c r="J314" s="1280" t="s">
        <v>24</v>
      </c>
      <c r="K314" s="1265" t="s">
        <v>272</v>
      </c>
      <c r="L314" s="1280" t="s">
        <v>273</v>
      </c>
    </row>
    <row r="315" spans="2:12" ht="11.25" customHeight="1">
      <c r="B315" s="1281"/>
      <c r="C315" s="1282"/>
      <c r="D315" s="1282"/>
      <c r="E315" s="1277"/>
      <c r="F315" s="1279"/>
      <c r="G315" s="1279"/>
      <c r="H315" s="1282"/>
      <c r="I315" s="1281"/>
      <c r="J315" s="1281"/>
      <c r="K315" s="1282"/>
      <c r="L315" s="1281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4" t="s">
        <v>274</v>
      </c>
      <c r="D318" s="1284"/>
      <c r="E318" s="1284"/>
      <c r="F318" s="1284"/>
      <c r="G318" s="1284"/>
      <c r="H318" s="1284"/>
      <c r="I318" s="1284"/>
      <c r="J318" s="1284"/>
      <c r="K318" s="1284"/>
      <c r="L318" s="1285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1" t="s">
        <v>299</v>
      </c>
      <c r="D335" s="1261"/>
      <c r="E335" s="1261"/>
      <c r="F335" s="1261"/>
      <c r="G335" s="1261"/>
      <c r="H335" s="1261"/>
      <c r="I335" s="1261"/>
      <c r="J335" s="1261"/>
      <c r="K335" s="1261"/>
      <c r="L335" s="1262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63" t="s">
        <v>263</v>
      </c>
      <c r="C352" s="1265" t="s">
        <v>22</v>
      </c>
      <c r="D352" s="1265" t="s">
        <v>264</v>
      </c>
      <c r="E352" s="1267" t="s">
        <v>265</v>
      </c>
      <c r="F352" s="1268"/>
      <c r="G352" s="1269"/>
      <c r="H352" s="1270" t="s">
        <v>266</v>
      </c>
      <c r="I352" s="1272" t="s">
        <v>267</v>
      </c>
      <c r="J352" s="1273"/>
      <c r="K352" s="1273"/>
      <c r="L352" s="1274"/>
    </row>
    <row r="353" spans="2:12" ht="11.25" customHeight="1">
      <c r="B353" s="1264"/>
      <c r="C353" s="1266"/>
      <c r="D353" s="1266"/>
      <c r="E353" s="1275" t="s">
        <v>304</v>
      </c>
      <c r="F353" s="1278" t="s">
        <v>305</v>
      </c>
      <c r="G353" s="1278" t="s">
        <v>306</v>
      </c>
      <c r="H353" s="1271"/>
      <c r="I353" s="1280" t="s">
        <v>271</v>
      </c>
      <c r="J353" s="1280" t="s">
        <v>24</v>
      </c>
      <c r="K353" s="1265" t="s">
        <v>272</v>
      </c>
      <c r="L353" s="1280" t="s">
        <v>273</v>
      </c>
    </row>
    <row r="354" spans="2:12" ht="11.25" customHeight="1">
      <c r="B354" s="1264"/>
      <c r="C354" s="1266"/>
      <c r="D354" s="1266"/>
      <c r="E354" s="1276"/>
      <c r="F354" s="1283"/>
      <c r="G354" s="1283"/>
      <c r="H354" s="1271"/>
      <c r="I354" s="1281"/>
      <c r="J354" s="1281"/>
      <c r="K354" s="1282"/>
      <c r="L354" s="1281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1" t="s">
        <v>300</v>
      </c>
      <c r="D357" s="1261"/>
      <c r="E357" s="1261"/>
      <c r="F357" s="1261"/>
      <c r="G357" s="1261"/>
      <c r="H357" s="1261"/>
      <c r="I357" s="1261"/>
      <c r="J357" s="1261"/>
      <c r="K357" s="1261"/>
      <c r="L357" s="1262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3" t="s">
        <v>263</v>
      </c>
      <c r="C393" s="1239" t="s">
        <v>22</v>
      </c>
      <c r="D393" s="1239" t="s">
        <v>264</v>
      </c>
      <c r="E393" s="1245" t="s">
        <v>265</v>
      </c>
      <c r="F393" s="1246"/>
      <c r="G393" s="1247"/>
      <c r="H393" s="1248" t="s">
        <v>266</v>
      </c>
      <c r="I393" s="1245" t="s">
        <v>267</v>
      </c>
      <c r="J393" s="1246"/>
      <c r="K393" s="1246"/>
      <c r="L393" s="1247"/>
    </row>
    <row r="394" spans="2:12" ht="11.25" customHeight="1">
      <c r="B394" s="1254"/>
      <c r="C394" s="1240"/>
      <c r="D394" s="1240"/>
      <c r="E394" s="1257" t="s">
        <v>304</v>
      </c>
      <c r="F394" s="1259" t="s">
        <v>305</v>
      </c>
      <c r="G394" s="1259" t="s">
        <v>306</v>
      </c>
      <c r="H394" s="1249"/>
      <c r="I394" s="1253" t="s">
        <v>271</v>
      </c>
      <c r="J394" s="1253" t="s">
        <v>24</v>
      </c>
      <c r="K394" s="1239" t="s">
        <v>272</v>
      </c>
      <c r="L394" s="1253" t="s">
        <v>273</v>
      </c>
    </row>
    <row r="395" spans="2:12" ht="11.25" customHeight="1">
      <c r="B395" s="1254"/>
      <c r="C395" s="1240"/>
      <c r="D395" s="1240"/>
      <c r="E395" s="1258"/>
      <c r="F395" s="1260"/>
      <c r="G395" s="1260"/>
      <c r="H395" s="1249"/>
      <c r="I395" s="1254"/>
      <c r="J395" s="1254"/>
      <c r="K395" s="1240"/>
      <c r="L395" s="1255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41" t="s">
        <v>274</v>
      </c>
      <c r="D398" s="1241"/>
      <c r="E398" s="1241"/>
      <c r="F398" s="1241"/>
      <c r="G398" s="1241"/>
      <c r="H398" s="1241"/>
      <c r="I398" s="1241"/>
      <c r="J398" s="1241"/>
      <c r="K398" s="1241"/>
      <c r="L398" s="1242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37" t="s">
        <v>299</v>
      </c>
      <c r="D415" s="1237"/>
      <c r="E415" s="1237"/>
      <c r="F415" s="1237"/>
      <c r="G415" s="1237"/>
      <c r="H415" s="1237"/>
      <c r="I415" s="1237"/>
      <c r="J415" s="1237"/>
      <c r="K415" s="1237"/>
      <c r="L415" s="1238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3" t="s">
        <v>263</v>
      </c>
      <c r="C432" s="1239" t="s">
        <v>22</v>
      </c>
      <c r="D432" s="1239" t="s">
        <v>264</v>
      </c>
      <c r="E432" s="1245" t="s">
        <v>265</v>
      </c>
      <c r="F432" s="1246"/>
      <c r="G432" s="1247"/>
      <c r="H432" s="1248" t="s">
        <v>266</v>
      </c>
      <c r="I432" s="1250" t="s">
        <v>267</v>
      </c>
      <c r="J432" s="1251"/>
      <c r="K432" s="1251"/>
      <c r="L432" s="1252"/>
    </row>
    <row r="433" spans="2:12" ht="11.25" customHeight="1">
      <c r="B433" s="1244"/>
      <c r="C433" s="1240"/>
      <c r="D433" s="1240"/>
      <c r="E433" s="1257" t="s">
        <v>304</v>
      </c>
      <c r="F433" s="1259" t="s">
        <v>305</v>
      </c>
      <c r="G433" s="1259" t="s">
        <v>306</v>
      </c>
      <c r="H433" s="1249"/>
      <c r="I433" s="1253" t="s">
        <v>271</v>
      </c>
      <c r="J433" s="1253" t="s">
        <v>24</v>
      </c>
      <c r="K433" s="1239" t="s">
        <v>272</v>
      </c>
      <c r="L433" s="1253" t="s">
        <v>273</v>
      </c>
    </row>
    <row r="434" spans="2:12" ht="11.25" customHeight="1">
      <c r="B434" s="1244"/>
      <c r="C434" s="1240"/>
      <c r="D434" s="1240"/>
      <c r="E434" s="1258"/>
      <c r="F434" s="1260"/>
      <c r="G434" s="1260"/>
      <c r="H434" s="1249"/>
      <c r="I434" s="1255"/>
      <c r="J434" s="1255"/>
      <c r="K434" s="1256"/>
      <c r="L434" s="1255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37" t="s">
        <v>300</v>
      </c>
      <c r="D437" s="1237"/>
      <c r="E437" s="1237"/>
      <c r="F437" s="1237"/>
      <c r="G437" s="1237"/>
      <c r="H437" s="1237"/>
      <c r="I437" s="1237"/>
      <c r="J437" s="1237"/>
      <c r="K437" s="1237"/>
      <c r="L437" s="1238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348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3" t="s">
        <v>263</v>
      </c>
      <c r="C475" s="1239" t="s">
        <v>22</v>
      </c>
      <c r="D475" s="1239" t="s">
        <v>264</v>
      </c>
      <c r="E475" s="1245" t="s">
        <v>265</v>
      </c>
      <c r="F475" s="1246"/>
      <c r="G475" s="1247"/>
      <c r="H475" s="1248" t="s">
        <v>266</v>
      </c>
      <c r="I475" s="1245" t="s">
        <v>267</v>
      </c>
      <c r="J475" s="1246"/>
      <c r="K475" s="1246"/>
      <c r="L475" s="1247"/>
    </row>
    <row r="476" spans="2:12" ht="11.25" customHeight="1">
      <c r="B476" s="1254"/>
      <c r="C476" s="1240"/>
      <c r="D476" s="1240"/>
      <c r="E476" s="1257" t="s">
        <v>304</v>
      </c>
      <c r="F476" s="1259" t="s">
        <v>305</v>
      </c>
      <c r="G476" s="1259" t="s">
        <v>306</v>
      </c>
      <c r="H476" s="1249"/>
      <c r="I476" s="1253" t="s">
        <v>271</v>
      </c>
      <c r="J476" s="1253" t="s">
        <v>24</v>
      </c>
      <c r="K476" s="1239" t="s">
        <v>272</v>
      </c>
      <c r="L476" s="1253" t="s">
        <v>273</v>
      </c>
    </row>
    <row r="477" spans="2:12" ht="11.25" customHeight="1">
      <c r="B477" s="1254"/>
      <c r="C477" s="1240"/>
      <c r="D477" s="1240"/>
      <c r="E477" s="1258"/>
      <c r="F477" s="1260"/>
      <c r="G477" s="1260"/>
      <c r="H477" s="1249"/>
      <c r="I477" s="1254"/>
      <c r="J477" s="1254"/>
      <c r="K477" s="1240"/>
      <c r="L477" s="1255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41" t="s">
        <v>274</v>
      </c>
      <c r="D480" s="1241"/>
      <c r="E480" s="1241"/>
      <c r="F480" s="1241"/>
      <c r="G480" s="1241"/>
      <c r="H480" s="1241"/>
      <c r="I480" s="1241"/>
      <c r="J480" s="1241"/>
      <c r="K480" s="1241"/>
      <c r="L480" s="1242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4">
        <v>176881</v>
      </c>
      <c r="D491" s="996">
        <v>4941</v>
      </c>
      <c r="E491" s="997">
        <v>1899</v>
      </c>
      <c r="F491" s="997">
        <v>2767</v>
      </c>
      <c r="G491" s="997">
        <v>275</v>
      </c>
      <c r="H491" s="995">
        <v>171940</v>
      </c>
      <c r="I491" s="997">
        <v>28983</v>
      </c>
      <c r="J491" s="997">
        <v>60425</v>
      </c>
      <c r="K491" s="997">
        <v>82532</v>
      </c>
      <c r="L491" s="735"/>
    </row>
    <row r="492" spans="2:12" ht="15">
      <c r="B492" s="884" t="s">
        <v>285</v>
      </c>
      <c r="C492" s="994">
        <v>157650</v>
      </c>
      <c r="D492" s="997">
        <v>4336</v>
      </c>
      <c r="E492" s="997">
        <v>1814</v>
      </c>
      <c r="F492" s="997">
        <v>2017</v>
      </c>
      <c r="G492" s="997">
        <v>505</v>
      </c>
      <c r="H492" s="997">
        <v>153314</v>
      </c>
      <c r="I492" s="997">
        <v>26176</v>
      </c>
      <c r="J492" s="997">
        <v>53316</v>
      </c>
      <c r="K492" s="997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37" t="s">
        <v>299</v>
      </c>
      <c r="D497" s="1237"/>
      <c r="E497" s="1237"/>
      <c r="F497" s="1237"/>
      <c r="G497" s="1237"/>
      <c r="H497" s="1237"/>
      <c r="I497" s="1237"/>
      <c r="J497" s="1237"/>
      <c r="K497" s="1237"/>
      <c r="L497" s="1238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8">
        <v>51567073</v>
      </c>
      <c r="D508" s="1000">
        <v>269087</v>
      </c>
      <c r="E508" s="1000">
        <v>66984</v>
      </c>
      <c r="F508" s="1000">
        <v>160926</v>
      </c>
      <c r="G508" s="1000">
        <v>41177</v>
      </c>
      <c r="H508" s="999">
        <v>51297986</v>
      </c>
      <c r="I508" s="1000">
        <v>7715024</v>
      </c>
      <c r="J508" s="1000">
        <v>16353050</v>
      </c>
      <c r="K508" s="1000">
        <v>27229912</v>
      </c>
      <c r="L508" s="735"/>
    </row>
    <row r="509" spans="2:12" ht="12.75">
      <c r="B509" s="754" t="s">
        <v>285</v>
      </c>
      <c r="C509" s="998">
        <v>46086574</v>
      </c>
      <c r="D509" s="1000">
        <v>232053</v>
      </c>
      <c r="E509" s="1000">
        <v>58546</v>
      </c>
      <c r="F509" s="1000">
        <v>113020</v>
      </c>
      <c r="G509" s="1000">
        <v>60487</v>
      </c>
      <c r="H509" s="1000">
        <v>45854521</v>
      </c>
      <c r="I509" s="1000">
        <v>6971766</v>
      </c>
      <c r="J509" s="1000">
        <v>14390917</v>
      </c>
      <c r="K509" s="1000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4"/>
      <c r="C513" s="740"/>
      <c r="D513" s="740"/>
      <c r="E513" s="740"/>
      <c r="F513" s="740"/>
      <c r="G513" s="740"/>
      <c r="H513" s="740"/>
      <c r="I513" s="740"/>
      <c r="J513" s="740"/>
      <c r="K513" s="740"/>
      <c r="L513" s="965"/>
    </row>
    <row r="514" spans="2:12" ht="12.75" customHeight="1">
      <c r="B514" s="1243" t="s">
        <v>263</v>
      </c>
      <c r="C514" s="1239" t="s">
        <v>22</v>
      </c>
      <c r="D514" s="1239" t="s">
        <v>264</v>
      </c>
      <c r="E514" s="1245" t="s">
        <v>265</v>
      </c>
      <c r="F514" s="1246"/>
      <c r="G514" s="1247"/>
      <c r="H514" s="1248" t="s">
        <v>266</v>
      </c>
      <c r="I514" s="1250" t="s">
        <v>267</v>
      </c>
      <c r="J514" s="1251"/>
      <c r="K514" s="1251"/>
      <c r="L514" s="1252"/>
    </row>
    <row r="515" spans="2:12" ht="11.25" customHeight="1">
      <c r="B515" s="1244"/>
      <c r="C515" s="1240"/>
      <c r="D515" s="1240"/>
      <c r="E515" s="1257" t="s">
        <v>304</v>
      </c>
      <c r="F515" s="1259" t="s">
        <v>305</v>
      </c>
      <c r="G515" s="1259" t="s">
        <v>306</v>
      </c>
      <c r="H515" s="1249"/>
      <c r="I515" s="1253" t="s">
        <v>271</v>
      </c>
      <c r="J515" s="1253" t="s">
        <v>24</v>
      </c>
      <c r="K515" s="1239" t="s">
        <v>272</v>
      </c>
      <c r="L515" s="1253" t="s">
        <v>273</v>
      </c>
    </row>
    <row r="516" spans="2:12" ht="11.25" customHeight="1">
      <c r="B516" s="1244"/>
      <c r="C516" s="1240"/>
      <c r="D516" s="1240"/>
      <c r="E516" s="1258"/>
      <c r="F516" s="1260"/>
      <c r="G516" s="1260"/>
      <c r="H516" s="1249"/>
      <c r="I516" s="1255"/>
      <c r="J516" s="1255"/>
      <c r="K516" s="1256"/>
      <c r="L516" s="1255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37" t="s">
        <v>300</v>
      </c>
      <c r="D519" s="1237"/>
      <c r="E519" s="1237"/>
      <c r="F519" s="1237"/>
      <c r="G519" s="1237"/>
      <c r="H519" s="1237"/>
      <c r="I519" s="1237"/>
      <c r="J519" s="1237"/>
      <c r="K519" s="1237"/>
      <c r="L519" s="1238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1">
        <v>103129786</v>
      </c>
      <c r="D530" s="1003">
        <v>466381</v>
      </c>
      <c r="E530" s="1003">
        <v>115783</v>
      </c>
      <c r="F530" s="1003">
        <v>279344</v>
      </c>
      <c r="G530" s="1003">
        <v>71254</v>
      </c>
      <c r="H530" s="1002">
        <v>102663405</v>
      </c>
      <c r="I530" s="1003">
        <v>15418876</v>
      </c>
      <c r="J530" s="1003">
        <v>33786806</v>
      </c>
      <c r="K530" s="1003">
        <v>53457723</v>
      </c>
      <c r="L530" s="735"/>
    </row>
    <row r="531" spans="2:12" ht="12.75">
      <c r="B531" s="754" t="s">
        <v>285</v>
      </c>
      <c r="C531" s="1001">
        <v>92254109</v>
      </c>
      <c r="D531" s="1003">
        <v>409307</v>
      </c>
      <c r="E531" s="1003">
        <v>101133</v>
      </c>
      <c r="F531" s="1003">
        <v>196225</v>
      </c>
      <c r="G531" s="1004">
        <v>111949</v>
      </c>
      <c r="H531" s="1005">
        <v>91844802</v>
      </c>
      <c r="I531" s="1003">
        <v>13938872</v>
      </c>
      <c r="J531" s="1003">
        <v>29955939</v>
      </c>
      <c r="K531" s="1003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364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53" t="s">
        <v>263</v>
      </c>
      <c r="C558" s="1239" t="s">
        <v>22</v>
      </c>
      <c r="D558" s="1239" t="s">
        <v>264</v>
      </c>
      <c r="E558" s="1245" t="s">
        <v>265</v>
      </c>
      <c r="F558" s="1246"/>
      <c r="G558" s="1247"/>
      <c r="H558" s="1248" t="s">
        <v>266</v>
      </c>
      <c r="I558" s="1245" t="s">
        <v>267</v>
      </c>
      <c r="J558" s="1246"/>
      <c r="K558" s="1247"/>
      <c r="L558"/>
    </row>
    <row r="559" spans="2:12" ht="12.75">
      <c r="B559" s="1254"/>
      <c r="C559" s="1240"/>
      <c r="D559" s="1240"/>
      <c r="E559" s="1253" t="s">
        <v>304</v>
      </c>
      <c r="F559" s="1239" t="s">
        <v>305</v>
      </c>
      <c r="G559" s="1239" t="s">
        <v>306</v>
      </c>
      <c r="H559" s="1249"/>
      <c r="I559" s="1253" t="s">
        <v>271</v>
      </c>
      <c r="J559" s="1253" t="s">
        <v>24</v>
      </c>
      <c r="K559" s="1239" t="s">
        <v>375</v>
      </c>
      <c r="L559"/>
    </row>
    <row r="560" spans="2:12" ht="12.75">
      <c r="B560" s="1254"/>
      <c r="C560" s="1240"/>
      <c r="D560" s="1240"/>
      <c r="E560" s="1254"/>
      <c r="F560" s="1240"/>
      <c r="G560" s="1240"/>
      <c r="H560" s="1249"/>
      <c r="I560" s="1254"/>
      <c r="J560" s="1254"/>
      <c r="K560" s="1240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41" t="s">
        <v>274</v>
      </c>
      <c r="D563" s="1241"/>
      <c r="E563" s="1241"/>
      <c r="F563" s="1241"/>
      <c r="G563" s="1241"/>
      <c r="H563" s="1241"/>
      <c r="I563" s="1241"/>
      <c r="J563" s="1241"/>
      <c r="K563" s="1242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1">
        <f>SUM(D565+H565)</f>
        <v>160405</v>
      </c>
      <c r="D565" s="1001">
        <v>4252</v>
      </c>
      <c r="E565" s="1001">
        <v>1993</v>
      </c>
      <c r="F565" s="1001">
        <v>1899</v>
      </c>
      <c r="G565" s="1001">
        <v>360</v>
      </c>
      <c r="H565" s="1001">
        <v>156153</v>
      </c>
      <c r="I565" s="1001">
        <v>25576</v>
      </c>
      <c r="J565" s="1001">
        <v>49577</v>
      </c>
      <c r="K565" s="1001">
        <v>81000</v>
      </c>
      <c r="L565"/>
    </row>
    <row r="566" spans="2:12" ht="15">
      <c r="B566" s="883" t="s">
        <v>276</v>
      </c>
      <c r="C566" s="1001">
        <f t="shared" ref="C566:C576" si="41">SUM(D566+H566)</f>
        <v>118397</v>
      </c>
      <c r="D566" s="1001">
        <v>3761</v>
      </c>
      <c r="E566" s="1001">
        <v>1965</v>
      </c>
      <c r="F566" s="1001">
        <v>1503</v>
      </c>
      <c r="G566" s="1001">
        <v>293</v>
      </c>
      <c r="H566" s="1001">
        <v>114636</v>
      </c>
      <c r="I566" s="1001">
        <v>20407</v>
      </c>
      <c r="J566" s="1001">
        <v>32761</v>
      </c>
      <c r="K566" s="1001">
        <v>61468</v>
      </c>
      <c r="L566"/>
    </row>
    <row r="567" spans="2:12" ht="15">
      <c r="B567" s="883" t="s">
        <v>277</v>
      </c>
      <c r="C567" s="1001">
        <f t="shared" si="41"/>
        <v>154468</v>
      </c>
      <c r="D567" s="1003">
        <v>4195</v>
      </c>
      <c r="E567" s="1003">
        <v>2254</v>
      </c>
      <c r="F567" s="1003">
        <v>1618</v>
      </c>
      <c r="G567" s="1004">
        <v>323</v>
      </c>
      <c r="H567" s="1001">
        <v>150273</v>
      </c>
      <c r="I567" s="1003">
        <v>25918</v>
      </c>
      <c r="J567" s="1003">
        <v>43821</v>
      </c>
      <c r="K567" s="1004">
        <v>80534</v>
      </c>
      <c r="L567"/>
    </row>
    <row r="568" spans="2:12" ht="15">
      <c r="B568" s="883" t="s">
        <v>278</v>
      </c>
      <c r="C568" s="1001">
        <f>SUM(D568+H568)</f>
        <v>147058</v>
      </c>
      <c r="D568" s="1001">
        <v>4501</v>
      </c>
      <c r="E568" s="1002">
        <v>2298</v>
      </c>
      <c r="F568" s="1002">
        <v>1927</v>
      </c>
      <c r="G568" s="1001">
        <v>276</v>
      </c>
      <c r="H568" s="1001">
        <v>142557</v>
      </c>
      <c r="I568" s="1001">
        <v>23715</v>
      </c>
      <c r="J568" s="1001">
        <v>40827</v>
      </c>
      <c r="K568" s="1001">
        <v>78015</v>
      </c>
      <c r="L568"/>
    </row>
    <row r="569" spans="2:12" ht="15">
      <c r="B569" s="883" t="s">
        <v>279</v>
      </c>
      <c r="C569" s="1001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1">
        <f t="shared" si="41"/>
        <v>0</v>
      </c>
      <c r="D570" s="1001"/>
      <c r="E570" s="1002"/>
      <c r="F570" s="1002"/>
      <c r="G570" s="1001"/>
      <c r="H570" s="1001"/>
      <c r="I570" s="1001"/>
      <c r="J570" s="1001"/>
      <c r="K570" s="1001"/>
      <c r="L570"/>
    </row>
    <row r="571" spans="2:12" ht="15">
      <c r="B571" s="883" t="s">
        <v>281</v>
      </c>
      <c r="C571" s="1001">
        <f>SUM(D571+H571)</f>
        <v>0</v>
      </c>
      <c r="D571" s="759"/>
      <c r="E571" s="1003"/>
      <c r="F571" s="1004"/>
      <c r="G571" s="1004"/>
      <c r="H571" s="1001"/>
      <c r="I571" s="1003"/>
      <c r="J571" s="1003"/>
      <c r="K571" s="1004"/>
      <c r="L571"/>
    </row>
    <row r="572" spans="2:12" ht="15">
      <c r="B572" s="883" t="s">
        <v>282</v>
      </c>
      <c r="C572" s="1001">
        <f t="shared" si="41"/>
        <v>0</v>
      </c>
      <c r="D572" s="759"/>
      <c r="E572" s="1003"/>
      <c r="F572" s="1003"/>
      <c r="G572" s="1004"/>
      <c r="H572" s="1001"/>
      <c r="I572" s="1003"/>
      <c r="J572" s="1003"/>
      <c r="K572" s="1004"/>
      <c r="L572"/>
    </row>
    <row r="573" spans="2:12" ht="15">
      <c r="B573" s="883" t="s">
        <v>283</v>
      </c>
      <c r="C573" s="1001">
        <f t="shared" si="41"/>
        <v>0</v>
      </c>
      <c r="D573" s="1001"/>
      <c r="E573" s="1002"/>
      <c r="F573" s="1002"/>
      <c r="G573" s="1001"/>
      <c r="H573" s="1001"/>
      <c r="I573" s="1001"/>
      <c r="J573" s="1001"/>
      <c r="K573" s="1001"/>
      <c r="L573"/>
    </row>
    <row r="574" spans="2:12" ht="15">
      <c r="B574" s="1151" t="s">
        <v>284</v>
      </c>
      <c r="C574" s="1001">
        <f>SUM(D574+H574)</f>
        <v>0</v>
      </c>
      <c r="D574" s="759"/>
      <c r="E574" s="1003"/>
      <c r="F574" s="1003"/>
      <c r="G574" s="1003"/>
      <c r="H574" s="1002"/>
      <c r="I574" s="1003"/>
      <c r="J574" s="1003"/>
      <c r="K574" s="1004"/>
      <c r="L574"/>
    </row>
    <row r="575" spans="2:12" ht="15">
      <c r="B575" s="884" t="s">
        <v>285</v>
      </c>
      <c r="C575" s="1001">
        <f>SUM(D575+H575)</f>
        <v>0</v>
      </c>
      <c r="D575" s="1003"/>
      <c r="E575" s="1003"/>
      <c r="F575" s="1003"/>
      <c r="G575" s="1003"/>
      <c r="H575" s="1003"/>
      <c r="I575" s="1003"/>
      <c r="J575" s="1003"/>
      <c r="K575" s="1004"/>
      <c r="L575"/>
    </row>
    <row r="576" spans="2:12" ht="15">
      <c r="B576" s="884" t="s">
        <v>286</v>
      </c>
      <c r="C576" s="1001">
        <f t="shared" si="41"/>
        <v>0</v>
      </c>
      <c r="D576" s="1003"/>
      <c r="E576" s="1003"/>
      <c r="F576" s="1003"/>
      <c r="G576" s="1003"/>
      <c r="H576" s="1003"/>
      <c r="I576" s="1003"/>
      <c r="J576" s="1003"/>
      <c r="K576" s="1004"/>
      <c r="L576"/>
    </row>
    <row r="577" spans="2:12" ht="15">
      <c r="B577" s="756"/>
      <c r="C577" s="1002"/>
      <c r="D577" s="1002"/>
      <c r="E577" s="1002"/>
      <c r="F577" s="1002"/>
      <c r="G577" s="1002"/>
      <c r="H577" s="1002"/>
      <c r="I577" s="1002"/>
      <c r="J577" s="1002"/>
      <c r="K577" s="1002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37" t="s">
        <v>299</v>
      </c>
      <c r="D580" s="1237"/>
      <c r="E580" s="1237"/>
      <c r="F580" s="1237"/>
      <c r="G580" s="1237"/>
      <c r="H580" s="1237"/>
      <c r="I580" s="1237"/>
      <c r="J580" s="1237"/>
      <c r="K580" s="1238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1">
        <f t="shared" ref="C582:C593" si="43">SUM(D582+H582)</f>
        <v>49128195</v>
      </c>
      <c r="D582" s="1001">
        <v>226689</v>
      </c>
      <c r="E582" s="1001">
        <v>68974</v>
      </c>
      <c r="F582" s="1001">
        <v>109268</v>
      </c>
      <c r="G582" s="1001">
        <v>48447</v>
      </c>
      <c r="H582" s="1001">
        <v>48901506</v>
      </c>
      <c r="I582" s="1001">
        <v>7017848</v>
      </c>
      <c r="J582" s="1001">
        <v>13675018</v>
      </c>
      <c r="K582" s="1001">
        <v>28208640</v>
      </c>
      <c r="L582"/>
    </row>
    <row r="583" spans="2:12" ht="12.75">
      <c r="B583" s="754" t="s">
        <v>276</v>
      </c>
      <c r="C583" s="1001">
        <f t="shared" si="43"/>
        <v>36008767</v>
      </c>
      <c r="D583" s="1001">
        <v>193480</v>
      </c>
      <c r="E583" s="1001">
        <v>70783</v>
      </c>
      <c r="F583" s="1001">
        <v>85595</v>
      </c>
      <c r="G583" s="1001">
        <v>37102</v>
      </c>
      <c r="H583" s="1001">
        <v>35815287</v>
      </c>
      <c r="I583" s="1001">
        <v>5626521</v>
      </c>
      <c r="J583" s="1001">
        <v>9142502</v>
      </c>
      <c r="K583" s="1001">
        <v>21046264</v>
      </c>
      <c r="L583"/>
    </row>
    <row r="584" spans="2:12" ht="12.75">
      <c r="B584" s="754" t="s">
        <v>277</v>
      </c>
      <c r="C584" s="1001">
        <f t="shared" si="43"/>
        <v>47017379</v>
      </c>
      <c r="D584" s="1003">
        <v>213319</v>
      </c>
      <c r="E584" s="1003">
        <v>80814</v>
      </c>
      <c r="F584" s="1003">
        <v>94000</v>
      </c>
      <c r="G584" s="1004">
        <v>38505</v>
      </c>
      <c r="H584" s="1001">
        <v>46804060</v>
      </c>
      <c r="I584" s="1003">
        <v>7062525</v>
      </c>
      <c r="J584" s="1003">
        <v>12295509</v>
      </c>
      <c r="K584" s="1004">
        <v>27446026</v>
      </c>
      <c r="L584"/>
    </row>
    <row r="585" spans="2:12" ht="12.75">
      <c r="B585" s="754" t="s">
        <v>278</v>
      </c>
      <c r="C585" s="1001">
        <f t="shared" si="43"/>
        <v>45318921</v>
      </c>
      <c r="D585" s="1001">
        <v>214619</v>
      </c>
      <c r="E585" s="1002">
        <v>78379</v>
      </c>
      <c r="F585" s="1002">
        <v>102218</v>
      </c>
      <c r="G585" s="1001">
        <v>34022</v>
      </c>
      <c r="H585" s="1001">
        <v>45104302</v>
      </c>
      <c r="I585" s="1001">
        <v>6540916</v>
      </c>
      <c r="J585" s="1001">
        <v>11552622</v>
      </c>
      <c r="K585" s="1001">
        <v>27010764</v>
      </c>
      <c r="L585"/>
    </row>
    <row r="586" spans="2:12" ht="12.75">
      <c r="B586" s="754" t="s">
        <v>279</v>
      </c>
      <c r="C586" s="1001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1">
        <f t="shared" si="43"/>
        <v>0</v>
      </c>
      <c r="D587" s="1001"/>
      <c r="E587" s="1002"/>
      <c r="F587" s="1002"/>
      <c r="G587" s="1001"/>
      <c r="H587" s="1001"/>
      <c r="I587" s="1001"/>
      <c r="J587" s="1001"/>
      <c r="K587" s="1001"/>
      <c r="L587"/>
    </row>
    <row r="588" spans="2:12" ht="12.75">
      <c r="B588" s="754" t="s">
        <v>281</v>
      </c>
      <c r="C588" s="1001">
        <f t="shared" si="43"/>
        <v>0</v>
      </c>
      <c r="D588" s="1003"/>
      <c r="E588" s="1003"/>
      <c r="F588" s="1003"/>
      <c r="G588" s="1004"/>
      <c r="H588" s="1001"/>
      <c r="I588" s="1003"/>
      <c r="J588" s="1003"/>
      <c r="K588" s="1004"/>
      <c r="L588"/>
    </row>
    <row r="589" spans="2:12" ht="12.75">
      <c r="B589" s="754" t="s">
        <v>282</v>
      </c>
      <c r="C589" s="1001">
        <f t="shared" si="43"/>
        <v>0</v>
      </c>
      <c r="D589" s="1003"/>
      <c r="E589" s="1003"/>
      <c r="F589" s="1003"/>
      <c r="G589" s="1004"/>
      <c r="H589" s="1001"/>
      <c r="I589" s="1003"/>
      <c r="J589" s="1003"/>
      <c r="K589" s="1004"/>
      <c r="L589"/>
    </row>
    <row r="590" spans="2:12" ht="12.75">
      <c r="B590" s="754" t="s">
        <v>283</v>
      </c>
      <c r="C590" s="1001">
        <f t="shared" si="43"/>
        <v>0</v>
      </c>
      <c r="D590" s="1003"/>
      <c r="E590" s="1003"/>
      <c r="F590" s="1003"/>
      <c r="G590" s="1004"/>
      <c r="H590" s="1001"/>
      <c r="I590" s="1003"/>
      <c r="J590" s="1003"/>
      <c r="K590" s="1004"/>
      <c r="L590"/>
    </row>
    <row r="591" spans="2:12" ht="12.75">
      <c r="B591" s="754" t="s">
        <v>284</v>
      </c>
      <c r="C591" s="1001">
        <f>SUM(D591+H591)</f>
        <v>0</v>
      </c>
      <c r="D591" s="1003"/>
      <c r="E591" s="1003"/>
      <c r="F591" s="1003"/>
      <c r="G591" s="1003"/>
      <c r="H591" s="1002"/>
      <c r="I591" s="1003"/>
      <c r="J591" s="1003"/>
      <c r="K591" s="1004"/>
      <c r="L591"/>
    </row>
    <row r="592" spans="2:12" ht="12.75">
      <c r="B592" s="754" t="s">
        <v>285</v>
      </c>
      <c r="C592" s="1001">
        <f t="shared" si="43"/>
        <v>0</v>
      </c>
      <c r="D592" s="1003"/>
      <c r="E592" s="1003"/>
      <c r="F592" s="1003"/>
      <c r="G592" s="1003"/>
      <c r="H592" s="1003"/>
      <c r="I592" s="1003"/>
      <c r="J592" s="1003"/>
      <c r="K592" s="1004"/>
      <c r="L592"/>
    </row>
    <row r="593" spans="2:12" ht="12.75">
      <c r="B593" s="754" t="s">
        <v>286</v>
      </c>
      <c r="C593" s="1001">
        <f t="shared" si="43"/>
        <v>0</v>
      </c>
      <c r="D593" s="1003"/>
      <c r="E593" s="1003"/>
      <c r="F593" s="1003"/>
      <c r="G593" s="1003"/>
      <c r="H593" s="1003"/>
      <c r="I593" s="1003"/>
      <c r="J593" s="1003"/>
      <c r="K593" s="1004"/>
      <c r="L593"/>
    </row>
    <row r="594" spans="2:12" ht="12.75">
      <c r="B594" s="753"/>
      <c r="C594" s="1002"/>
      <c r="D594" s="1002"/>
      <c r="E594" s="1002"/>
      <c r="F594" s="1002"/>
      <c r="G594" s="1002"/>
      <c r="H594" s="1002"/>
      <c r="I594" s="1002"/>
      <c r="J594" s="1002"/>
      <c r="K594" s="1002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4"/>
      <c r="C596" s="740"/>
      <c r="D596" s="740"/>
      <c r="E596" s="740"/>
      <c r="F596" s="740"/>
      <c r="G596" s="740"/>
      <c r="H596" s="740"/>
      <c r="I596" s="740"/>
      <c r="J596" s="740"/>
      <c r="K596" s="965"/>
      <c r="L596"/>
    </row>
    <row r="597" spans="2:12" ht="12.75">
      <c r="B597" s="1243" t="s">
        <v>263</v>
      </c>
      <c r="C597" s="1239" t="s">
        <v>22</v>
      </c>
      <c r="D597" s="1239" t="s">
        <v>264</v>
      </c>
      <c r="E597" s="1245" t="s">
        <v>265</v>
      </c>
      <c r="F597" s="1246"/>
      <c r="G597" s="1247"/>
      <c r="H597" s="1248" t="s">
        <v>266</v>
      </c>
      <c r="I597" s="1250" t="s">
        <v>267</v>
      </c>
      <c r="J597" s="1251"/>
      <c r="K597" s="1252"/>
      <c r="L597"/>
    </row>
    <row r="598" spans="2:12" ht="12.75">
      <c r="B598" s="1244"/>
      <c r="C598" s="1240"/>
      <c r="D598" s="1240"/>
      <c r="E598" s="1253" t="s">
        <v>304</v>
      </c>
      <c r="F598" s="1239" t="s">
        <v>305</v>
      </c>
      <c r="G598" s="1239" t="s">
        <v>306</v>
      </c>
      <c r="H598" s="1249"/>
      <c r="I598" s="1253" t="s">
        <v>271</v>
      </c>
      <c r="J598" s="1253" t="s">
        <v>24</v>
      </c>
      <c r="K598" s="1239" t="s">
        <v>272</v>
      </c>
      <c r="L598"/>
    </row>
    <row r="599" spans="2:12" ht="12.75">
      <c r="B599" s="1244"/>
      <c r="C599" s="1240"/>
      <c r="D599" s="1240"/>
      <c r="E599" s="1254"/>
      <c r="F599" s="1240"/>
      <c r="G599" s="1240"/>
      <c r="H599" s="1249"/>
      <c r="I599" s="1255"/>
      <c r="J599" s="1255"/>
      <c r="K599" s="1256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37" t="s">
        <v>300</v>
      </c>
      <c r="D602" s="1237"/>
      <c r="E602" s="1237"/>
      <c r="F602" s="1237"/>
      <c r="G602" s="1237"/>
      <c r="H602" s="1237"/>
      <c r="I602" s="1237"/>
      <c r="J602" s="1237"/>
      <c r="K602" s="1238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1">
        <f>SUM(D604+H604)</f>
        <v>97042744</v>
      </c>
      <c r="D604" s="1001">
        <v>397525</v>
      </c>
      <c r="E604" s="1001">
        <v>123027</v>
      </c>
      <c r="F604" s="1001">
        <v>190820</v>
      </c>
      <c r="G604" s="1001">
        <v>83678</v>
      </c>
      <c r="H604" s="1001">
        <v>96645219</v>
      </c>
      <c r="I604" s="1001">
        <v>13890672</v>
      </c>
      <c r="J604" s="1001">
        <v>28529726</v>
      </c>
      <c r="K604" s="1001">
        <v>54224821</v>
      </c>
      <c r="L604"/>
    </row>
    <row r="605" spans="2:12" ht="12.75">
      <c r="B605" s="754" t="s">
        <v>276</v>
      </c>
      <c r="C605" s="1001">
        <f t="shared" ref="C605:C615" si="45">SUM(D605+H605)</f>
        <v>71080437</v>
      </c>
      <c r="D605" s="1001">
        <v>338786</v>
      </c>
      <c r="E605" s="1001">
        <v>123131</v>
      </c>
      <c r="F605" s="1001">
        <v>150015</v>
      </c>
      <c r="G605" s="1001">
        <v>65640</v>
      </c>
      <c r="H605" s="1001">
        <v>70741651</v>
      </c>
      <c r="I605" s="1001">
        <v>11152641</v>
      </c>
      <c r="J605" s="1001">
        <v>19000308</v>
      </c>
      <c r="K605" s="1001">
        <v>40588702</v>
      </c>
      <c r="L605"/>
    </row>
    <row r="606" spans="2:12" ht="12.75">
      <c r="B606" s="754" t="s">
        <v>277</v>
      </c>
      <c r="C606" s="1001">
        <f t="shared" si="45"/>
        <v>94326127</v>
      </c>
      <c r="D606" s="1003">
        <v>370021</v>
      </c>
      <c r="E606" s="1003">
        <v>141070</v>
      </c>
      <c r="F606" s="1003">
        <v>162127</v>
      </c>
      <c r="G606" s="1004">
        <v>66824</v>
      </c>
      <c r="H606" s="1001">
        <v>93956106</v>
      </c>
      <c r="I606" s="1003">
        <v>14326353</v>
      </c>
      <c r="J606" s="1003">
        <v>25473371</v>
      </c>
      <c r="K606" s="1004">
        <v>54156382</v>
      </c>
      <c r="L606"/>
    </row>
    <row r="607" spans="2:12" ht="12.75">
      <c r="B607" s="754" t="s">
        <v>278</v>
      </c>
      <c r="C607" s="1001">
        <f t="shared" si="45"/>
        <v>90179542</v>
      </c>
      <c r="D607" s="1001">
        <v>377198</v>
      </c>
      <c r="E607" s="1002">
        <v>138987</v>
      </c>
      <c r="F607" s="1002">
        <v>177400</v>
      </c>
      <c r="G607" s="1002">
        <v>60811</v>
      </c>
      <c r="H607" s="1001">
        <v>89802344</v>
      </c>
      <c r="I607" s="1002">
        <v>13026121</v>
      </c>
      <c r="J607" s="1002">
        <v>24019148</v>
      </c>
      <c r="K607" s="1002">
        <v>52757075</v>
      </c>
      <c r="L607"/>
    </row>
    <row r="608" spans="2:12" ht="12.75">
      <c r="B608" s="754" t="s">
        <v>279</v>
      </c>
      <c r="C608" s="1001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1">
        <f t="shared" si="45"/>
        <v>0</v>
      </c>
      <c r="D609" s="1001"/>
      <c r="E609" s="1002"/>
      <c r="F609" s="1002"/>
      <c r="G609" s="1002"/>
      <c r="H609" s="1001"/>
      <c r="I609" s="1002"/>
      <c r="J609" s="1002"/>
      <c r="K609" s="1002"/>
      <c r="L609"/>
    </row>
    <row r="610" spans="2:12" ht="12.75">
      <c r="B610" s="754" t="s">
        <v>281</v>
      </c>
      <c r="C610" s="1001">
        <f>SUM(D610+H610)</f>
        <v>0</v>
      </c>
      <c r="D610" s="1003"/>
      <c r="E610" s="1003"/>
      <c r="F610" s="1003"/>
      <c r="G610" s="1004"/>
      <c r="H610" s="1001"/>
      <c r="I610" s="1003"/>
      <c r="J610" s="1003"/>
      <c r="K610" s="1004"/>
      <c r="L610"/>
    </row>
    <row r="611" spans="2:12" ht="12.75">
      <c r="B611" s="754" t="s">
        <v>282</v>
      </c>
      <c r="C611" s="1001">
        <f>SUM(D611+H611)</f>
        <v>0</v>
      </c>
      <c r="D611" s="1003"/>
      <c r="E611" s="1003"/>
      <c r="F611" s="1003"/>
      <c r="G611" s="1004"/>
      <c r="H611" s="1001"/>
      <c r="I611" s="1003"/>
      <c r="J611" s="1003"/>
      <c r="K611" s="1004"/>
      <c r="L611"/>
    </row>
    <row r="612" spans="2:12" ht="12.75">
      <c r="B612" s="754" t="s">
        <v>283</v>
      </c>
      <c r="C612" s="1001">
        <f t="shared" si="45"/>
        <v>0</v>
      </c>
      <c r="D612" s="1001"/>
      <c r="E612" s="1002"/>
      <c r="F612" s="1002"/>
      <c r="G612" s="1002"/>
      <c r="H612" s="1001"/>
      <c r="I612" s="1002"/>
      <c r="J612" s="1002"/>
      <c r="K612" s="1002"/>
      <c r="L612"/>
    </row>
    <row r="613" spans="2:12" ht="12.75">
      <c r="B613" s="754" t="s">
        <v>284</v>
      </c>
      <c r="C613" s="1001">
        <f t="shared" si="45"/>
        <v>0</v>
      </c>
      <c r="D613" s="1003"/>
      <c r="E613" s="1003"/>
      <c r="F613" s="1003"/>
      <c r="G613" s="1003"/>
      <c r="H613" s="1002"/>
      <c r="I613" s="1003"/>
      <c r="J613" s="1003"/>
      <c r="K613" s="1004"/>
      <c r="L613"/>
    </row>
    <row r="614" spans="2:12" ht="12.75">
      <c r="B614" s="754" t="s">
        <v>285</v>
      </c>
      <c r="C614" s="1001">
        <f t="shared" si="45"/>
        <v>0</v>
      </c>
      <c r="D614" s="1003"/>
      <c r="E614" s="1003"/>
      <c r="F614" s="1003"/>
      <c r="G614" s="1004"/>
      <c r="H614" s="1005"/>
      <c r="I614" s="1003"/>
      <c r="J614" s="1003"/>
      <c r="K614" s="1004"/>
      <c r="L614"/>
    </row>
    <row r="615" spans="2:12" ht="12.75">
      <c r="B615" s="754" t="s">
        <v>286</v>
      </c>
      <c r="C615" s="1001">
        <f t="shared" si="45"/>
        <v>0</v>
      </c>
      <c r="D615" s="1003"/>
      <c r="E615" s="1003"/>
      <c r="F615" s="1003"/>
      <c r="G615" s="1004"/>
      <c r="H615" s="1005"/>
      <c r="I615" s="1003"/>
      <c r="J615" s="1003"/>
      <c r="K615" s="1004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Q74" sqref="P74:Q74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3" t="s">
        <v>357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  <c r="N1" s="1313"/>
    </row>
    <row r="2" spans="1:14" ht="13.5" thickBot="1">
      <c r="B2" s="1020"/>
      <c r="C2" s="1020"/>
      <c r="D2" s="1020"/>
      <c r="E2" s="1020"/>
      <c r="F2" s="1020"/>
      <c r="G2" s="1021" t="s">
        <v>358</v>
      </c>
      <c r="H2" s="1020"/>
      <c r="I2" s="1020"/>
      <c r="J2" s="1020"/>
      <c r="K2" s="1020"/>
      <c r="L2" s="1020"/>
      <c r="M2" s="1020"/>
      <c r="N2" s="1020"/>
    </row>
    <row r="3" spans="1:14" ht="14.25" thickBot="1">
      <c r="A3" s="1022" t="s">
        <v>359</v>
      </c>
      <c r="B3" s="1023" t="s">
        <v>223</v>
      </c>
      <c r="C3" s="1023" t="s">
        <v>224</v>
      </c>
      <c r="D3" s="1023" t="s">
        <v>225</v>
      </c>
      <c r="E3" s="1023" t="s">
        <v>226</v>
      </c>
      <c r="F3" s="1023" t="s">
        <v>227</v>
      </c>
      <c r="G3" s="1023" t="s">
        <v>228</v>
      </c>
      <c r="H3" s="1023" t="s">
        <v>229</v>
      </c>
      <c r="I3" s="1023" t="s">
        <v>230</v>
      </c>
      <c r="J3" s="1023" t="s">
        <v>231</v>
      </c>
      <c r="K3" s="1023" t="s">
        <v>232</v>
      </c>
      <c r="L3" s="1023" t="s">
        <v>233</v>
      </c>
      <c r="M3" s="1023" t="s">
        <v>234</v>
      </c>
      <c r="N3" s="1023" t="s">
        <v>241</v>
      </c>
    </row>
    <row r="4" spans="1:14" ht="13.5">
      <c r="A4" s="1024">
        <v>2004</v>
      </c>
      <c r="B4" s="1025">
        <v>299.39999999999998</v>
      </c>
      <c r="C4" s="1025">
        <v>296.39999999999998</v>
      </c>
      <c r="D4" s="1025">
        <v>293.7</v>
      </c>
      <c r="E4" s="1025">
        <v>293.5</v>
      </c>
      <c r="F4" s="1025">
        <v>293.5</v>
      </c>
      <c r="G4" s="1025">
        <v>291.60000000000002</v>
      </c>
      <c r="H4" s="1025">
        <v>290.2</v>
      </c>
      <c r="I4" s="1025">
        <v>286.3</v>
      </c>
      <c r="J4" s="1025">
        <v>285.39999999999998</v>
      </c>
      <c r="K4" s="1025">
        <v>285.10000000000002</v>
      </c>
      <c r="L4" s="1025">
        <v>291.2</v>
      </c>
      <c r="M4" s="1025">
        <v>297.8</v>
      </c>
      <c r="N4" s="1026">
        <v>291.3</v>
      </c>
    </row>
    <row r="5" spans="1:14" ht="13.5">
      <c r="A5" s="1027">
        <v>2005</v>
      </c>
      <c r="B5" s="1028">
        <v>304.10000000000002</v>
      </c>
      <c r="C5" s="1028">
        <v>308.10000000000002</v>
      </c>
      <c r="D5" s="1028">
        <v>308.2</v>
      </c>
      <c r="E5" s="1028">
        <v>310.89999999999998</v>
      </c>
      <c r="F5" s="1028">
        <v>309.89999999999998</v>
      </c>
      <c r="G5" s="1028">
        <v>309.10000000000002</v>
      </c>
      <c r="H5" s="1028">
        <v>307</v>
      </c>
      <c r="I5" s="1028">
        <v>300.60000000000002</v>
      </c>
      <c r="J5" s="1028">
        <v>303.3</v>
      </c>
      <c r="K5" s="1028">
        <v>304.3</v>
      </c>
      <c r="L5" s="1028">
        <v>311.8</v>
      </c>
      <c r="M5" s="1028">
        <v>315.5</v>
      </c>
      <c r="N5" s="1029">
        <v>307.60000000000002</v>
      </c>
    </row>
    <row r="6" spans="1:14" ht="13.5">
      <c r="A6" s="1027">
        <v>2006</v>
      </c>
      <c r="B6" s="1028">
        <v>317.10000000000002</v>
      </c>
      <c r="C6" s="1028">
        <v>319.89999999999998</v>
      </c>
      <c r="D6" s="1028">
        <v>324</v>
      </c>
      <c r="E6" s="1028">
        <v>319.5</v>
      </c>
      <c r="F6" s="1028">
        <v>325.8</v>
      </c>
      <c r="G6" s="1028">
        <v>323.8</v>
      </c>
      <c r="H6" s="1028">
        <v>312.8</v>
      </c>
      <c r="I6" s="1028">
        <v>313</v>
      </c>
      <c r="J6" s="1028">
        <v>315.2</v>
      </c>
      <c r="K6" s="1028">
        <v>311.2</v>
      </c>
      <c r="L6" s="1028">
        <v>316.2</v>
      </c>
      <c r="M6" s="1028">
        <v>321.8</v>
      </c>
      <c r="N6" s="1029">
        <v>318.7</v>
      </c>
    </row>
    <row r="7" spans="1:14" ht="13.5">
      <c r="A7" s="1027">
        <v>2007</v>
      </c>
      <c r="B7" s="1028">
        <v>325.7</v>
      </c>
      <c r="C7" s="1028">
        <v>327.9</v>
      </c>
      <c r="D7" s="1028">
        <v>329.1</v>
      </c>
      <c r="E7" s="1028">
        <v>329.9</v>
      </c>
      <c r="F7" s="1028">
        <v>328.7</v>
      </c>
      <c r="G7" s="1028">
        <v>330</v>
      </c>
      <c r="H7" s="1028">
        <v>327.9</v>
      </c>
      <c r="I7" s="1028">
        <v>324</v>
      </c>
      <c r="J7" s="1028">
        <v>329.3</v>
      </c>
      <c r="K7" s="1028">
        <v>312.8</v>
      </c>
      <c r="L7" s="1028">
        <v>317.5</v>
      </c>
      <c r="M7" s="1028">
        <v>319</v>
      </c>
      <c r="N7" s="1029">
        <v>325.39999999999998</v>
      </c>
    </row>
    <row r="8" spans="1:14" ht="13.5">
      <c r="A8" s="1027">
        <v>2008</v>
      </c>
      <c r="B8" s="1028">
        <v>326.5</v>
      </c>
      <c r="C8" s="1028">
        <v>327</v>
      </c>
      <c r="D8" s="1028">
        <v>324.5</v>
      </c>
      <c r="E8" s="1028">
        <v>322.60000000000002</v>
      </c>
      <c r="F8" s="1028">
        <v>325.7</v>
      </c>
      <c r="G8" s="1028">
        <v>323.8</v>
      </c>
      <c r="H8" s="1028">
        <v>317</v>
      </c>
      <c r="I8" s="1028">
        <v>314.39999999999998</v>
      </c>
      <c r="J8" s="1028">
        <v>314.60000000000002</v>
      </c>
      <c r="K8" s="1028">
        <v>310.5</v>
      </c>
      <c r="L8" s="1028">
        <v>315.10000000000002</v>
      </c>
      <c r="M8" s="1028">
        <v>321.7</v>
      </c>
      <c r="N8" s="1029">
        <v>320.39999999999998</v>
      </c>
    </row>
    <row r="9" spans="1:14" ht="13.5">
      <c r="A9" s="1027">
        <v>2009</v>
      </c>
      <c r="B9" s="1028">
        <v>322.2</v>
      </c>
      <c r="C9" s="1028">
        <v>324.3</v>
      </c>
      <c r="D9" s="1028">
        <v>325.89999999999998</v>
      </c>
      <c r="E9" s="1028">
        <v>324.2</v>
      </c>
      <c r="F9" s="1028">
        <v>325.3</v>
      </c>
      <c r="G9" s="1028">
        <v>324.5</v>
      </c>
      <c r="H9" s="1028">
        <v>323.3</v>
      </c>
      <c r="I9" s="1028">
        <v>316.2</v>
      </c>
      <c r="J9" s="1028">
        <v>320.10000000000002</v>
      </c>
      <c r="K9" s="1028">
        <v>320</v>
      </c>
      <c r="L9" s="1028">
        <v>324.5</v>
      </c>
      <c r="M9" s="1028">
        <v>330</v>
      </c>
      <c r="N9" s="1030">
        <v>323.60000000000002</v>
      </c>
    </row>
    <row r="10" spans="1:14" ht="13.5">
      <c r="A10" s="1027">
        <v>2010</v>
      </c>
      <c r="B10" s="1028">
        <v>333.4</v>
      </c>
      <c r="C10" s="1028">
        <v>341.3</v>
      </c>
      <c r="D10" s="1028">
        <v>335.1</v>
      </c>
      <c r="E10" s="1028">
        <v>343.1</v>
      </c>
      <c r="F10" s="1028">
        <v>346.2</v>
      </c>
      <c r="G10" s="1028">
        <v>345.9</v>
      </c>
      <c r="H10" s="1028">
        <v>340.4</v>
      </c>
      <c r="I10" s="1028">
        <v>336.9</v>
      </c>
      <c r="J10" s="1028">
        <v>334.2</v>
      </c>
      <c r="K10" s="1028">
        <v>325.7</v>
      </c>
      <c r="L10" s="1028">
        <v>326.39999999999998</v>
      </c>
      <c r="M10" s="1028">
        <v>326.3</v>
      </c>
      <c r="N10" s="1030">
        <v>335.8</v>
      </c>
    </row>
    <row r="11" spans="1:14" ht="13.5">
      <c r="A11" s="1027">
        <v>2011</v>
      </c>
      <c r="B11" s="1028">
        <v>325.60000000000002</v>
      </c>
      <c r="C11" s="1028">
        <v>323.5</v>
      </c>
      <c r="D11" s="1028">
        <v>322.8</v>
      </c>
      <c r="E11" s="1028">
        <v>323</v>
      </c>
      <c r="F11" s="1028">
        <v>326.89999999999998</v>
      </c>
      <c r="G11" s="1028">
        <v>323.39999999999998</v>
      </c>
      <c r="H11" s="1028">
        <v>321.10000000000002</v>
      </c>
      <c r="I11" s="1028">
        <v>317.7</v>
      </c>
      <c r="J11" s="1028">
        <v>313</v>
      </c>
      <c r="K11" s="1028">
        <v>312.89999999999998</v>
      </c>
      <c r="L11" s="1028">
        <v>315.60000000000002</v>
      </c>
      <c r="M11" s="1028">
        <v>322.10000000000002</v>
      </c>
      <c r="N11" s="1030">
        <v>320.7</v>
      </c>
    </row>
    <row r="12" spans="1:14" ht="13.5">
      <c r="A12" s="1031">
        <v>2012</v>
      </c>
      <c r="B12" s="1032">
        <v>324.89999999999998</v>
      </c>
      <c r="C12" s="1032">
        <v>327.2</v>
      </c>
      <c r="D12" s="1032">
        <v>329</v>
      </c>
      <c r="E12" s="1032">
        <v>329.8</v>
      </c>
      <c r="F12" s="1032">
        <v>334.6</v>
      </c>
      <c r="G12" s="1032">
        <v>336.3</v>
      </c>
      <c r="H12" s="1032">
        <v>330.7</v>
      </c>
      <c r="I12" s="1032">
        <v>326.3</v>
      </c>
      <c r="J12" s="1032">
        <v>325.7</v>
      </c>
      <c r="K12" s="1032">
        <v>322</v>
      </c>
      <c r="L12" s="1032">
        <v>327.2</v>
      </c>
      <c r="M12" s="1032">
        <v>330.6</v>
      </c>
      <c r="N12" s="1033">
        <v>328.9</v>
      </c>
    </row>
    <row r="13" spans="1:14" ht="13.5">
      <c r="A13" s="1031">
        <v>2013</v>
      </c>
      <c r="B13" s="1032">
        <v>334</v>
      </c>
      <c r="C13" s="1032">
        <v>336.5</v>
      </c>
      <c r="D13" s="1032">
        <v>334.9</v>
      </c>
      <c r="E13" s="1032">
        <v>338</v>
      </c>
      <c r="F13" s="1032">
        <v>338.8</v>
      </c>
      <c r="G13" s="1032">
        <v>343</v>
      </c>
      <c r="H13" s="1032">
        <v>338.6</v>
      </c>
      <c r="I13" s="1032">
        <v>334</v>
      </c>
      <c r="J13" s="1032">
        <v>329.8</v>
      </c>
      <c r="K13" s="1032">
        <v>328.9</v>
      </c>
      <c r="L13" s="1032">
        <v>331</v>
      </c>
      <c r="M13" s="1032">
        <v>333.1</v>
      </c>
      <c r="N13" s="1033">
        <v>335.2</v>
      </c>
    </row>
    <row r="14" spans="1:14" ht="13.5">
      <c r="A14" s="1031">
        <v>2014</v>
      </c>
      <c r="B14" s="1032">
        <v>335.3</v>
      </c>
      <c r="C14" s="1032">
        <v>339.5</v>
      </c>
      <c r="D14" s="1032">
        <v>336</v>
      </c>
      <c r="E14" s="1032">
        <v>338.1</v>
      </c>
      <c r="F14" s="1032">
        <v>336</v>
      </c>
      <c r="G14" s="1032">
        <v>336.1</v>
      </c>
      <c r="H14" s="1032">
        <v>331.4</v>
      </c>
      <c r="I14" s="1032">
        <v>332.4</v>
      </c>
      <c r="J14" s="1032">
        <v>327.3</v>
      </c>
      <c r="K14" s="1032">
        <v>326.3</v>
      </c>
      <c r="L14" s="1032">
        <v>328.5</v>
      </c>
      <c r="M14" s="1032">
        <v>340.6</v>
      </c>
      <c r="N14" s="1033">
        <v>333.6</v>
      </c>
    </row>
    <row r="15" spans="1:14" ht="13.5">
      <c r="A15" s="1034">
        <v>2015</v>
      </c>
      <c r="B15" s="1035">
        <v>336</v>
      </c>
      <c r="C15" s="1035">
        <v>338.9</v>
      </c>
      <c r="D15" s="1035">
        <v>339.7</v>
      </c>
      <c r="E15" s="1035">
        <v>340.8</v>
      </c>
      <c r="F15" s="1035">
        <v>346.1</v>
      </c>
      <c r="G15" s="1035">
        <v>343.9</v>
      </c>
      <c r="H15" s="1035">
        <v>339.4</v>
      </c>
      <c r="I15" s="1035">
        <v>334</v>
      </c>
      <c r="J15" s="1035">
        <v>332.9</v>
      </c>
      <c r="K15" s="1035">
        <v>331.2</v>
      </c>
      <c r="L15" s="1035">
        <v>332.8</v>
      </c>
      <c r="M15" s="1035">
        <v>335.4</v>
      </c>
      <c r="N15" s="1036">
        <v>337.6</v>
      </c>
    </row>
    <row r="16" spans="1:14" ht="13.5">
      <c r="A16" s="1034">
        <v>2016</v>
      </c>
      <c r="B16" s="1035">
        <v>335.2</v>
      </c>
      <c r="C16" s="1035">
        <v>337.7</v>
      </c>
      <c r="D16" s="1035">
        <v>338.5</v>
      </c>
      <c r="E16" s="1035">
        <v>340.3</v>
      </c>
      <c r="F16" s="1035">
        <v>345.4</v>
      </c>
      <c r="G16" s="1035">
        <v>342.5</v>
      </c>
      <c r="H16" s="1035">
        <v>339.1</v>
      </c>
      <c r="I16" s="1035">
        <v>336.7</v>
      </c>
      <c r="J16" s="1035">
        <v>336</v>
      </c>
      <c r="K16" s="1035">
        <v>338.1</v>
      </c>
      <c r="L16" s="1035">
        <v>339.8</v>
      </c>
      <c r="M16" s="1035">
        <v>343.5</v>
      </c>
      <c r="N16" s="1036">
        <v>339.5</v>
      </c>
    </row>
    <row r="17" spans="1:14" ht="13.5">
      <c r="A17" s="1034">
        <v>2017</v>
      </c>
      <c r="B17" s="1035">
        <v>343.84877560849145</v>
      </c>
      <c r="C17" s="1035">
        <v>344.01260355448568</v>
      </c>
      <c r="D17" s="1035">
        <v>345.08323788722237</v>
      </c>
      <c r="E17" s="1035">
        <v>349.4260933003689</v>
      </c>
      <c r="F17" s="1035">
        <v>351.85998819252393</v>
      </c>
      <c r="G17" s="1035">
        <v>351.12109667545815</v>
      </c>
      <c r="H17" s="1035">
        <v>346.75726994620067</v>
      </c>
      <c r="I17" s="1035">
        <v>344.85589941972938</v>
      </c>
      <c r="J17" s="1035">
        <v>342.09908231074832</v>
      </c>
      <c r="K17" s="1035">
        <v>340.25607000681453</v>
      </c>
      <c r="L17" s="1035">
        <v>343.96423731809307</v>
      </c>
      <c r="M17" s="1035">
        <v>345.17611667491775</v>
      </c>
      <c r="N17" s="1036">
        <v>345.73613890143946</v>
      </c>
    </row>
    <row r="18" spans="1:14" ht="13.5">
      <c r="A18" s="1034">
        <v>2018</v>
      </c>
      <c r="B18" s="1035">
        <v>328.68883172082138</v>
      </c>
      <c r="C18" s="1035">
        <v>335.33083028686195</v>
      </c>
      <c r="D18" s="1035">
        <v>339.13477331184731</v>
      </c>
      <c r="E18" s="1035">
        <v>352.1288362407397</v>
      </c>
      <c r="F18" s="1035">
        <v>354.40806226015781</v>
      </c>
      <c r="G18" s="1035">
        <v>352.31798629918734</v>
      </c>
      <c r="H18" s="1035">
        <v>349.02563708344542</v>
      </c>
      <c r="I18" s="1035">
        <v>347.00933631012759</v>
      </c>
      <c r="J18" s="1035">
        <v>345.11329021489684</v>
      </c>
      <c r="K18" s="1035">
        <v>347.11988043981063</v>
      </c>
      <c r="L18" s="1035">
        <v>349.40972512323503</v>
      </c>
      <c r="M18" s="1035">
        <v>350.98601398601369</v>
      </c>
      <c r="N18" s="1036">
        <v>345.25543478260863</v>
      </c>
    </row>
    <row r="19" spans="1:14" ht="14.25" thickBot="1">
      <c r="A19" s="1037">
        <v>2019</v>
      </c>
      <c r="B19" s="1038">
        <v>354.37491656654714</v>
      </c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9"/>
    </row>
    <row r="20" spans="1:14" ht="13.5" thickBot="1">
      <c r="B20" s="1020"/>
      <c r="C20" s="1020"/>
      <c r="D20" s="1020"/>
      <c r="E20" s="1020"/>
      <c r="F20" s="1020"/>
      <c r="G20" s="1040" t="s">
        <v>360</v>
      </c>
      <c r="H20" s="1020"/>
      <c r="I20" s="1020"/>
      <c r="J20" s="1020"/>
      <c r="K20" s="1020"/>
      <c r="L20" s="1020"/>
      <c r="M20" s="1020"/>
      <c r="N20" s="1041"/>
    </row>
    <row r="21" spans="1:14" ht="14.25" thickBot="1">
      <c r="A21" s="1022" t="s">
        <v>359</v>
      </c>
      <c r="B21" s="1023" t="s">
        <v>223</v>
      </c>
      <c r="C21" s="1023" t="s">
        <v>224</v>
      </c>
      <c r="D21" s="1023" t="s">
        <v>225</v>
      </c>
      <c r="E21" s="1023" t="s">
        <v>226</v>
      </c>
      <c r="F21" s="1023" t="s">
        <v>227</v>
      </c>
      <c r="G21" s="1023" t="s">
        <v>228</v>
      </c>
      <c r="H21" s="1023" t="s">
        <v>229</v>
      </c>
      <c r="I21" s="1023" t="s">
        <v>230</v>
      </c>
      <c r="J21" s="1023" t="s">
        <v>231</v>
      </c>
      <c r="K21" s="1023" t="s">
        <v>232</v>
      </c>
      <c r="L21" s="1023" t="s">
        <v>233</v>
      </c>
      <c r="M21" s="1023" t="s">
        <v>234</v>
      </c>
      <c r="N21" s="1023" t="s">
        <v>241</v>
      </c>
    </row>
    <row r="22" spans="1:14" ht="13.5">
      <c r="A22" s="1024">
        <v>2004</v>
      </c>
      <c r="B22" s="1025">
        <v>272.2</v>
      </c>
      <c r="C22" s="1025">
        <v>271.5</v>
      </c>
      <c r="D22" s="1025">
        <v>272</v>
      </c>
      <c r="E22" s="1025">
        <v>273.10000000000002</v>
      </c>
      <c r="F22" s="1025">
        <v>267.2</v>
      </c>
      <c r="G22" s="1025">
        <v>269.60000000000002</v>
      </c>
      <c r="H22" s="1025">
        <v>261.5</v>
      </c>
      <c r="I22" s="1025">
        <v>261.39999999999998</v>
      </c>
      <c r="J22" s="1025">
        <v>264.8</v>
      </c>
      <c r="K22" s="1025">
        <v>267</v>
      </c>
      <c r="L22" s="1025">
        <v>266.39999999999998</v>
      </c>
      <c r="M22" s="1025">
        <v>271.3</v>
      </c>
      <c r="N22" s="1026">
        <v>267.3</v>
      </c>
    </row>
    <row r="23" spans="1:14" ht="13.5">
      <c r="A23" s="1027">
        <v>2005</v>
      </c>
      <c r="B23" s="1028">
        <v>272.10000000000002</v>
      </c>
      <c r="C23" s="1028">
        <v>274.8</v>
      </c>
      <c r="D23" s="1028">
        <v>271.8</v>
      </c>
      <c r="E23" s="1028">
        <v>273.39999999999998</v>
      </c>
      <c r="F23" s="1028">
        <v>271</v>
      </c>
      <c r="G23" s="1028">
        <v>266.39999999999998</v>
      </c>
      <c r="H23" s="1028">
        <v>264.60000000000002</v>
      </c>
      <c r="I23" s="1028">
        <v>261.10000000000002</v>
      </c>
      <c r="J23" s="1028">
        <v>266.60000000000002</v>
      </c>
      <c r="K23" s="1028">
        <v>272.5</v>
      </c>
      <c r="L23" s="1028">
        <v>270.60000000000002</v>
      </c>
      <c r="M23" s="1028">
        <v>272.39999999999998</v>
      </c>
      <c r="N23" s="1029">
        <v>269.2</v>
      </c>
    </row>
    <row r="24" spans="1:14" ht="13.5">
      <c r="A24" s="1027">
        <v>2006</v>
      </c>
      <c r="B24" s="1028">
        <v>275.10000000000002</v>
      </c>
      <c r="C24" s="1028">
        <v>273.39999999999998</v>
      </c>
      <c r="D24" s="1028">
        <v>273.39999999999998</v>
      </c>
      <c r="E24" s="1028">
        <v>272.89999999999998</v>
      </c>
      <c r="F24" s="1028">
        <v>270.39999999999998</v>
      </c>
      <c r="G24" s="1028">
        <v>264.2</v>
      </c>
      <c r="H24" s="1028">
        <v>260.2</v>
      </c>
      <c r="I24" s="1028">
        <v>258.10000000000002</v>
      </c>
      <c r="J24" s="1028">
        <v>263.5</v>
      </c>
      <c r="K24" s="1028">
        <v>263.89999999999998</v>
      </c>
      <c r="L24" s="1028">
        <v>264.89999999999998</v>
      </c>
      <c r="M24" s="1028">
        <v>266.89999999999998</v>
      </c>
      <c r="N24" s="1029">
        <v>267.5</v>
      </c>
    </row>
    <row r="25" spans="1:14" ht="13.5">
      <c r="A25" s="1027">
        <v>2007</v>
      </c>
      <c r="B25" s="1028">
        <v>274.10000000000002</v>
      </c>
      <c r="C25" s="1028">
        <v>274.89999999999998</v>
      </c>
      <c r="D25" s="1028">
        <v>274</v>
      </c>
      <c r="E25" s="1028">
        <v>272.3</v>
      </c>
      <c r="F25" s="1028">
        <v>271.89999999999998</v>
      </c>
      <c r="G25" s="1028">
        <v>269.2</v>
      </c>
      <c r="H25" s="1028">
        <v>267.89999999999998</v>
      </c>
      <c r="I25" s="1028">
        <v>264.60000000000002</v>
      </c>
      <c r="J25" s="1028">
        <v>266</v>
      </c>
      <c r="K25" s="1028">
        <v>268.8</v>
      </c>
      <c r="L25" s="1028">
        <v>269.10000000000002</v>
      </c>
      <c r="M25" s="1028">
        <v>271.60000000000002</v>
      </c>
      <c r="N25" s="1029">
        <v>270.2</v>
      </c>
    </row>
    <row r="26" spans="1:14" ht="13.5">
      <c r="A26" s="1027">
        <v>2008</v>
      </c>
      <c r="B26" s="1028">
        <v>273.89999999999998</v>
      </c>
      <c r="C26" s="1028">
        <v>274.89999999999998</v>
      </c>
      <c r="D26" s="1028">
        <v>273.8</v>
      </c>
      <c r="E26" s="1028">
        <v>270</v>
      </c>
      <c r="F26" s="1028">
        <v>271.89999999999998</v>
      </c>
      <c r="G26" s="1028">
        <v>270.5</v>
      </c>
      <c r="H26" s="1028">
        <v>268.60000000000002</v>
      </c>
      <c r="I26" s="1028">
        <v>265</v>
      </c>
      <c r="J26" s="1028">
        <v>266.5</v>
      </c>
      <c r="K26" s="1028">
        <v>266.60000000000002</v>
      </c>
      <c r="L26" s="1028">
        <v>269.7</v>
      </c>
      <c r="M26" s="1028">
        <v>274.60000000000002</v>
      </c>
      <c r="N26" s="1029">
        <v>270.3</v>
      </c>
    </row>
    <row r="27" spans="1:14" ht="13.5">
      <c r="A27" s="1027">
        <v>2009</v>
      </c>
      <c r="B27" s="1028">
        <v>276.8</v>
      </c>
      <c r="C27" s="1028">
        <v>274.3</v>
      </c>
      <c r="D27" s="1028">
        <v>276.39999999999998</v>
      </c>
      <c r="E27" s="1028">
        <v>273.60000000000002</v>
      </c>
      <c r="F27" s="1028">
        <v>273.8</v>
      </c>
      <c r="G27" s="1028">
        <v>272.10000000000002</v>
      </c>
      <c r="H27" s="1028">
        <v>268.60000000000002</v>
      </c>
      <c r="I27" s="1028">
        <v>266.8</v>
      </c>
      <c r="J27" s="1028">
        <v>269.5</v>
      </c>
      <c r="K27" s="1028">
        <v>271.39999999999998</v>
      </c>
      <c r="L27" s="1028">
        <v>275.60000000000002</v>
      </c>
      <c r="M27" s="1028">
        <v>277.10000000000002</v>
      </c>
      <c r="N27" s="1030">
        <v>272.8</v>
      </c>
    </row>
    <row r="28" spans="1:14" ht="13.5">
      <c r="A28" s="1027">
        <v>2010</v>
      </c>
      <c r="B28" s="1028">
        <v>278.5</v>
      </c>
      <c r="C28" s="1028">
        <v>282.10000000000002</v>
      </c>
      <c r="D28" s="1028">
        <v>281.7</v>
      </c>
      <c r="E28" s="1028">
        <v>280.5</v>
      </c>
      <c r="F28" s="1028">
        <v>280.89999999999998</v>
      </c>
      <c r="G28" s="1028">
        <v>279</v>
      </c>
      <c r="H28" s="1028">
        <v>275</v>
      </c>
      <c r="I28" s="1028">
        <v>272.89999999999998</v>
      </c>
      <c r="J28" s="1028">
        <v>275.5</v>
      </c>
      <c r="K28" s="1028">
        <v>275.10000000000002</v>
      </c>
      <c r="L28" s="1028">
        <v>275</v>
      </c>
      <c r="M28" s="1028">
        <v>277.5</v>
      </c>
      <c r="N28" s="1030">
        <v>277.8</v>
      </c>
    </row>
    <row r="29" spans="1:14" ht="13.5">
      <c r="A29" s="1027">
        <v>2011</v>
      </c>
      <c r="B29" s="1028">
        <v>280.2</v>
      </c>
      <c r="C29" s="1028">
        <v>279.3</v>
      </c>
      <c r="D29" s="1028">
        <v>279.5</v>
      </c>
      <c r="E29" s="1028">
        <v>281.39999999999998</v>
      </c>
      <c r="F29" s="1028">
        <v>279.7</v>
      </c>
      <c r="G29" s="1028">
        <v>275.89999999999998</v>
      </c>
      <c r="H29" s="1028">
        <v>274.2</v>
      </c>
      <c r="I29" s="1028">
        <v>268.2</v>
      </c>
      <c r="J29" s="1028">
        <v>259.3</v>
      </c>
      <c r="K29" s="1028">
        <v>260.89999999999998</v>
      </c>
      <c r="L29" s="1028">
        <v>262.89999999999998</v>
      </c>
      <c r="M29" s="1028">
        <v>267.2</v>
      </c>
      <c r="N29" s="1030">
        <v>271.2</v>
      </c>
    </row>
    <row r="30" spans="1:14" s="1020" customFormat="1" ht="13.5">
      <c r="A30" s="1031">
        <v>2012</v>
      </c>
      <c r="B30" s="1032">
        <v>270.2</v>
      </c>
      <c r="C30" s="1032">
        <v>267.8</v>
      </c>
      <c r="D30" s="1032">
        <v>269.60000000000002</v>
      </c>
      <c r="E30" s="1032">
        <v>266.2</v>
      </c>
      <c r="F30" s="1032">
        <v>265.3</v>
      </c>
      <c r="G30" s="1032">
        <v>265.10000000000002</v>
      </c>
      <c r="H30" s="1032">
        <v>259.10000000000002</v>
      </c>
      <c r="I30" s="1032">
        <v>258.3</v>
      </c>
      <c r="J30" s="1032">
        <v>258.89999999999998</v>
      </c>
      <c r="K30" s="1032">
        <v>261.60000000000002</v>
      </c>
      <c r="L30" s="1032">
        <v>263.2</v>
      </c>
      <c r="M30" s="1032">
        <v>267</v>
      </c>
      <c r="N30" s="1033">
        <v>264</v>
      </c>
    </row>
    <row r="31" spans="1:14" s="1020" customFormat="1" ht="13.5">
      <c r="A31" s="1031">
        <v>2013</v>
      </c>
      <c r="B31" s="1032">
        <v>269.39999999999998</v>
      </c>
      <c r="C31" s="1032">
        <v>271.89999999999998</v>
      </c>
      <c r="D31" s="1032">
        <v>270.60000000000002</v>
      </c>
      <c r="E31" s="1032">
        <v>270.89999999999998</v>
      </c>
      <c r="F31" s="1032">
        <v>266.89999999999998</v>
      </c>
      <c r="G31" s="1032">
        <v>265.89999999999998</v>
      </c>
      <c r="H31" s="1032">
        <v>262.5</v>
      </c>
      <c r="I31" s="1032">
        <v>259.3</v>
      </c>
      <c r="J31" s="1032">
        <v>261.2</v>
      </c>
      <c r="K31" s="1032">
        <v>263.10000000000002</v>
      </c>
      <c r="L31" s="1032">
        <v>265.5</v>
      </c>
      <c r="M31" s="1032">
        <v>270.2</v>
      </c>
      <c r="N31" s="1033">
        <v>266.10000000000002</v>
      </c>
    </row>
    <row r="32" spans="1:14" s="1020" customFormat="1" ht="13.5">
      <c r="A32" s="1031">
        <v>2014</v>
      </c>
      <c r="B32" s="1032">
        <v>273</v>
      </c>
      <c r="C32" s="1032">
        <v>274.60000000000002</v>
      </c>
      <c r="D32" s="1032">
        <v>271.8</v>
      </c>
      <c r="E32" s="1032">
        <v>270.39999999999998</v>
      </c>
      <c r="F32" s="1032">
        <v>268.39999999999998</v>
      </c>
      <c r="G32" s="1032">
        <v>268.60000000000002</v>
      </c>
      <c r="H32" s="1032">
        <v>264.5</v>
      </c>
      <c r="I32" s="1032">
        <v>259.7</v>
      </c>
      <c r="J32" s="1032">
        <v>261.60000000000002</v>
      </c>
      <c r="K32" s="1032">
        <v>263.39999999999998</v>
      </c>
      <c r="L32" s="1032">
        <v>264.39999999999998</v>
      </c>
      <c r="M32" s="1032">
        <v>264.8</v>
      </c>
      <c r="N32" s="1033">
        <v>267</v>
      </c>
    </row>
    <row r="33" spans="1:14" s="1020" customFormat="1" ht="13.5">
      <c r="A33" s="1034">
        <v>2015</v>
      </c>
      <c r="B33" s="1035">
        <v>270.5</v>
      </c>
      <c r="C33" s="1035">
        <v>271.5</v>
      </c>
      <c r="D33" s="1035">
        <v>272.60000000000002</v>
      </c>
      <c r="E33" s="1035">
        <v>270.89999999999998</v>
      </c>
      <c r="F33" s="1035">
        <v>273.3</v>
      </c>
      <c r="G33" s="1035">
        <v>272</v>
      </c>
      <c r="H33" s="1035">
        <v>267.8</v>
      </c>
      <c r="I33" s="1035">
        <v>262.10000000000002</v>
      </c>
      <c r="J33" s="1035">
        <v>261.39999999999998</v>
      </c>
      <c r="K33" s="1035">
        <v>264.5</v>
      </c>
      <c r="L33" s="1035">
        <v>266.60000000000002</v>
      </c>
      <c r="M33" s="1035">
        <v>268.10000000000002</v>
      </c>
      <c r="N33" s="1036">
        <v>267.89999999999998</v>
      </c>
    </row>
    <row r="34" spans="1:14" ht="13.5">
      <c r="A34" s="1034">
        <v>2016</v>
      </c>
      <c r="B34" s="1035">
        <v>270.10000000000002</v>
      </c>
      <c r="C34" s="1035">
        <v>272.10000000000002</v>
      </c>
      <c r="D34" s="1035">
        <v>268.7</v>
      </c>
      <c r="E34" s="1035">
        <v>267.7</v>
      </c>
      <c r="F34" s="1035">
        <v>266.10000000000002</v>
      </c>
      <c r="G34" s="1035">
        <v>263.60000000000002</v>
      </c>
      <c r="H34" s="1035">
        <v>259.10000000000002</v>
      </c>
      <c r="I34" s="1035">
        <v>256.7</v>
      </c>
      <c r="J34" s="1035">
        <v>259.60000000000002</v>
      </c>
      <c r="K34" s="1035">
        <v>263.8</v>
      </c>
      <c r="L34" s="1035">
        <v>267.10000000000002</v>
      </c>
      <c r="M34" s="1035">
        <v>271.10000000000002</v>
      </c>
      <c r="N34" s="1036">
        <v>265.2</v>
      </c>
    </row>
    <row r="35" spans="1:14" ht="13.5">
      <c r="A35" s="1034">
        <v>2017</v>
      </c>
      <c r="B35" s="1035">
        <v>272.88640213541373</v>
      </c>
      <c r="C35" s="1035">
        <v>276.25085307594861</v>
      </c>
      <c r="D35" s="1035">
        <v>274.85711246631678</v>
      </c>
      <c r="E35" s="1035">
        <v>274.82589285714283</v>
      </c>
      <c r="F35" s="1035">
        <v>275.79789937320038</v>
      </c>
      <c r="G35" s="1035">
        <v>275.68322171001125</v>
      </c>
      <c r="H35" s="1035">
        <v>271.12366069701773</v>
      </c>
      <c r="I35" s="1035">
        <v>265.89233861961111</v>
      </c>
      <c r="J35" s="1035">
        <v>268.51868601734992</v>
      </c>
      <c r="K35" s="1035">
        <v>269.27624185210152</v>
      </c>
      <c r="L35" s="1035">
        <v>272.87214014486779</v>
      </c>
      <c r="M35" s="1035">
        <v>275.60365369340764</v>
      </c>
      <c r="N35" s="1036">
        <v>272.59345923219968</v>
      </c>
    </row>
    <row r="36" spans="1:14" ht="13.5">
      <c r="A36" s="1034">
        <v>2018</v>
      </c>
      <c r="B36" s="1035">
        <v>271.81169536218374</v>
      </c>
      <c r="C36" s="1035">
        <v>271.62933094384721</v>
      </c>
      <c r="D36" s="1035">
        <v>275.82298136645966</v>
      </c>
      <c r="E36" s="1035">
        <v>276.47664184157117</v>
      </c>
      <c r="F36" s="1035">
        <v>276.53879641485253</v>
      </c>
      <c r="G36" s="1035">
        <v>273.5957050315024</v>
      </c>
      <c r="H36" s="1035">
        <v>267.18371383829231</v>
      </c>
      <c r="I36" s="1035">
        <v>262.45748745224398</v>
      </c>
      <c r="J36" s="1035">
        <v>265.66096423017115</v>
      </c>
      <c r="K36" s="1035">
        <v>270.12991512212</v>
      </c>
      <c r="L36" s="1035">
        <v>273.99583766909478</v>
      </c>
      <c r="M36" s="1035">
        <v>277.44326025733028</v>
      </c>
      <c r="N36" s="1036">
        <v>271.5347702055667</v>
      </c>
    </row>
    <row r="37" spans="1:14" ht="14.25" thickBot="1">
      <c r="A37" s="1037">
        <v>2019</v>
      </c>
      <c r="B37" s="1038">
        <v>281.27826336739287</v>
      </c>
      <c r="C37" s="1038"/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9"/>
    </row>
    <row r="38" spans="1:14" ht="13.5" thickBot="1">
      <c r="B38" s="1020"/>
      <c r="C38" s="1020"/>
      <c r="D38" s="1020"/>
      <c r="E38" s="1020"/>
      <c r="F38" s="1020"/>
      <c r="G38" s="1040" t="s">
        <v>361</v>
      </c>
      <c r="H38" s="1020"/>
      <c r="I38" s="1020"/>
      <c r="J38" s="1020"/>
      <c r="K38" s="1020"/>
      <c r="L38" s="1020"/>
      <c r="M38" s="1020"/>
      <c r="N38" s="1041"/>
    </row>
    <row r="39" spans="1:14" ht="14.25" thickBot="1">
      <c r="A39" s="1022" t="s">
        <v>359</v>
      </c>
      <c r="B39" s="1023" t="s">
        <v>223</v>
      </c>
      <c r="C39" s="1023" t="s">
        <v>224</v>
      </c>
      <c r="D39" s="1023" t="s">
        <v>225</v>
      </c>
      <c r="E39" s="1023" t="s">
        <v>226</v>
      </c>
      <c r="F39" s="1023" t="s">
        <v>227</v>
      </c>
      <c r="G39" s="1023" t="s">
        <v>228</v>
      </c>
      <c r="H39" s="1023" t="s">
        <v>229</v>
      </c>
      <c r="I39" s="1023" t="s">
        <v>230</v>
      </c>
      <c r="J39" s="1023" t="s">
        <v>231</v>
      </c>
      <c r="K39" s="1023" t="s">
        <v>232</v>
      </c>
      <c r="L39" s="1023" t="s">
        <v>233</v>
      </c>
      <c r="M39" s="1023" t="s">
        <v>234</v>
      </c>
      <c r="N39" s="1023" t="s">
        <v>241</v>
      </c>
    </row>
    <row r="40" spans="1:14" ht="13.5">
      <c r="A40" s="1024">
        <v>2004</v>
      </c>
      <c r="B40" s="1025">
        <v>240.7</v>
      </c>
      <c r="C40" s="1025">
        <v>241.7</v>
      </c>
      <c r="D40" s="1025">
        <v>243.7</v>
      </c>
      <c r="E40" s="1025">
        <v>237.7</v>
      </c>
      <c r="F40" s="1025">
        <v>240.8</v>
      </c>
      <c r="G40" s="1025">
        <v>241.5</v>
      </c>
      <c r="H40" s="1025">
        <v>243.3</v>
      </c>
      <c r="I40" s="1025">
        <v>237.1</v>
      </c>
      <c r="J40" s="1025">
        <v>241.6</v>
      </c>
      <c r="K40" s="1025">
        <v>238.8</v>
      </c>
      <c r="L40" s="1025">
        <v>245.7</v>
      </c>
      <c r="M40" s="1025">
        <v>249.9</v>
      </c>
      <c r="N40" s="1026">
        <v>242.4</v>
      </c>
    </row>
    <row r="41" spans="1:14" ht="13.5">
      <c r="A41" s="1027">
        <v>2005</v>
      </c>
      <c r="B41" s="1028">
        <v>253.1</v>
      </c>
      <c r="C41" s="1028">
        <v>256.89999999999998</v>
      </c>
      <c r="D41" s="1028">
        <v>255</v>
      </c>
      <c r="E41" s="1028">
        <v>253.3</v>
      </c>
      <c r="F41" s="1028">
        <v>253</v>
      </c>
      <c r="G41" s="1028">
        <v>252.2</v>
      </c>
      <c r="H41" s="1028">
        <v>251.1</v>
      </c>
      <c r="I41" s="1028">
        <v>247.9</v>
      </c>
      <c r="J41" s="1028">
        <v>246.7</v>
      </c>
      <c r="K41" s="1028">
        <v>249.2</v>
      </c>
      <c r="L41" s="1028">
        <v>250.4</v>
      </c>
      <c r="M41" s="1028">
        <v>256.2</v>
      </c>
      <c r="N41" s="1029">
        <v>251.9</v>
      </c>
    </row>
    <row r="42" spans="1:14" ht="13.5">
      <c r="A42" s="1027">
        <v>2006</v>
      </c>
      <c r="B42" s="1028">
        <v>257.8</v>
      </c>
      <c r="C42" s="1028">
        <v>258.60000000000002</v>
      </c>
      <c r="D42" s="1028">
        <v>259.39999999999998</v>
      </c>
      <c r="E42" s="1028">
        <v>256.39999999999998</v>
      </c>
      <c r="F42" s="1028">
        <v>257.60000000000002</v>
      </c>
      <c r="G42" s="1028">
        <v>256.10000000000002</v>
      </c>
      <c r="H42" s="1028">
        <v>250.4</v>
      </c>
      <c r="I42" s="1028">
        <v>248.4</v>
      </c>
      <c r="J42" s="1028">
        <v>249.2</v>
      </c>
      <c r="K42" s="1028">
        <v>246.2</v>
      </c>
      <c r="L42" s="1028">
        <v>246.3</v>
      </c>
      <c r="M42" s="1028">
        <v>251</v>
      </c>
      <c r="N42" s="1029">
        <v>253.1</v>
      </c>
    </row>
    <row r="43" spans="1:14" ht="13.5">
      <c r="A43" s="1027">
        <v>2007</v>
      </c>
      <c r="B43" s="1028">
        <v>257</v>
      </c>
      <c r="C43" s="1028">
        <v>258.60000000000002</v>
      </c>
      <c r="D43" s="1028">
        <v>258.5</v>
      </c>
      <c r="E43" s="1028">
        <v>260.5</v>
      </c>
      <c r="F43" s="1028">
        <v>258.8</v>
      </c>
      <c r="G43" s="1028">
        <v>257.5</v>
      </c>
      <c r="H43" s="1028">
        <v>254.5</v>
      </c>
      <c r="I43" s="1028">
        <v>250.9</v>
      </c>
      <c r="J43" s="1028">
        <v>249.3</v>
      </c>
      <c r="K43" s="1028">
        <v>246.9</v>
      </c>
      <c r="L43" s="1028">
        <v>251.1</v>
      </c>
      <c r="M43" s="1028">
        <v>253</v>
      </c>
      <c r="N43" s="1029">
        <v>254.3</v>
      </c>
    </row>
    <row r="44" spans="1:14" ht="13.5">
      <c r="A44" s="1027">
        <v>2008</v>
      </c>
      <c r="B44" s="1028">
        <v>260</v>
      </c>
      <c r="C44" s="1028">
        <v>259.7</v>
      </c>
      <c r="D44" s="1028">
        <v>256.5</v>
      </c>
      <c r="E44" s="1028">
        <v>253.2</v>
      </c>
      <c r="F44" s="1028">
        <v>257.89999999999998</v>
      </c>
      <c r="G44" s="1028">
        <v>255.5</v>
      </c>
      <c r="H44" s="1028">
        <v>249</v>
      </c>
      <c r="I44" s="1028">
        <v>247.1</v>
      </c>
      <c r="J44" s="1028">
        <v>246.8</v>
      </c>
      <c r="K44" s="1028">
        <v>243.8</v>
      </c>
      <c r="L44" s="1028">
        <v>247.6</v>
      </c>
      <c r="M44" s="1028">
        <v>252.5</v>
      </c>
      <c r="N44" s="1029">
        <v>252.2</v>
      </c>
    </row>
    <row r="45" spans="1:14" ht="13.5">
      <c r="A45" s="1027">
        <v>2009</v>
      </c>
      <c r="B45" s="1028">
        <v>254.8</v>
      </c>
      <c r="C45" s="1028">
        <v>256.39999999999998</v>
      </c>
      <c r="D45" s="1028">
        <v>258.2</v>
      </c>
      <c r="E45" s="1028">
        <v>257.39999999999998</v>
      </c>
      <c r="F45" s="1028">
        <v>257.39999999999998</v>
      </c>
      <c r="G45" s="1028">
        <v>255.2</v>
      </c>
      <c r="H45" s="1028">
        <v>253.6</v>
      </c>
      <c r="I45" s="1028">
        <v>250.6</v>
      </c>
      <c r="J45" s="1028">
        <v>251.8</v>
      </c>
      <c r="K45" s="1028">
        <v>252.9</v>
      </c>
      <c r="L45" s="1028">
        <v>255.6</v>
      </c>
      <c r="M45" s="1028">
        <v>260.8</v>
      </c>
      <c r="N45" s="1029">
        <v>255.4</v>
      </c>
    </row>
    <row r="46" spans="1:14" ht="13.5">
      <c r="A46" s="1027">
        <v>2010</v>
      </c>
      <c r="B46" s="1028">
        <v>261.8</v>
      </c>
      <c r="C46" s="1028">
        <v>267.39999999999998</v>
      </c>
      <c r="D46" s="1028">
        <v>265.7</v>
      </c>
      <c r="E46" s="1028">
        <v>267.89999999999998</v>
      </c>
      <c r="F46" s="1028">
        <v>268.8</v>
      </c>
      <c r="G46" s="1028">
        <v>266.89999999999998</v>
      </c>
      <c r="H46" s="1028">
        <v>264.39999999999998</v>
      </c>
      <c r="I46" s="1028">
        <v>259.89999999999998</v>
      </c>
      <c r="J46" s="1028">
        <v>258.10000000000002</v>
      </c>
      <c r="K46" s="1028">
        <v>254.5</v>
      </c>
      <c r="L46" s="1028">
        <v>258.10000000000002</v>
      </c>
      <c r="M46" s="1028">
        <v>262.5</v>
      </c>
      <c r="N46" s="1029">
        <v>262.8</v>
      </c>
    </row>
    <row r="47" spans="1:14" ht="13.5">
      <c r="A47" s="1027">
        <v>2011</v>
      </c>
      <c r="B47" s="1028">
        <v>262.7</v>
      </c>
      <c r="C47" s="1028">
        <v>262.60000000000002</v>
      </c>
      <c r="D47" s="1028">
        <v>262.2</v>
      </c>
      <c r="E47" s="1028">
        <v>261.5</v>
      </c>
      <c r="F47" s="1028">
        <v>261.2</v>
      </c>
      <c r="G47" s="1028">
        <v>258</v>
      </c>
      <c r="H47" s="1028">
        <v>256.2</v>
      </c>
      <c r="I47" s="1028">
        <v>251.1</v>
      </c>
      <c r="J47" s="1028">
        <v>250.5</v>
      </c>
      <c r="K47" s="1028">
        <v>251.1</v>
      </c>
      <c r="L47" s="1028">
        <v>253.3</v>
      </c>
      <c r="M47" s="1028">
        <v>259.5</v>
      </c>
      <c r="N47" s="1029">
        <v>257.2</v>
      </c>
    </row>
    <row r="48" spans="1:14" ht="13.5">
      <c r="A48" s="1027">
        <v>2012</v>
      </c>
      <c r="B48" s="1028">
        <v>263.39999999999998</v>
      </c>
      <c r="C48" s="1028">
        <v>263.8</v>
      </c>
      <c r="D48" s="1028">
        <v>264</v>
      </c>
      <c r="E48" s="1028">
        <v>262.5</v>
      </c>
      <c r="F48" s="1028">
        <v>265.3</v>
      </c>
      <c r="G48" s="1028">
        <v>262.2</v>
      </c>
      <c r="H48" s="1028">
        <v>260.3</v>
      </c>
      <c r="I48" s="1028">
        <v>256</v>
      </c>
      <c r="J48" s="1028">
        <v>256.2</v>
      </c>
      <c r="K48" s="1028">
        <v>257.60000000000002</v>
      </c>
      <c r="L48" s="1028">
        <v>260.7</v>
      </c>
      <c r="M48" s="1028">
        <v>263.5</v>
      </c>
      <c r="N48" s="1029">
        <v>261.3</v>
      </c>
    </row>
    <row r="49" spans="1:14" ht="13.5">
      <c r="A49" s="1027">
        <v>2013</v>
      </c>
      <c r="B49" s="1028">
        <v>263.7</v>
      </c>
      <c r="C49" s="1028">
        <v>268.2</v>
      </c>
      <c r="D49" s="1028">
        <v>266.3</v>
      </c>
      <c r="E49" s="1028">
        <v>267.2</v>
      </c>
      <c r="F49" s="1028">
        <v>267</v>
      </c>
      <c r="G49" s="1028">
        <v>269.39999999999998</v>
      </c>
      <c r="H49" s="1028">
        <v>265.3</v>
      </c>
      <c r="I49" s="1028">
        <v>261.7</v>
      </c>
      <c r="J49" s="1028">
        <v>261.2</v>
      </c>
      <c r="K49" s="1028">
        <v>259.89999999999998</v>
      </c>
      <c r="L49" s="1028">
        <v>263.3</v>
      </c>
      <c r="M49" s="1028">
        <v>265.8</v>
      </c>
      <c r="N49" s="1029">
        <v>264.8</v>
      </c>
    </row>
    <row r="50" spans="1:14" ht="13.5">
      <c r="A50" s="1031">
        <v>2014</v>
      </c>
      <c r="B50" s="1028">
        <v>267.7</v>
      </c>
      <c r="C50" s="1028">
        <v>270.8</v>
      </c>
      <c r="D50" s="1028">
        <v>267.3</v>
      </c>
      <c r="E50" s="1028">
        <v>267.2</v>
      </c>
      <c r="F50" s="1028">
        <v>267.7</v>
      </c>
      <c r="G50" s="1028">
        <v>267.39999999999998</v>
      </c>
      <c r="H50" s="1028">
        <v>264.89999999999998</v>
      </c>
      <c r="I50" s="1028">
        <v>263.3</v>
      </c>
      <c r="J50" s="1028">
        <v>260.39999999999998</v>
      </c>
      <c r="K50" s="1028">
        <v>262</v>
      </c>
      <c r="L50" s="1028">
        <v>263.3</v>
      </c>
      <c r="M50" s="1028">
        <v>267.89999999999998</v>
      </c>
      <c r="N50" s="1029">
        <v>265.7</v>
      </c>
    </row>
    <row r="51" spans="1:14" ht="13.5">
      <c r="A51" s="1034">
        <v>2015</v>
      </c>
      <c r="B51" s="1042">
        <v>270.89999999999998</v>
      </c>
      <c r="C51" s="1042">
        <v>271.7</v>
      </c>
      <c r="D51" s="1042">
        <v>270.89999999999998</v>
      </c>
      <c r="E51" s="1042">
        <v>272.5</v>
      </c>
      <c r="F51" s="1042">
        <v>274.8</v>
      </c>
      <c r="G51" s="1042">
        <v>275.7</v>
      </c>
      <c r="H51" s="1042">
        <v>272.39999999999998</v>
      </c>
      <c r="I51" s="1042">
        <v>268.60000000000002</v>
      </c>
      <c r="J51" s="1042">
        <v>266.3</v>
      </c>
      <c r="K51" s="1042">
        <v>266.10000000000002</v>
      </c>
      <c r="L51" s="1042">
        <v>268.7</v>
      </c>
      <c r="M51" s="1042">
        <v>270.39999999999998</v>
      </c>
      <c r="N51" s="1043">
        <v>270.5</v>
      </c>
    </row>
    <row r="52" spans="1:14" ht="13.5">
      <c r="A52" s="1034">
        <v>2016</v>
      </c>
      <c r="B52" s="1042">
        <v>271.7</v>
      </c>
      <c r="C52" s="1042">
        <v>271.89999999999998</v>
      </c>
      <c r="D52" s="1042">
        <v>270.2</v>
      </c>
      <c r="E52" s="1042">
        <v>272.2</v>
      </c>
      <c r="F52" s="1042">
        <v>275.5</v>
      </c>
      <c r="G52" s="1042">
        <v>274.2</v>
      </c>
      <c r="H52" s="1042">
        <v>270.5</v>
      </c>
      <c r="I52" s="1042">
        <v>268.7</v>
      </c>
      <c r="J52" s="1042">
        <v>268</v>
      </c>
      <c r="K52" s="1042">
        <v>270</v>
      </c>
      <c r="L52" s="1042">
        <v>273.2</v>
      </c>
      <c r="M52" s="1042">
        <v>276.5</v>
      </c>
      <c r="N52" s="1043">
        <v>271.8</v>
      </c>
    </row>
    <row r="53" spans="1:14" ht="13.5">
      <c r="A53" s="1034">
        <v>2017</v>
      </c>
      <c r="B53" s="1042">
        <v>276.69926282533487</v>
      </c>
      <c r="C53" s="1042">
        <v>276.47892871209154</v>
      </c>
      <c r="D53" s="1042">
        <v>278.22339935513622</v>
      </c>
      <c r="E53" s="1042">
        <v>279.34229084700496</v>
      </c>
      <c r="F53" s="1042">
        <v>281.69560720701139</v>
      </c>
      <c r="G53" s="1042">
        <v>282.87137778735314</v>
      </c>
      <c r="H53" s="1042">
        <v>277.47576558713354</v>
      </c>
      <c r="I53" s="1042">
        <v>274.10388337620998</v>
      </c>
      <c r="J53" s="1042">
        <v>273.58284883720944</v>
      </c>
      <c r="K53" s="1042">
        <v>274.03936753791561</v>
      </c>
      <c r="L53" s="1042">
        <v>275.29776603686923</v>
      </c>
      <c r="M53" s="1042">
        <v>280.80114332380572</v>
      </c>
      <c r="N53" s="1036">
        <v>277.62487398742144</v>
      </c>
    </row>
    <row r="54" spans="1:14" ht="13.5">
      <c r="A54" s="1034">
        <v>2018</v>
      </c>
      <c r="B54" s="1035">
        <v>279.54637865311327</v>
      </c>
      <c r="C54" s="1035">
        <v>282.17688062735988</v>
      </c>
      <c r="D54" s="1035">
        <v>283.66516998075673</v>
      </c>
      <c r="E54" s="1035">
        <v>284.39577732607717</v>
      </c>
      <c r="F54" s="1035">
        <v>286.91837000390598</v>
      </c>
      <c r="G54" s="1035">
        <v>286.16812790097981</v>
      </c>
      <c r="H54" s="1035">
        <v>281.7233466698047</v>
      </c>
      <c r="I54" s="1035">
        <v>279.00896414342645</v>
      </c>
      <c r="J54" s="1035">
        <v>276.36222177119254</v>
      </c>
      <c r="K54" s="1035">
        <v>278.71065267650755</v>
      </c>
      <c r="L54" s="1035">
        <v>284.00026838432649</v>
      </c>
      <c r="M54" s="1035">
        <v>284.93782985955824</v>
      </c>
      <c r="N54" s="1036">
        <v>282.28926615670917</v>
      </c>
    </row>
    <row r="55" spans="1:14" ht="14.25" thickBot="1">
      <c r="A55" s="1037">
        <v>2019</v>
      </c>
      <c r="B55" s="1038">
        <v>287.03444832750858</v>
      </c>
      <c r="C55" s="1038"/>
      <c r="D55" s="1038"/>
      <c r="E55" s="1038"/>
      <c r="F55" s="1038"/>
      <c r="G55" s="1038"/>
      <c r="H55" s="1038"/>
      <c r="I55" s="1038"/>
      <c r="J55" s="1038"/>
      <c r="K55" s="1038"/>
      <c r="L55" s="1038"/>
      <c r="M55" s="1038"/>
      <c r="N55" s="1039"/>
    </row>
    <row r="56" spans="1:14">
      <c r="I56" s="102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5" t="s">
        <v>362</v>
      </c>
      <c r="B2" s="1315"/>
      <c r="C2" s="1315"/>
      <c r="D2" s="1315"/>
      <c r="E2" s="1315"/>
      <c r="F2" s="1315"/>
      <c r="G2" s="1315"/>
      <c r="H2" s="1315"/>
      <c r="I2" s="1315"/>
      <c r="J2" s="1315"/>
      <c r="K2" s="1315"/>
      <c r="L2" s="1315"/>
      <c r="M2" s="1315"/>
    </row>
    <row r="3" spans="1:29" ht="12.75" hidden="1" customHeight="1">
      <c r="A3" s="1315"/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</row>
    <row r="4" spans="1:29" ht="12.75" hidden="1" customHeight="1">
      <c r="A4" s="1315"/>
      <c r="B4" s="1315"/>
      <c r="C4" s="1315"/>
      <c r="D4" s="1315"/>
      <c r="E4" s="1315"/>
      <c r="F4" s="1315"/>
      <c r="G4" s="1315"/>
      <c r="H4" s="1315"/>
      <c r="I4" s="1315"/>
      <c r="J4" s="1315"/>
      <c r="K4" s="1315"/>
      <c r="L4" s="1315"/>
      <c r="M4" s="1315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4" t="s">
        <v>220</v>
      </c>
      <c r="R7" s="1314"/>
      <c r="S7" s="1314"/>
      <c r="T7" s="160"/>
      <c r="U7" s="157">
        <v>2003</v>
      </c>
      <c r="V7" s="1314" t="s">
        <v>221</v>
      </c>
      <c r="W7" s="1316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4" t="s">
        <v>220</v>
      </c>
      <c r="Q16" s="1314"/>
      <c r="R16" s="1314"/>
      <c r="S16" s="1314"/>
      <c r="T16" s="158"/>
      <c r="U16" s="157">
        <v>2004</v>
      </c>
      <c r="V16" s="1314" t="s">
        <v>221</v>
      </c>
      <c r="W16" s="1314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4" t="s">
        <v>220</v>
      </c>
      <c r="Q25" s="1314"/>
      <c r="R25" s="1314"/>
      <c r="S25" s="1314"/>
      <c r="T25" s="158"/>
      <c r="U25" s="157">
        <v>2005</v>
      </c>
      <c r="V25" s="1314" t="s">
        <v>221</v>
      </c>
      <c r="W25" s="1314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4" t="s">
        <v>220</v>
      </c>
      <c r="Q34" s="1314"/>
      <c r="R34" s="1314"/>
      <c r="S34" s="1314"/>
      <c r="T34" s="158"/>
      <c r="U34" s="157">
        <v>2006</v>
      </c>
      <c r="V34" s="1314" t="s">
        <v>221</v>
      </c>
      <c r="W34" s="1314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4" t="s">
        <v>220</v>
      </c>
      <c r="Q43" s="1314"/>
      <c r="R43" s="1314"/>
      <c r="S43" s="1314"/>
      <c r="T43" s="158"/>
      <c r="U43" s="157">
        <v>2007</v>
      </c>
      <c r="V43" s="1314" t="s">
        <v>221</v>
      </c>
      <c r="W43" s="1314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4" t="s">
        <v>220</v>
      </c>
      <c r="Q52" s="1314"/>
      <c r="R52" s="1314"/>
      <c r="S52" s="1314"/>
      <c r="T52" s="158"/>
      <c r="U52" s="157">
        <v>2008</v>
      </c>
      <c r="V52" s="1314" t="s">
        <v>221</v>
      </c>
      <c r="W52" s="1314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4" t="s">
        <v>220</v>
      </c>
      <c r="Q61" s="1314"/>
      <c r="R61" s="1314"/>
      <c r="S61" s="1314"/>
      <c r="T61" s="158"/>
      <c r="U61" s="157">
        <v>2009</v>
      </c>
      <c r="V61" s="1314" t="s">
        <v>221</v>
      </c>
      <c r="W61" s="1314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4" t="s">
        <v>220</v>
      </c>
      <c r="Q70" s="1314"/>
      <c r="R70" s="1314"/>
      <c r="S70" s="1314"/>
      <c r="T70" s="158"/>
      <c r="U70" s="157">
        <v>2010</v>
      </c>
      <c r="V70" s="1314" t="s">
        <v>221</v>
      </c>
      <c r="W70" s="1314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4" t="s">
        <v>220</v>
      </c>
      <c r="Q79" s="1314"/>
      <c r="R79" s="1314"/>
      <c r="S79" s="1314"/>
      <c r="T79" s="158"/>
      <c r="U79" s="157">
        <v>2011</v>
      </c>
      <c r="V79" s="1314" t="s">
        <v>221</v>
      </c>
      <c r="W79" s="1314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4" t="s">
        <v>220</v>
      </c>
      <c r="Q88" s="1314"/>
      <c r="R88" s="1314"/>
      <c r="S88" s="1314"/>
      <c r="T88" s="158"/>
      <c r="U88" s="157">
        <v>2012</v>
      </c>
      <c r="V88" s="1314" t="s">
        <v>221</v>
      </c>
      <c r="W88" s="1314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4" t="s">
        <v>220</v>
      </c>
      <c r="Q97" s="1314"/>
      <c r="R97" s="1314"/>
      <c r="S97" s="1314"/>
      <c r="T97" s="158"/>
      <c r="U97" s="157">
        <v>2013</v>
      </c>
      <c r="V97" s="1314" t="s">
        <v>221</v>
      </c>
      <c r="W97" s="1314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4" t="s">
        <v>220</v>
      </c>
      <c r="Q106" s="1314"/>
      <c r="R106" s="1314"/>
      <c r="S106" s="1314"/>
      <c r="T106" s="158"/>
      <c r="U106" s="157">
        <v>2014</v>
      </c>
      <c r="V106" s="1314" t="s">
        <v>221</v>
      </c>
      <c r="W106" s="1314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4" t="s">
        <v>220</v>
      </c>
      <c r="Q116" s="1314"/>
      <c r="R116" s="1314"/>
      <c r="S116" s="1314"/>
      <c r="T116" s="158"/>
      <c r="U116" s="157">
        <v>2015</v>
      </c>
      <c r="V116" s="1314" t="s">
        <v>221</v>
      </c>
      <c r="W116" s="1314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4" t="s">
        <v>220</v>
      </c>
      <c r="Q126" s="1314"/>
      <c r="R126" s="1314"/>
      <c r="S126" s="1314"/>
      <c r="T126" s="158"/>
      <c r="U126" s="157">
        <v>2016</v>
      </c>
      <c r="V126" s="1314" t="s">
        <v>221</v>
      </c>
      <c r="W126" s="1314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4" t="s">
        <v>220</v>
      </c>
      <c r="Q136" s="1314"/>
      <c r="R136" s="1314"/>
      <c r="S136" s="1314"/>
      <c r="T136" s="158"/>
      <c r="U136" s="157">
        <v>2017</v>
      </c>
      <c r="V136" s="1314" t="s">
        <v>221</v>
      </c>
      <c r="W136" s="1314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1"/>
      <c r="AD145" s="1051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4" t="s">
        <v>220</v>
      </c>
      <c r="Q146" s="1314"/>
      <c r="R146" s="1314"/>
      <c r="S146" s="1314"/>
      <c r="T146" s="158"/>
      <c r="U146" s="157">
        <v>2018</v>
      </c>
      <c r="V146" s="1314" t="s">
        <v>221</v>
      </c>
      <c r="W146" s="1314"/>
      <c r="X146" s="158"/>
      <c r="Y146" s="244">
        <v>2018</v>
      </c>
      <c r="Z146" s="158"/>
      <c r="AA146" s="179"/>
      <c r="AB146"/>
      <c r="AC146" s="1051"/>
      <c r="AD146" s="1051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4" t="s">
        <v>220</v>
      </c>
      <c r="Q156" s="1314"/>
      <c r="R156" s="1314"/>
      <c r="S156" s="1314"/>
      <c r="T156" s="158"/>
      <c r="U156" s="157">
        <v>2019</v>
      </c>
      <c r="V156" s="1314" t="s">
        <v>221</v>
      </c>
      <c r="W156" s="1314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350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5" t="s">
        <v>88</v>
      </c>
      <c r="B1" s="1155"/>
      <c r="C1" s="1155"/>
      <c r="D1" s="1155"/>
      <c r="E1" s="1155"/>
      <c r="F1" s="1155"/>
      <c r="G1" s="1155"/>
      <c r="H1" s="1155"/>
      <c r="I1" s="1155"/>
      <c r="J1" s="1155"/>
      <c r="K1" s="1155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1" t="s">
        <v>99</v>
      </c>
      <c r="C3" s="1162"/>
      <c r="D3" s="1162"/>
      <c r="E3" s="1162"/>
      <c r="F3" s="1163"/>
      <c r="G3" s="1157" t="s">
        <v>71</v>
      </c>
      <c r="H3" s="1158"/>
      <c r="I3" s="1164" t="s">
        <v>318</v>
      </c>
      <c r="J3" s="1159" t="s">
        <v>72</v>
      </c>
      <c r="K3" s="1160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5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9" t="s">
        <v>380</v>
      </c>
      <c r="C5" s="979" t="s">
        <v>380</v>
      </c>
      <c r="D5" s="979" t="s">
        <v>380</v>
      </c>
      <c r="E5" s="1102" t="s">
        <v>127</v>
      </c>
      <c r="F5" s="1103" t="s">
        <v>79</v>
      </c>
      <c r="G5" s="979" t="s">
        <v>380</v>
      </c>
      <c r="H5" s="818" t="s">
        <v>90</v>
      </c>
      <c r="I5" s="918"/>
      <c r="J5" s="979" t="s">
        <v>380</v>
      </c>
      <c r="K5" s="1089" t="s">
        <v>80</v>
      </c>
      <c r="L5" s="5"/>
    </row>
    <row r="6" spans="1:12" s="122" customFormat="1" ht="28.5" customHeight="1" thickBot="1">
      <c r="A6" s="79" t="s">
        <v>22</v>
      </c>
      <c r="B6" s="801">
        <v>6.2357205914050349</v>
      </c>
      <c r="C6" s="802">
        <v>12038.07063977806</v>
      </c>
      <c r="D6" s="802">
        <v>12278.832052573622</v>
      </c>
      <c r="E6" s="1096">
        <v>-6.4124872685654796E-2</v>
      </c>
      <c r="F6" s="1104">
        <v>-9.9653203286104404</v>
      </c>
      <c r="G6" s="803">
        <v>329.45768493912618</v>
      </c>
      <c r="H6" s="1096">
        <v>-0.16878196985008276</v>
      </c>
      <c r="I6" s="803">
        <v>-4.3449988176873973</v>
      </c>
      <c r="J6" s="804">
        <v>100</v>
      </c>
      <c r="K6" s="1090" t="s">
        <v>23</v>
      </c>
    </row>
    <row r="7" spans="1:12" s="122" customFormat="1" ht="25.5" customHeight="1">
      <c r="A7" s="905" t="s">
        <v>103</v>
      </c>
      <c r="B7" s="1009">
        <v>6.4700581068056344</v>
      </c>
      <c r="C7" s="1010">
        <v>12003.818379973347</v>
      </c>
      <c r="D7" s="1010">
        <v>12243.894747572815</v>
      </c>
      <c r="E7" s="1105">
        <v>-4.5299210497835816</v>
      </c>
      <c r="F7" s="1106">
        <v>-8.3365059648576647</v>
      </c>
      <c r="G7" s="805">
        <v>280.9454545454546</v>
      </c>
      <c r="H7" s="1097">
        <v>7.0302376121608638</v>
      </c>
      <c r="I7" s="806">
        <v>-8.3333333333333321</v>
      </c>
      <c r="J7" s="806">
        <v>6.7980965329707682E-2</v>
      </c>
      <c r="K7" s="1091">
        <v>-2.9577908774334888E-3</v>
      </c>
    </row>
    <row r="8" spans="1:12" s="122" customFormat="1" ht="24" customHeight="1">
      <c r="A8" s="906" t="s">
        <v>104</v>
      </c>
      <c r="B8" s="1011">
        <v>6.5528236855180575</v>
      </c>
      <c r="C8" s="807">
        <v>12294.228303035754</v>
      </c>
      <c r="D8" s="807">
        <v>12540.112869096469</v>
      </c>
      <c r="E8" s="1107">
        <v>-0.74600247289948762</v>
      </c>
      <c r="F8" s="808">
        <v>-12.055622469989911</v>
      </c>
      <c r="G8" s="809">
        <v>359.76518043543098</v>
      </c>
      <c r="H8" s="1098">
        <v>-1.2550774294656368</v>
      </c>
      <c r="I8" s="810">
        <v>8.1612903225806459</v>
      </c>
      <c r="J8" s="810">
        <v>41.443668500092699</v>
      </c>
      <c r="K8" s="1092">
        <v>4.791977793069762</v>
      </c>
    </row>
    <row r="9" spans="1:12" s="122" customFormat="1" ht="24" customHeight="1">
      <c r="A9" s="906" t="s">
        <v>105</v>
      </c>
      <c r="B9" s="1011">
        <v>6.3530360782347763</v>
      </c>
      <c r="C9" s="807">
        <v>11919.39226685699</v>
      </c>
      <c r="D9" s="807">
        <v>12157.78011219413</v>
      </c>
      <c r="E9" s="1107">
        <v>-0.9504658471874502</v>
      </c>
      <c r="F9" s="808">
        <v>-14.028773476389109</v>
      </c>
      <c r="G9" s="811">
        <v>392.82917997870078</v>
      </c>
      <c r="H9" s="1099">
        <v>-1.1369813526124211</v>
      </c>
      <c r="I9" s="812">
        <v>-16.123269316659222</v>
      </c>
      <c r="J9" s="812">
        <v>11.606204808108275</v>
      </c>
      <c r="K9" s="1093">
        <v>-1.6297847875408138</v>
      </c>
    </row>
    <row r="10" spans="1:12" s="122" customFormat="1" ht="24" customHeight="1">
      <c r="A10" s="906" t="s">
        <v>106</v>
      </c>
      <c r="B10" s="1055" t="s">
        <v>100</v>
      </c>
      <c r="C10" s="892" t="s">
        <v>257</v>
      </c>
      <c r="D10" s="892" t="s">
        <v>257</v>
      </c>
      <c r="E10" s="1100" t="s">
        <v>100</v>
      </c>
      <c r="F10" s="1108" t="s">
        <v>100</v>
      </c>
      <c r="G10" s="1008" t="s">
        <v>257</v>
      </c>
      <c r="H10" s="1100" t="s">
        <v>100</v>
      </c>
      <c r="I10" s="813" t="s">
        <v>100</v>
      </c>
      <c r="J10" s="885" t="s">
        <v>100</v>
      </c>
      <c r="K10" s="1094" t="s">
        <v>100</v>
      </c>
    </row>
    <row r="11" spans="1:12" s="122" customFormat="1" ht="24" customHeight="1">
      <c r="A11" s="906" t="s">
        <v>98</v>
      </c>
      <c r="B11" s="1011">
        <v>5.1827253591107452</v>
      </c>
      <c r="C11" s="807">
        <v>10642.146527948144</v>
      </c>
      <c r="D11" s="807">
        <v>10854.989458507107</v>
      </c>
      <c r="E11" s="1107">
        <v>0.6524496142787789</v>
      </c>
      <c r="F11" s="808">
        <v>-20.456684529433964</v>
      </c>
      <c r="G11" s="811">
        <v>283.34356617647052</v>
      </c>
      <c r="H11" s="1099">
        <v>6.7578487385907451E-2</v>
      </c>
      <c r="I11" s="812">
        <v>-13.88511985526911</v>
      </c>
      <c r="J11" s="812">
        <v>23.533774179593351</v>
      </c>
      <c r="K11" s="1093">
        <v>-2.6071574827381667</v>
      </c>
    </row>
    <row r="12" spans="1:12" s="122" customFormat="1" ht="24" customHeight="1" thickBot="1">
      <c r="A12" s="907" t="s">
        <v>107</v>
      </c>
      <c r="B12" s="1012">
        <v>6.6961332550860693</v>
      </c>
      <c r="C12" s="814">
        <v>12926.898175841832</v>
      </c>
      <c r="D12" s="814">
        <v>13185.43613935867</v>
      </c>
      <c r="E12" s="1109">
        <v>-0.29069843460110073</v>
      </c>
      <c r="F12" s="815">
        <v>-3.3176352562052145</v>
      </c>
      <c r="G12" s="816">
        <v>290.72110140323008</v>
      </c>
      <c r="H12" s="1101">
        <v>-0.28329660239925192</v>
      </c>
      <c r="I12" s="817">
        <v>-6.5792728172149397</v>
      </c>
      <c r="J12" s="817">
        <v>23.34219145911872</v>
      </c>
      <c r="K12" s="1095">
        <v>-0.55825781967059385</v>
      </c>
    </row>
    <row r="13" spans="1:12" s="122" customFormat="1" ht="15">
      <c r="A13" s="1006"/>
      <c r="B13" s="1007"/>
    </row>
    <row r="14" spans="1:12" s="122" customFormat="1" ht="46.5" customHeight="1">
      <c r="A14" s="1156" t="s">
        <v>126</v>
      </c>
      <c r="B14" s="1156"/>
      <c r="C14" s="1156"/>
      <c r="D14" s="1156"/>
      <c r="E14" s="1156"/>
      <c r="F14" s="1156"/>
      <c r="G14" s="1156"/>
      <c r="H14" s="1156"/>
      <c r="I14" s="1156"/>
      <c r="J14" s="1156"/>
      <c r="K14" s="1156"/>
    </row>
    <row r="15" spans="1:12" s="122" customFormat="1" ht="33.75" customHeight="1">
      <c r="A15" s="1156" t="s">
        <v>346</v>
      </c>
      <c r="B15" s="1156"/>
      <c r="C15" s="1156"/>
      <c r="D15" s="1156"/>
      <c r="E15" s="1156"/>
      <c r="F15" s="1156"/>
      <c r="G15" s="1156"/>
      <c r="H15" s="1156"/>
      <c r="I15" s="1156"/>
      <c r="J15" s="1156"/>
      <c r="K15" s="1156"/>
    </row>
    <row r="16" spans="1:12" s="122" customFormat="1">
      <c r="A16" s="1156" t="s">
        <v>171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4"/>
  <sheetViews>
    <sheetView showGridLines="0" workbookViewId="0">
      <selection activeCell="AD34" sqref="AD34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43" spans="1:1" ht="10.5" customHeight="1"/>
    <row r="44" spans="1:1">
      <c r="A44" s="1054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6" t="s">
        <v>87</v>
      </c>
      <c r="B1" s="1166"/>
      <c r="C1" s="1166"/>
      <c r="D1" s="1166"/>
      <c r="E1" s="1166"/>
      <c r="F1" s="1166"/>
      <c r="G1" s="1166"/>
      <c r="H1" s="1166"/>
      <c r="I1" s="1166"/>
      <c r="J1" s="1166"/>
      <c r="K1" s="147"/>
    </row>
    <row r="2" spans="1:11" ht="19.5" thickBot="1">
      <c r="A2" s="1180" t="s">
        <v>347</v>
      </c>
      <c r="B2" s="1181"/>
      <c r="C2" s="1181"/>
      <c r="D2" s="1181"/>
      <c r="E2" s="1181"/>
      <c r="F2" s="1181"/>
      <c r="G2" s="1181"/>
      <c r="H2" s="1181"/>
      <c r="I2" s="1181"/>
      <c r="J2" s="1182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3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9" t="s">
        <v>380</v>
      </c>
      <c r="C5" s="979" t="s">
        <v>380</v>
      </c>
      <c r="D5" s="979" t="s">
        <v>380</v>
      </c>
      <c r="E5" s="834" t="s">
        <v>70</v>
      </c>
      <c r="F5" s="979" t="s">
        <v>380</v>
      </c>
      <c r="G5" s="835" t="s">
        <v>94</v>
      </c>
      <c r="H5" s="836" t="s">
        <v>90</v>
      </c>
      <c r="I5" s="979" t="s">
        <v>380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6.2629334482147634</v>
      </c>
      <c r="C7" s="843">
        <v>12090.605112383713</v>
      </c>
      <c r="D7" s="844">
        <v>12332.417214631389</v>
      </c>
      <c r="E7" s="845">
        <v>9.8745752288109737E-2</v>
      </c>
      <c r="F7" s="846">
        <v>331.29750638608448</v>
      </c>
      <c r="G7" s="845">
        <v>-0.45590813199784008</v>
      </c>
      <c r="H7" s="845">
        <v>-6.5370623010459301</v>
      </c>
      <c r="I7" s="845">
        <v>100</v>
      </c>
      <c r="J7" s="847" t="s">
        <v>23</v>
      </c>
    </row>
    <row r="8" spans="1:11" ht="15">
      <c r="A8" s="848" t="s">
        <v>103</v>
      </c>
      <c r="B8" s="849">
        <v>6.5202349644394717</v>
      </c>
      <c r="C8" s="850">
        <v>12096.910880221654</v>
      </c>
      <c r="D8" s="851">
        <v>12338.849097826087</v>
      </c>
      <c r="E8" s="852">
        <v>-2.0969783818444427</v>
      </c>
      <c r="F8" s="853">
        <v>230</v>
      </c>
      <c r="G8" s="854">
        <v>-12.380952380952381</v>
      </c>
      <c r="H8" s="854">
        <v>0</v>
      </c>
      <c r="I8" s="854">
        <v>4.8655881279649676E-2</v>
      </c>
      <c r="J8" s="855">
        <v>3.1806652723736437E-3</v>
      </c>
    </row>
    <row r="9" spans="1:11" ht="15">
      <c r="A9" s="856" t="s">
        <v>104</v>
      </c>
      <c r="B9" s="857">
        <v>6.5434515042903287</v>
      </c>
      <c r="C9" s="858">
        <v>12276.644473340202</v>
      </c>
      <c r="D9" s="859">
        <v>12522.177362807006</v>
      </c>
      <c r="E9" s="860">
        <v>-0.56852878297946852</v>
      </c>
      <c r="F9" s="861">
        <v>357.15421364985161</v>
      </c>
      <c r="G9" s="862">
        <v>-2.3599207409515639</v>
      </c>
      <c r="H9" s="862">
        <v>6.9162436548223347</v>
      </c>
      <c r="I9" s="862">
        <v>40.992579978104857</v>
      </c>
      <c r="J9" s="863">
        <v>5.1581097643713392</v>
      </c>
    </row>
    <row r="10" spans="1:11" ht="15">
      <c r="A10" s="856" t="s">
        <v>105</v>
      </c>
      <c r="B10" s="857">
        <v>6.3537985435742987</v>
      </c>
      <c r="C10" s="858">
        <v>11920.822783441459</v>
      </c>
      <c r="D10" s="859">
        <v>12159.239239110289</v>
      </c>
      <c r="E10" s="860">
        <v>-0.9860629422173538</v>
      </c>
      <c r="F10" s="861">
        <v>395.54219948849106</v>
      </c>
      <c r="G10" s="862">
        <v>-1.4207499405619142</v>
      </c>
      <c r="H10" s="862">
        <v>-11.804511278195488</v>
      </c>
      <c r="I10" s="862">
        <v>14.268337185257268</v>
      </c>
      <c r="J10" s="863">
        <v>-0.85217213716201279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5.2248823470603849</v>
      </c>
      <c r="C12" s="858">
        <v>10728.711184928921</v>
      </c>
      <c r="D12" s="859">
        <v>10943.2854086275</v>
      </c>
      <c r="E12" s="860">
        <v>0.38054151531035296</v>
      </c>
      <c r="F12" s="861">
        <v>281.9425149700599</v>
      </c>
      <c r="G12" s="862">
        <v>-0.47787431580995737</v>
      </c>
      <c r="H12" s="862">
        <v>-22.108208955223883</v>
      </c>
      <c r="I12" s="862">
        <v>20.313830434253742</v>
      </c>
      <c r="J12" s="863">
        <v>-4.0608853456462128</v>
      </c>
    </row>
    <row r="13" spans="1:11" ht="15.75" thickBot="1">
      <c r="A13" s="865" t="s">
        <v>107</v>
      </c>
      <c r="B13" s="866">
        <v>6.7027936208286043</v>
      </c>
      <c r="C13" s="867">
        <v>12939.756024765646</v>
      </c>
      <c r="D13" s="868">
        <v>13198.551145260959</v>
      </c>
      <c r="E13" s="869">
        <v>-0.14064298702198413</v>
      </c>
      <c r="F13" s="870">
        <v>291.54296407185632</v>
      </c>
      <c r="G13" s="871">
        <v>-0.143572766862088</v>
      </c>
      <c r="H13" s="871">
        <v>-7.4792243767313016</v>
      </c>
      <c r="I13" s="871">
        <v>24.376596521104489</v>
      </c>
      <c r="J13" s="872">
        <v>-0.24823294683548625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6.2934188934691582</v>
      </c>
      <c r="C15" s="874">
        <v>12149.457323299534</v>
      </c>
      <c r="D15" s="875">
        <v>12392.446469765524</v>
      </c>
      <c r="E15" s="845">
        <v>-0.19631921969117858</v>
      </c>
      <c r="F15" s="845">
        <v>329.75751085383502</v>
      </c>
      <c r="G15" s="845">
        <v>0.52338568007764641</v>
      </c>
      <c r="H15" s="845">
        <v>-2.8402699662542181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6.4487853294117654</v>
      </c>
      <c r="C16" s="850">
        <v>11964.351260504203</v>
      </c>
      <c r="D16" s="851">
        <v>12203.638285714287</v>
      </c>
      <c r="E16" s="852">
        <v>-5.6592943745265085</v>
      </c>
      <c r="F16" s="853">
        <v>310</v>
      </c>
      <c r="G16" s="854">
        <v>18.095238095238095</v>
      </c>
      <c r="H16" s="854">
        <v>-12.5</v>
      </c>
      <c r="I16" s="854">
        <v>0.10130246020260492</v>
      </c>
      <c r="J16" s="855">
        <v>-1.1183479054987899E-2</v>
      </c>
    </row>
    <row r="17" spans="1:10" ht="15">
      <c r="A17" s="856" t="s">
        <v>104</v>
      </c>
      <c r="B17" s="857">
        <v>6.5869268643580448</v>
      </c>
      <c r="C17" s="858">
        <v>12358.211753016969</v>
      </c>
      <c r="D17" s="859">
        <v>12605.375988077309</v>
      </c>
      <c r="E17" s="860">
        <v>-0.93585628166408064</v>
      </c>
      <c r="F17" s="861">
        <v>362.17519480519485</v>
      </c>
      <c r="G17" s="862">
        <v>-0.2824325295528245</v>
      </c>
      <c r="H17" s="862">
        <v>9.1811414392059554</v>
      </c>
      <c r="I17" s="862">
        <v>44.573082489146167</v>
      </c>
      <c r="J17" s="863">
        <v>4.9077281584375001</v>
      </c>
    </row>
    <row r="18" spans="1:10" ht="15">
      <c r="A18" s="856" t="s">
        <v>105</v>
      </c>
      <c r="B18" s="857">
        <v>6.3522400968416006</v>
      </c>
      <c r="C18" s="858">
        <v>11917.898868370732</v>
      </c>
      <c r="D18" s="859">
        <v>12156.256845738148</v>
      </c>
      <c r="E18" s="860">
        <v>-0.92636850152618433</v>
      </c>
      <c r="F18" s="861">
        <v>385.86018957345971</v>
      </c>
      <c r="G18" s="862">
        <v>-0.44357933859755089</v>
      </c>
      <c r="H18" s="862">
        <v>-22.426470588235293</v>
      </c>
      <c r="I18" s="862">
        <v>9.1606367583212744</v>
      </c>
      <c r="J18" s="863">
        <v>-2.3129290459531919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5.3117773976454776</v>
      </c>
      <c r="C20" s="858">
        <v>10907.140446910631</v>
      </c>
      <c r="D20" s="859">
        <v>11125.283255848844</v>
      </c>
      <c r="E20" s="860">
        <v>1.682723712035022</v>
      </c>
      <c r="F20" s="861">
        <v>285.31606699751859</v>
      </c>
      <c r="G20" s="862">
        <v>1.5759447732839649</v>
      </c>
      <c r="H20" s="862">
        <v>-8.6685552407932001</v>
      </c>
      <c r="I20" s="862">
        <v>23.32850940665702</v>
      </c>
      <c r="J20" s="863">
        <v>-1.4887009420493911</v>
      </c>
    </row>
    <row r="21" spans="1:10" ht="15.75" thickBot="1">
      <c r="A21" s="865" t="s">
        <v>107</v>
      </c>
      <c r="B21" s="866">
        <v>6.7418398261746386</v>
      </c>
      <c r="C21" s="867">
        <v>13015.134799564939</v>
      </c>
      <c r="D21" s="868">
        <v>13275.437495556238</v>
      </c>
      <c r="E21" s="869">
        <v>-0.56596931212782864</v>
      </c>
      <c r="F21" s="870">
        <v>289.46501901140681</v>
      </c>
      <c r="G21" s="871">
        <v>-0.32988818788134588</v>
      </c>
      <c r="H21" s="871">
        <v>-7.2855464159811989</v>
      </c>
      <c r="I21" s="871">
        <v>22.836468885672936</v>
      </c>
      <c r="J21" s="872">
        <v>-1.0949146913799304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5.6166971313158021</v>
      </c>
      <c r="C23" s="874">
        <v>10843.044655049811</v>
      </c>
      <c r="D23" s="875">
        <v>11059.905548150808</v>
      </c>
      <c r="E23" s="845">
        <v>0.12556954135193985</v>
      </c>
      <c r="F23" s="845">
        <v>312.87109448082322</v>
      </c>
      <c r="G23" s="845">
        <v>-1.9765496908721265</v>
      </c>
      <c r="H23" s="845">
        <v>5.1130776794493604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6.2664654319977515</v>
      </c>
      <c r="C25" s="858">
        <v>11756.970791740621</v>
      </c>
      <c r="D25" s="859">
        <v>11992.110207575433</v>
      </c>
      <c r="E25" s="860">
        <v>-0.67943478008791935</v>
      </c>
      <c r="F25" s="861">
        <v>365.08046875000002</v>
      </c>
      <c r="G25" s="862">
        <v>2.0077846415220821</v>
      </c>
      <c r="H25" s="862">
        <v>12.77533039647577</v>
      </c>
      <c r="I25" s="862">
        <v>23.947614593077642</v>
      </c>
      <c r="J25" s="863">
        <v>1.6270639539429332</v>
      </c>
    </row>
    <row r="26" spans="1:10" ht="15">
      <c r="A26" s="856" t="s">
        <v>105</v>
      </c>
      <c r="B26" s="857">
        <v>6.3476215876221334</v>
      </c>
      <c r="C26" s="858">
        <v>11909.233747883927</v>
      </c>
      <c r="D26" s="859">
        <v>12147.418422841605</v>
      </c>
      <c r="E26" s="860">
        <v>-0.68558156643870982</v>
      </c>
      <c r="F26" s="861">
        <v>408.59999999999997</v>
      </c>
      <c r="G26" s="862">
        <v>-4.1186311096308321</v>
      </c>
      <c r="H26" s="862">
        <v>-22.58064516129032</v>
      </c>
      <c r="I26" s="862">
        <v>6.7352666043030878</v>
      </c>
      <c r="J26" s="863">
        <v>-2.4092761685582689</v>
      </c>
    </row>
    <row r="27" spans="1:10" ht="15">
      <c r="A27" s="856" t="s">
        <v>106</v>
      </c>
      <c r="B27" s="864" t="s">
        <v>100</v>
      </c>
      <c r="C27" s="858" t="s">
        <v>257</v>
      </c>
      <c r="D27" s="859" t="s">
        <v>257</v>
      </c>
      <c r="E27" s="860" t="s">
        <v>100</v>
      </c>
      <c r="F27" s="861" t="s">
        <v>257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57">
        <v>4.6484427431420823</v>
      </c>
      <c r="C28" s="858">
        <v>9545.056967437542</v>
      </c>
      <c r="D28" s="859">
        <v>9735.9581067862928</v>
      </c>
      <c r="E28" s="860">
        <v>-0.51069557619247641</v>
      </c>
      <c r="F28" s="861">
        <v>281.80513307984791</v>
      </c>
      <c r="G28" s="862">
        <v>-2.9706720893510465</v>
      </c>
      <c r="H28" s="862">
        <v>2.53411306042885</v>
      </c>
      <c r="I28" s="862">
        <v>49.20486435921422</v>
      </c>
      <c r="J28" s="863">
        <v>-1.237613516891976</v>
      </c>
    </row>
    <row r="29" spans="1:10" ht="15.75" thickBot="1">
      <c r="A29" s="865" t="s">
        <v>107</v>
      </c>
      <c r="B29" s="866">
        <v>6.2361554683774765</v>
      </c>
      <c r="C29" s="867">
        <v>12038.910170612889</v>
      </c>
      <c r="D29" s="868">
        <v>12279.688374025147</v>
      </c>
      <c r="E29" s="869">
        <v>1.555403429837136</v>
      </c>
      <c r="F29" s="870">
        <v>293.59766355140187</v>
      </c>
      <c r="G29" s="871">
        <v>-1.3109885832962962</v>
      </c>
      <c r="H29" s="871">
        <v>16.304347826086957</v>
      </c>
      <c r="I29" s="871">
        <v>20.018709073900844</v>
      </c>
      <c r="J29" s="872">
        <v>1.926280362003105</v>
      </c>
    </row>
    <row r="30" spans="1:10" ht="15">
      <c r="A30" s="980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68" t="s">
        <v>60</v>
      </c>
      <c r="C33" s="1169"/>
      <c r="D33" s="1169"/>
      <c r="E33" s="1169"/>
      <c r="F33" s="1169"/>
      <c r="G33" s="1169"/>
      <c r="H33" s="1170"/>
    </row>
    <row r="34" spans="1:8" ht="15.75">
      <c r="A34" s="655" t="s">
        <v>63</v>
      </c>
      <c r="B34" s="1174" t="s">
        <v>64</v>
      </c>
      <c r="C34" s="1175"/>
      <c r="D34" s="1175"/>
      <c r="E34" s="1175"/>
      <c r="F34" s="1175"/>
      <c r="G34" s="1175"/>
      <c r="H34" s="1176"/>
    </row>
    <row r="35" spans="1:8" ht="15.75">
      <c r="A35" s="652" t="s">
        <v>65</v>
      </c>
      <c r="B35" s="1171" t="s">
        <v>66</v>
      </c>
      <c r="C35" s="1172"/>
      <c r="D35" s="1172"/>
      <c r="E35" s="1172"/>
      <c r="F35" s="1172"/>
      <c r="G35" s="1172"/>
      <c r="H35" s="1173"/>
    </row>
    <row r="36" spans="1:8" ht="16.5" thickBot="1">
      <c r="A36" s="653" t="s">
        <v>67</v>
      </c>
      <c r="B36" s="1177" t="s">
        <v>62</v>
      </c>
      <c r="C36" s="1178"/>
      <c r="D36" s="1178"/>
      <c r="E36" s="1178"/>
      <c r="F36" s="1178"/>
      <c r="G36" s="1178"/>
      <c r="H36" s="1179"/>
    </row>
    <row r="37" spans="1:8">
      <c r="A37" s="1167"/>
      <c r="B37" s="1167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zoomScale="90" zoomScaleNormal="90" workbookViewId="0">
      <selection activeCell="R294" sqref="R294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365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7" t="s">
        <v>8</v>
      </c>
      <c r="B3" s="1077"/>
      <c r="C3" s="1077"/>
      <c r="D3" s="1077"/>
      <c r="E3" s="1077"/>
      <c r="F3" s="1077"/>
      <c r="G3" s="1077"/>
      <c r="H3" s="1077"/>
      <c r="I3" s="1077"/>
      <c r="J3" s="1077"/>
      <c r="K3" s="1077"/>
      <c r="L3" s="1088"/>
    </row>
    <row r="4" spans="1:12">
      <c r="A4" s="27"/>
      <c r="B4" s="28"/>
      <c r="C4" s="3" t="s">
        <v>9</v>
      </c>
      <c r="D4" s="3"/>
      <c r="E4" s="3"/>
      <c r="F4" s="3"/>
      <c r="G4" s="1079"/>
      <c r="H4" s="1185" t="s">
        <v>10</v>
      </c>
      <c r="I4" s="1186"/>
      <c r="J4" s="1112" t="s">
        <v>11</v>
      </c>
      <c r="K4" s="1080" t="s">
        <v>12</v>
      </c>
      <c r="L4" s="1081"/>
    </row>
    <row r="5" spans="1:12" ht="15.75">
      <c r="A5" s="29" t="s">
        <v>13</v>
      </c>
      <c r="B5" s="30" t="s">
        <v>14</v>
      </c>
      <c r="C5" s="1082" t="s">
        <v>40</v>
      </c>
      <c r="D5" s="1082"/>
      <c r="E5" s="1083" t="s">
        <v>41</v>
      </c>
      <c r="F5" s="1084"/>
      <c r="G5" s="1113"/>
      <c r="H5" s="1183" t="s">
        <v>15</v>
      </c>
      <c r="I5" s="1184"/>
      <c r="J5" s="1114" t="s">
        <v>16</v>
      </c>
      <c r="K5" s="1085" t="s">
        <v>17</v>
      </c>
      <c r="L5" s="1086"/>
    </row>
    <row r="6" spans="1:12" ht="26.25" thickBot="1">
      <c r="A6" s="31" t="s">
        <v>18</v>
      </c>
      <c r="B6" s="32" t="s">
        <v>19</v>
      </c>
      <c r="C6" s="979" t="s">
        <v>380</v>
      </c>
      <c r="D6" s="979" t="s">
        <v>376</v>
      </c>
      <c r="E6" s="1072" t="s">
        <v>380</v>
      </c>
      <c r="F6" s="1073" t="s">
        <v>376</v>
      </c>
      <c r="G6" s="1111" t="s">
        <v>20</v>
      </c>
      <c r="H6" s="81" t="s">
        <v>380</v>
      </c>
      <c r="I6" s="993" t="s">
        <v>20</v>
      </c>
      <c r="J6" s="1115" t="s">
        <v>20</v>
      </c>
      <c r="K6" s="1074" t="s">
        <v>380</v>
      </c>
      <c r="L6" s="1116" t="s">
        <v>21</v>
      </c>
    </row>
    <row r="7" spans="1:12" ht="15" thickBot="1">
      <c r="A7" s="33" t="s">
        <v>22</v>
      </c>
      <c r="B7" s="34" t="s">
        <v>23</v>
      </c>
      <c r="C7" s="82">
        <v>12038.07063977806</v>
      </c>
      <c r="D7" s="82">
        <v>12045.794990479681</v>
      </c>
      <c r="E7" s="83">
        <v>12278.832052573622</v>
      </c>
      <c r="F7" s="704">
        <v>12286.710890289274</v>
      </c>
      <c r="G7" s="1117">
        <v>-6.4124872685654796E-2</v>
      </c>
      <c r="H7" s="84">
        <v>329.45768493912618</v>
      </c>
      <c r="I7" s="84">
        <v>-0.16878196985008276</v>
      </c>
      <c r="J7" s="85">
        <v>-4.3449988176873973</v>
      </c>
      <c r="K7" s="84">
        <v>100</v>
      </c>
      <c r="L7" s="1118" t="s">
        <v>23</v>
      </c>
    </row>
    <row r="8" spans="1:12" ht="15" thickBot="1">
      <c r="A8" s="35"/>
      <c r="B8" s="36"/>
      <c r="C8" s="86"/>
      <c r="D8" s="86"/>
      <c r="E8" s="86"/>
      <c r="F8" s="86"/>
      <c r="G8" s="1119"/>
      <c r="H8" s="85"/>
      <c r="I8" s="85"/>
      <c r="J8" s="85"/>
      <c r="K8" s="85"/>
      <c r="L8" s="1120"/>
    </row>
    <row r="9" spans="1:12" ht="15">
      <c r="A9" s="37" t="s">
        <v>108</v>
      </c>
      <c r="B9" s="38" t="s">
        <v>23</v>
      </c>
      <c r="C9" s="87">
        <v>12003.818379973347</v>
      </c>
      <c r="D9" s="87">
        <v>12573.38268907563</v>
      </c>
      <c r="E9" s="88">
        <v>12243.894747572815</v>
      </c>
      <c r="F9" s="88">
        <v>12824.850342857142</v>
      </c>
      <c r="G9" s="1121">
        <v>-4.5299210497835816</v>
      </c>
      <c r="H9" s="89">
        <v>280.9454545454546</v>
      </c>
      <c r="I9" s="89">
        <v>7.0302376121608638</v>
      </c>
      <c r="J9" s="89">
        <v>-8.3333333333333321</v>
      </c>
      <c r="K9" s="89">
        <v>6.7980965329707682E-2</v>
      </c>
      <c r="L9" s="1122">
        <v>-2.9577908774334888E-3</v>
      </c>
    </row>
    <row r="10" spans="1:12" ht="15">
      <c r="A10" s="46" t="s">
        <v>109</v>
      </c>
      <c r="B10" s="90" t="s">
        <v>23</v>
      </c>
      <c r="C10" s="91">
        <v>12294.228303035754</v>
      </c>
      <c r="D10" s="91">
        <v>12386.632890709427</v>
      </c>
      <c r="E10" s="92">
        <v>12540.112869096469</v>
      </c>
      <c r="F10" s="92">
        <v>12634.365548523616</v>
      </c>
      <c r="G10" s="1123">
        <v>-0.74600247289948762</v>
      </c>
      <c r="H10" s="93">
        <v>359.76518043543098</v>
      </c>
      <c r="I10" s="93">
        <v>-1.2550774294656368</v>
      </c>
      <c r="J10" s="93">
        <v>8.1612903225806459</v>
      </c>
      <c r="K10" s="93">
        <v>41.443668500092699</v>
      </c>
      <c r="L10" s="1124">
        <v>4.791977793069762</v>
      </c>
    </row>
    <row r="11" spans="1:12" ht="15">
      <c r="A11" s="39" t="s">
        <v>110</v>
      </c>
      <c r="B11" s="40" t="s">
        <v>23</v>
      </c>
      <c r="C11" s="94">
        <v>11919.39226685699</v>
      </c>
      <c r="D11" s="94">
        <v>12033.769132591658</v>
      </c>
      <c r="E11" s="95">
        <v>12157.78011219413</v>
      </c>
      <c r="F11" s="95">
        <v>12274.444515243493</v>
      </c>
      <c r="G11" s="1125">
        <v>-0.9504658471874502</v>
      </c>
      <c r="H11" s="96">
        <v>392.82917997870078</v>
      </c>
      <c r="I11" s="96">
        <v>-1.1369813526124211</v>
      </c>
      <c r="J11" s="96">
        <v>-16.123269316659222</v>
      </c>
      <c r="K11" s="96">
        <v>11.606204808108275</v>
      </c>
      <c r="L11" s="1126">
        <v>-1.6297847875408138</v>
      </c>
    </row>
    <row r="12" spans="1:12" ht="15">
      <c r="A12" s="39" t="s">
        <v>111</v>
      </c>
      <c r="B12" s="40" t="s">
        <v>23</v>
      </c>
      <c r="C12" s="94" t="s">
        <v>257</v>
      </c>
      <c r="D12" s="94" t="s">
        <v>100</v>
      </c>
      <c r="E12" s="95" t="s">
        <v>257</v>
      </c>
      <c r="F12" s="95" t="s">
        <v>100</v>
      </c>
      <c r="G12" s="1125" t="s">
        <v>100</v>
      </c>
      <c r="H12" s="94" t="s">
        <v>257</v>
      </c>
      <c r="I12" s="96" t="s">
        <v>100</v>
      </c>
      <c r="J12" s="96" t="s">
        <v>100</v>
      </c>
      <c r="K12" s="96" t="s">
        <v>100</v>
      </c>
      <c r="L12" s="1126" t="s">
        <v>100</v>
      </c>
    </row>
    <row r="13" spans="1:12" ht="15">
      <c r="A13" s="39" t="s">
        <v>98</v>
      </c>
      <c r="B13" s="40" t="s">
        <v>23</v>
      </c>
      <c r="C13" s="94">
        <v>10642.146527948144</v>
      </c>
      <c r="D13" s="94">
        <v>10573.161973435394</v>
      </c>
      <c r="E13" s="95">
        <v>10854.989458507107</v>
      </c>
      <c r="F13" s="95">
        <v>10784.625212904102</v>
      </c>
      <c r="G13" s="1125">
        <v>0.6524496142787789</v>
      </c>
      <c r="H13" s="96">
        <v>283.34356617647052</v>
      </c>
      <c r="I13" s="96">
        <v>6.7578487385907451E-2</v>
      </c>
      <c r="J13" s="96">
        <v>-13.88511985526911</v>
      </c>
      <c r="K13" s="96">
        <v>23.533774179593351</v>
      </c>
      <c r="L13" s="1126">
        <v>-2.6071574827381667</v>
      </c>
    </row>
    <row r="14" spans="1:12" ht="15.75" thickBot="1">
      <c r="A14" s="41" t="s">
        <v>112</v>
      </c>
      <c r="B14" s="42" t="s">
        <v>23</v>
      </c>
      <c r="C14" s="97">
        <v>12926.898175841832</v>
      </c>
      <c r="D14" s="97">
        <v>12964.586024467473</v>
      </c>
      <c r="E14" s="98">
        <v>13185.43613935867</v>
      </c>
      <c r="F14" s="98">
        <v>13223.877744956822</v>
      </c>
      <c r="G14" s="1127">
        <v>-0.29069843460110073</v>
      </c>
      <c r="H14" s="99">
        <v>290.72110140323008</v>
      </c>
      <c r="I14" s="99">
        <v>-0.28329660239925192</v>
      </c>
      <c r="J14" s="99">
        <v>-6.5792728172149397</v>
      </c>
      <c r="K14" s="99">
        <v>23.34219145911872</v>
      </c>
      <c r="L14" s="1128">
        <v>-0.55825781967059385</v>
      </c>
    </row>
    <row r="15" spans="1:12" ht="15" thickBot="1">
      <c r="A15" s="35"/>
      <c r="B15" s="43"/>
      <c r="C15" s="86"/>
      <c r="D15" s="86"/>
      <c r="E15" s="86"/>
      <c r="F15" s="86"/>
      <c r="G15" s="1119"/>
      <c r="H15" s="85"/>
      <c r="I15" s="85"/>
      <c r="J15" s="85"/>
      <c r="K15" s="85"/>
      <c r="L15" s="1120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9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30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5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31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5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1" t="s">
        <v>100</v>
      </c>
    </row>
    <row r="19" spans="1:12" ht="14.25">
      <c r="A19" s="44" t="s">
        <v>113</v>
      </c>
      <c r="B19" s="48" t="s">
        <v>28</v>
      </c>
      <c r="C19" s="105">
        <v>12415.275490196078</v>
      </c>
      <c r="D19" s="105">
        <v>13217.245098039215</v>
      </c>
      <c r="E19" s="106">
        <v>12663.581</v>
      </c>
      <c r="F19" s="106">
        <v>13481.59</v>
      </c>
      <c r="G19" s="1132">
        <v>-6.0676003349753254</v>
      </c>
      <c r="H19" s="107">
        <v>285</v>
      </c>
      <c r="I19" s="107">
        <v>-2.3972602739726026</v>
      </c>
      <c r="J19" s="108">
        <v>-60</v>
      </c>
      <c r="K19" s="108">
        <v>1.2360175514492306E-2</v>
      </c>
      <c r="L19" s="1133">
        <v>-1.7197639571816511E-2</v>
      </c>
    </row>
    <row r="20" spans="1:12" ht="15">
      <c r="A20" s="46" t="s">
        <v>113</v>
      </c>
      <c r="B20" s="47" t="s">
        <v>29</v>
      </c>
      <c r="C20" s="94" t="s">
        <v>100</v>
      </c>
      <c r="D20" s="1147" t="s">
        <v>100</v>
      </c>
      <c r="E20" s="95" t="s">
        <v>100</v>
      </c>
      <c r="F20" s="95" t="s">
        <v>100</v>
      </c>
      <c r="G20" s="1125" t="s">
        <v>100</v>
      </c>
      <c r="H20" s="96" t="s">
        <v>100</v>
      </c>
      <c r="I20" s="96" t="s">
        <v>100</v>
      </c>
      <c r="J20" s="104" t="s">
        <v>100</v>
      </c>
      <c r="K20" s="104" t="s">
        <v>100</v>
      </c>
      <c r="L20" s="1131" t="s">
        <v>100</v>
      </c>
    </row>
    <row r="21" spans="1:12" ht="15">
      <c r="A21" s="46" t="s">
        <v>113</v>
      </c>
      <c r="B21" s="47" t="s">
        <v>30</v>
      </c>
      <c r="C21" s="94">
        <v>12415.275490196078</v>
      </c>
      <c r="D21" s="94">
        <v>13217.245098039215</v>
      </c>
      <c r="E21" s="95">
        <v>12663.581</v>
      </c>
      <c r="F21" s="95">
        <v>13481.59</v>
      </c>
      <c r="G21" s="1125">
        <v>-6.0676003349753254</v>
      </c>
      <c r="H21" s="96">
        <v>285</v>
      </c>
      <c r="I21" s="96">
        <v>-2.3972602739726026</v>
      </c>
      <c r="J21" s="104">
        <v>-60</v>
      </c>
      <c r="K21" s="104">
        <v>1.2360175514492306E-2</v>
      </c>
      <c r="L21" s="1131">
        <v>-1.7197639571816511E-2</v>
      </c>
    </row>
    <row r="22" spans="1:12" ht="14.25">
      <c r="A22" s="44" t="s">
        <v>113</v>
      </c>
      <c r="B22" s="48" t="s">
        <v>31</v>
      </c>
      <c r="C22" s="105">
        <v>11910.750700280112</v>
      </c>
      <c r="D22" s="105">
        <v>12017.146525118926</v>
      </c>
      <c r="E22" s="106">
        <v>12148.965714285714</v>
      </c>
      <c r="F22" s="106">
        <v>12257.489455621304</v>
      </c>
      <c r="G22" s="1132">
        <v>-0.88536679332667689</v>
      </c>
      <c r="H22" s="107">
        <v>280.04444444444448</v>
      </c>
      <c r="I22" s="107">
        <v>16.001604302687209</v>
      </c>
      <c r="J22" s="108">
        <v>28.571428571428569</v>
      </c>
      <c r="K22" s="108">
        <v>5.5620789815215371E-2</v>
      </c>
      <c r="L22" s="1133">
        <v>1.4239848694383023E-2</v>
      </c>
    </row>
    <row r="23" spans="1:12" ht="15">
      <c r="A23" s="46" t="s">
        <v>113</v>
      </c>
      <c r="B23" s="47" t="s">
        <v>32</v>
      </c>
      <c r="C23" s="94" t="s">
        <v>257</v>
      </c>
      <c r="D23" s="94" t="s">
        <v>257</v>
      </c>
      <c r="E23" s="95" t="s">
        <v>257</v>
      </c>
      <c r="F23" s="95" t="s">
        <v>257</v>
      </c>
      <c r="G23" s="1125" t="s">
        <v>100</v>
      </c>
      <c r="H23" s="96" t="s">
        <v>257</v>
      </c>
      <c r="I23" s="96" t="s">
        <v>100</v>
      </c>
      <c r="J23" s="104" t="s">
        <v>100</v>
      </c>
      <c r="K23" s="104" t="s">
        <v>257</v>
      </c>
      <c r="L23" s="1131" t="s">
        <v>100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 t="s">
        <v>257</v>
      </c>
      <c r="E24" s="110" t="s">
        <v>257</v>
      </c>
      <c r="F24" s="110" t="s">
        <v>257</v>
      </c>
      <c r="G24" s="1134" t="s">
        <v>100</v>
      </c>
      <c r="H24" s="104" t="s">
        <v>257</v>
      </c>
      <c r="I24" s="104" t="s">
        <v>100</v>
      </c>
      <c r="J24" s="104" t="s">
        <v>100</v>
      </c>
      <c r="K24" s="104" t="s">
        <v>257</v>
      </c>
      <c r="L24" s="1131" t="s">
        <v>100</v>
      </c>
    </row>
    <row r="25" spans="1:12" ht="15" thickBot="1">
      <c r="A25" s="35"/>
      <c r="B25" s="43"/>
      <c r="C25" s="86"/>
      <c r="D25" s="86"/>
      <c r="E25" s="86"/>
      <c r="F25" s="86"/>
      <c r="G25" s="1119"/>
      <c r="H25" s="85"/>
      <c r="I25" s="85"/>
      <c r="J25" s="85"/>
      <c r="K25" s="85"/>
      <c r="L25" s="1120"/>
    </row>
    <row r="26" spans="1:12" ht="14.25">
      <c r="A26" s="44" t="s">
        <v>114</v>
      </c>
      <c r="B26" s="45" t="s">
        <v>25</v>
      </c>
      <c r="C26" s="100">
        <v>12934.250540443281</v>
      </c>
      <c r="D26" s="100">
        <v>12945.792947710024</v>
      </c>
      <c r="E26" s="101">
        <v>13192.935551252147</v>
      </c>
      <c r="F26" s="101">
        <v>13204.708806664225</v>
      </c>
      <c r="G26" s="1129">
        <v>-8.9159523200812801E-2</v>
      </c>
      <c r="H26" s="102">
        <v>428.72842105263157</v>
      </c>
      <c r="I26" s="102">
        <v>0.204056947553033</v>
      </c>
      <c r="J26" s="103">
        <v>-0.7832898172323759</v>
      </c>
      <c r="K26" s="103">
        <v>2.3484333477535384</v>
      </c>
      <c r="L26" s="1130">
        <v>8.4304712142282856E-2</v>
      </c>
    </row>
    <row r="27" spans="1:12" ht="15">
      <c r="A27" s="46" t="s">
        <v>114</v>
      </c>
      <c r="B27" s="47" t="s">
        <v>26</v>
      </c>
      <c r="C27" s="94">
        <v>13066.369607843137</v>
      </c>
      <c r="D27" s="94">
        <v>13013.927450980393</v>
      </c>
      <c r="E27" s="95">
        <v>13327.697</v>
      </c>
      <c r="F27" s="95">
        <v>13274.206</v>
      </c>
      <c r="G27" s="1125">
        <v>0.40296948834453816</v>
      </c>
      <c r="H27" s="96">
        <v>418.4</v>
      </c>
      <c r="I27" s="96">
        <v>1.8500486854917151</v>
      </c>
      <c r="J27" s="104">
        <v>6.25</v>
      </c>
      <c r="K27" s="104">
        <v>1.2607379024782153</v>
      </c>
      <c r="L27" s="1131">
        <v>0.12571780316395653</v>
      </c>
    </row>
    <row r="28" spans="1:12" ht="15">
      <c r="A28" s="46" t="s">
        <v>114</v>
      </c>
      <c r="B28" s="47" t="s">
        <v>27</v>
      </c>
      <c r="C28" s="94">
        <v>12788.880392156861</v>
      </c>
      <c r="D28" s="94">
        <v>12882.564705882352</v>
      </c>
      <c r="E28" s="95">
        <v>13044.657999999999</v>
      </c>
      <c r="F28" s="95">
        <v>13140.216</v>
      </c>
      <c r="G28" s="1125">
        <v>-0.72721787830581253</v>
      </c>
      <c r="H28" s="96">
        <v>440.7</v>
      </c>
      <c r="I28" s="96">
        <v>-0.96629213483146326</v>
      </c>
      <c r="J28" s="104">
        <v>-7.8534031413612562</v>
      </c>
      <c r="K28" s="104">
        <v>1.0876954452753229</v>
      </c>
      <c r="L28" s="1131">
        <v>-4.141309102167412E-2</v>
      </c>
    </row>
    <row r="29" spans="1:12" ht="14.25">
      <c r="A29" s="44" t="s">
        <v>114</v>
      </c>
      <c r="B29" s="48" t="s">
        <v>28</v>
      </c>
      <c r="C29" s="105">
        <v>12559.347791962005</v>
      </c>
      <c r="D29" s="105">
        <v>12617.207690972415</v>
      </c>
      <c r="E29" s="106">
        <v>12810.534747801246</v>
      </c>
      <c r="F29" s="106">
        <v>12869.551844791864</v>
      </c>
      <c r="G29" s="1132">
        <v>-0.45857927068766585</v>
      </c>
      <c r="H29" s="107">
        <v>385.78530691155152</v>
      </c>
      <c r="I29" s="107">
        <v>-1.4269413675484364</v>
      </c>
      <c r="J29" s="108">
        <v>1.6707616707616706</v>
      </c>
      <c r="K29" s="108">
        <v>12.78660156974229</v>
      </c>
      <c r="L29" s="1133">
        <v>0.75657082961460098</v>
      </c>
    </row>
    <row r="30" spans="1:12" ht="15">
      <c r="A30" s="46" t="s">
        <v>114</v>
      </c>
      <c r="B30" s="47" t="s">
        <v>29</v>
      </c>
      <c r="C30" s="94">
        <v>12599.25</v>
      </c>
      <c r="D30" s="94">
        <v>12658.5</v>
      </c>
      <c r="E30" s="95">
        <v>12851.235000000001</v>
      </c>
      <c r="F30" s="95">
        <v>12911.67</v>
      </c>
      <c r="G30" s="1125">
        <v>-0.46806493660385906</v>
      </c>
      <c r="H30" s="96">
        <v>373.8</v>
      </c>
      <c r="I30" s="96">
        <v>0.75471698113207852</v>
      </c>
      <c r="J30" s="104">
        <v>-6.0843964671246322</v>
      </c>
      <c r="K30" s="104">
        <v>5.9143439836845682</v>
      </c>
      <c r="L30" s="1131">
        <v>-0.10953873090516897</v>
      </c>
    </row>
    <row r="31" spans="1:12" ht="15">
      <c r="A31" s="46" t="s">
        <v>114</v>
      </c>
      <c r="B31" s="47" t="s">
        <v>30</v>
      </c>
      <c r="C31" s="94">
        <v>12526.941176470587</v>
      </c>
      <c r="D31" s="94">
        <v>12579.898039215685</v>
      </c>
      <c r="E31" s="95">
        <v>12777.48</v>
      </c>
      <c r="F31" s="95">
        <v>12831.495999999999</v>
      </c>
      <c r="G31" s="1125">
        <v>-0.42096416505136752</v>
      </c>
      <c r="H31" s="96">
        <v>396.1</v>
      </c>
      <c r="I31" s="96">
        <v>-3.8125303545410363</v>
      </c>
      <c r="J31" s="104">
        <v>9.4488188976377945</v>
      </c>
      <c r="K31" s="104">
        <v>6.8722575860577217</v>
      </c>
      <c r="L31" s="1131">
        <v>0.86610956051976906</v>
      </c>
    </row>
    <row r="32" spans="1:12" ht="14.25">
      <c r="A32" s="44" t="s">
        <v>114</v>
      </c>
      <c r="B32" s="48" t="s">
        <v>31</v>
      </c>
      <c r="C32" s="105">
        <v>12076.592371416404</v>
      </c>
      <c r="D32" s="105">
        <v>12174.694545816077</v>
      </c>
      <c r="E32" s="106">
        <v>12318.124218844732</v>
      </c>
      <c r="F32" s="106">
        <v>12418.188436732398</v>
      </c>
      <c r="G32" s="1132">
        <v>-0.80578756231207538</v>
      </c>
      <c r="H32" s="107">
        <v>340.96281418839561</v>
      </c>
      <c r="I32" s="107">
        <v>-0.69823782062216799</v>
      </c>
      <c r="J32" s="108">
        <v>12.559492332099417</v>
      </c>
      <c r="K32" s="108">
        <v>26.308633582596876</v>
      </c>
      <c r="L32" s="1133">
        <v>3.9511022513128857</v>
      </c>
    </row>
    <row r="33" spans="1:12" ht="15">
      <c r="A33" s="46" t="s">
        <v>114</v>
      </c>
      <c r="B33" s="47" t="s">
        <v>32</v>
      </c>
      <c r="C33" s="94">
        <v>12058.48725490196</v>
      </c>
      <c r="D33" s="94">
        <v>12152.676470588234</v>
      </c>
      <c r="E33" s="95">
        <v>12299.656999999999</v>
      </c>
      <c r="F33" s="95">
        <v>12395.73</v>
      </c>
      <c r="G33" s="1125">
        <v>-0.77504914998955543</v>
      </c>
      <c r="H33" s="96">
        <v>330.1</v>
      </c>
      <c r="I33" s="96">
        <v>-1.1972463334331038</v>
      </c>
      <c r="J33" s="104">
        <v>8.4421235857267192</v>
      </c>
      <c r="K33" s="104">
        <v>15.400778691057413</v>
      </c>
      <c r="L33" s="1131">
        <v>1.8160068773898779</v>
      </c>
    </row>
    <row r="34" spans="1:12" ht="15.75" thickBot="1">
      <c r="A34" s="49" t="s">
        <v>114</v>
      </c>
      <c r="B34" s="50" t="s">
        <v>33</v>
      </c>
      <c r="C34" s="109">
        <v>12100.279411764706</v>
      </c>
      <c r="D34" s="109">
        <v>12206.539215686274</v>
      </c>
      <c r="E34" s="110">
        <v>12342.285</v>
      </c>
      <c r="F34" s="110">
        <v>12450.67</v>
      </c>
      <c r="G34" s="1134">
        <v>-0.87051540198238508</v>
      </c>
      <c r="H34" s="104">
        <v>356.3</v>
      </c>
      <c r="I34" s="104">
        <v>-0.39138943248531655</v>
      </c>
      <c r="J34" s="104">
        <v>18.935309973045822</v>
      </c>
      <c r="K34" s="104">
        <v>10.907854891539461</v>
      </c>
      <c r="L34" s="1131">
        <v>2.1350953739230043</v>
      </c>
    </row>
    <row r="35" spans="1:12" ht="15.75" thickBot="1">
      <c r="A35" s="51"/>
      <c r="B35" s="52"/>
      <c r="C35" s="111"/>
      <c r="D35" s="111"/>
      <c r="E35" s="111"/>
      <c r="F35" s="111"/>
      <c r="G35" s="1135"/>
      <c r="H35" s="112"/>
      <c r="I35" s="112"/>
      <c r="J35" s="112"/>
      <c r="K35" s="112"/>
      <c r="L35" s="1136"/>
    </row>
    <row r="36" spans="1:12" ht="15">
      <c r="A36" s="46" t="s">
        <v>115</v>
      </c>
      <c r="B36" s="53" t="s">
        <v>30</v>
      </c>
      <c r="C36" s="113">
        <v>12173.292156862744</v>
      </c>
      <c r="D36" s="113">
        <v>12223.922549019608</v>
      </c>
      <c r="E36" s="114">
        <v>12416.758</v>
      </c>
      <c r="F36" s="114">
        <v>12468.401</v>
      </c>
      <c r="G36" s="1137">
        <v>-0.41419104181843391</v>
      </c>
      <c r="H36" s="115">
        <v>414.6</v>
      </c>
      <c r="I36" s="115">
        <v>-0.7183908045977011</v>
      </c>
      <c r="J36" s="115">
        <v>-19.10377358490566</v>
      </c>
      <c r="K36" s="115">
        <v>4.2395402014708612</v>
      </c>
      <c r="L36" s="1138">
        <v>-0.77346523716711513</v>
      </c>
    </row>
    <row r="37" spans="1:12" ht="15.75" thickBot="1">
      <c r="A37" s="49" t="s">
        <v>115</v>
      </c>
      <c r="B37" s="50" t="s">
        <v>33</v>
      </c>
      <c r="C37" s="109">
        <v>11760.08725490196</v>
      </c>
      <c r="D37" s="109">
        <v>11908.026470588235</v>
      </c>
      <c r="E37" s="110">
        <v>11995.289000000001</v>
      </c>
      <c r="F37" s="110">
        <v>12146.187</v>
      </c>
      <c r="G37" s="1134">
        <v>-1.2423487305110585</v>
      </c>
      <c r="H37" s="104">
        <v>380.3</v>
      </c>
      <c r="I37" s="104">
        <v>-1.2207792207792179</v>
      </c>
      <c r="J37" s="104">
        <v>-14.306254493170382</v>
      </c>
      <c r="K37" s="104">
        <v>7.3666646066374142</v>
      </c>
      <c r="L37" s="1131">
        <v>-0.85631955037369956</v>
      </c>
    </row>
    <row r="38" spans="1:12" ht="15.75" thickBot="1">
      <c r="A38" s="51"/>
      <c r="B38" s="52"/>
      <c r="C38" s="111"/>
      <c r="D38" s="111"/>
      <c r="E38" s="111"/>
      <c r="F38" s="111"/>
      <c r="G38" s="1135"/>
      <c r="H38" s="112"/>
      <c r="I38" s="112"/>
      <c r="J38" s="112"/>
      <c r="K38" s="112"/>
      <c r="L38" s="1136"/>
    </row>
    <row r="39" spans="1:12" ht="14.25">
      <c r="A39" s="44" t="s">
        <v>116</v>
      </c>
      <c r="B39" s="45" t="s">
        <v>25</v>
      </c>
      <c r="C39" s="100" t="s">
        <v>257</v>
      </c>
      <c r="D39" s="100" t="s">
        <v>100</v>
      </c>
      <c r="E39" s="101" t="s">
        <v>257</v>
      </c>
      <c r="F39" s="101" t="s">
        <v>100</v>
      </c>
      <c r="G39" s="1129" t="s">
        <v>100</v>
      </c>
      <c r="H39" s="102" t="s">
        <v>257</v>
      </c>
      <c r="I39" s="102" t="s">
        <v>100</v>
      </c>
      <c r="J39" s="103" t="s">
        <v>100</v>
      </c>
      <c r="K39" s="103" t="s">
        <v>100</v>
      </c>
      <c r="L39" s="1130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5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31" t="s">
        <v>100</v>
      </c>
    </row>
    <row r="41" spans="1:12" ht="15">
      <c r="A41" s="39" t="s">
        <v>116</v>
      </c>
      <c r="B41" s="47" t="s">
        <v>27</v>
      </c>
      <c r="C41" s="94" t="s">
        <v>257</v>
      </c>
      <c r="D41" s="94" t="s">
        <v>100</v>
      </c>
      <c r="E41" s="95" t="s">
        <v>257</v>
      </c>
      <c r="F41" s="95" t="s">
        <v>100</v>
      </c>
      <c r="G41" s="1125" t="s">
        <v>100</v>
      </c>
      <c r="H41" s="96" t="s">
        <v>257</v>
      </c>
      <c r="I41" s="96" t="s">
        <v>100</v>
      </c>
      <c r="J41" s="104" t="s">
        <v>100</v>
      </c>
      <c r="K41" s="104" t="s">
        <v>100</v>
      </c>
      <c r="L41" s="1131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5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31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2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3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5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31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5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31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2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3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5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31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4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31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5"/>
      <c r="H49" s="112"/>
      <c r="I49" s="112"/>
      <c r="J49" s="112"/>
      <c r="K49" s="112"/>
      <c r="L49" s="1136"/>
    </row>
    <row r="50" spans="1:12" ht="14.25">
      <c r="A50" s="44" t="s">
        <v>24</v>
      </c>
      <c r="B50" s="45" t="s">
        <v>28</v>
      </c>
      <c r="C50" s="100">
        <v>11727.948672249051</v>
      </c>
      <c r="D50" s="100">
        <v>11638.77491811141</v>
      </c>
      <c r="E50" s="101">
        <v>11962.507645694031</v>
      </c>
      <c r="F50" s="101">
        <v>11871.550416473639</v>
      </c>
      <c r="G50" s="1129">
        <v>0.76617818254113301</v>
      </c>
      <c r="H50" s="102">
        <v>356.69310344827585</v>
      </c>
      <c r="I50" s="102">
        <v>3.7844007675843505</v>
      </c>
      <c r="J50" s="103">
        <v>10.828025477707007</v>
      </c>
      <c r="K50" s="103">
        <v>2.150670539521661</v>
      </c>
      <c r="L50" s="1130">
        <v>0.294439752101467</v>
      </c>
    </row>
    <row r="51" spans="1:12" ht="15">
      <c r="A51" s="46" t="s">
        <v>24</v>
      </c>
      <c r="B51" s="47" t="s">
        <v>29</v>
      </c>
      <c r="C51" s="94">
        <v>11535.760784313727</v>
      </c>
      <c r="D51" s="94">
        <v>11378.097058823529</v>
      </c>
      <c r="E51" s="95">
        <v>11766.476000000001</v>
      </c>
      <c r="F51" s="95">
        <v>11605.659</v>
      </c>
      <c r="G51" s="1125">
        <v>1.3856774526978686</v>
      </c>
      <c r="H51" s="96">
        <v>326.2</v>
      </c>
      <c r="I51" s="96">
        <v>5.5663430420711935</v>
      </c>
      <c r="J51" s="104">
        <v>26.190476190476193</v>
      </c>
      <c r="K51" s="104">
        <v>0.32754465113404607</v>
      </c>
      <c r="L51" s="1131">
        <v>7.9259004409051981E-2</v>
      </c>
    </row>
    <row r="52" spans="1:12" ht="15">
      <c r="A52" s="46" t="s">
        <v>24</v>
      </c>
      <c r="B52" s="47" t="s">
        <v>30</v>
      </c>
      <c r="C52" s="94">
        <v>11727.071568627451</v>
      </c>
      <c r="D52" s="94">
        <v>11678.495098039217</v>
      </c>
      <c r="E52" s="95">
        <v>11961.612999999999</v>
      </c>
      <c r="F52" s="95">
        <v>11912.065000000001</v>
      </c>
      <c r="G52" s="1125">
        <v>0.41594803251996076</v>
      </c>
      <c r="H52" s="96">
        <v>348.8</v>
      </c>
      <c r="I52" s="96">
        <v>3.8095238095238129</v>
      </c>
      <c r="J52" s="104">
        <v>0</v>
      </c>
      <c r="K52" s="104">
        <v>1.0753352697608305</v>
      </c>
      <c r="L52" s="1131">
        <v>4.6723304757283479E-2</v>
      </c>
    </row>
    <row r="53" spans="1:12" ht="15">
      <c r="A53" s="46" t="s">
        <v>24</v>
      </c>
      <c r="B53" s="47" t="s">
        <v>35</v>
      </c>
      <c r="C53" s="94">
        <v>11801.104901960785</v>
      </c>
      <c r="D53" s="94">
        <v>11667.863725490195</v>
      </c>
      <c r="E53" s="95">
        <v>12037.127</v>
      </c>
      <c r="F53" s="95">
        <v>11901.221</v>
      </c>
      <c r="G53" s="1125">
        <v>1.1419500570571781</v>
      </c>
      <c r="H53" s="96">
        <v>381.4</v>
      </c>
      <c r="I53" s="96">
        <v>2.4717893605588364</v>
      </c>
      <c r="J53" s="104">
        <v>23.469387755102041</v>
      </c>
      <c r="K53" s="104">
        <v>0.74779061862678453</v>
      </c>
      <c r="L53" s="1131">
        <v>0.16845744293513165</v>
      </c>
    </row>
    <row r="54" spans="1:12" ht="14.25">
      <c r="A54" s="44" t="s">
        <v>24</v>
      </c>
      <c r="B54" s="48" t="s">
        <v>31</v>
      </c>
      <c r="C54" s="105">
        <v>11073.858834074888</v>
      </c>
      <c r="D54" s="105">
        <v>11016.353677597104</v>
      </c>
      <c r="E54" s="106">
        <v>11295.336010756386</v>
      </c>
      <c r="F54" s="106">
        <v>11236.680751149046</v>
      </c>
      <c r="G54" s="1132">
        <v>0.52199809629139604</v>
      </c>
      <c r="H54" s="107">
        <v>299.46818996415772</v>
      </c>
      <c r="I54" s="107">
        <v>-0.60789761716342605</v>
      </c>
      <c r="J54" s="108">
        <v>-19.71223021582734</v>
      </c>
      <c r="K54" s="108">
        <v>13.793955874173413</v>
      </c>
      <c r="L54" s="1133">
        <v>-2.6401893138142896</v>
      </c>
    </row>
    <row r="55" spans="1:12" ht="15">
      <c r="A55" s="46" t="s">
        <v>24</v>
      </c>
      <c r="B55" s="47" t="s">
        <v>32</v>
      </c>
      <c r="C55" s="94">
        <v>10718.572549019607</v>
      </c>
      <c r="D55" s="94">
        <v>10700.173529411764</v>
      </c>
      <c r="E55" s="95">
        <v>10932.944</v>
      </c>
      <c r="F55" s="95">
        <v>10914.177</v>
      </c>
      <c r="G55" s="1125">
        <v>0.17195066563424641</v>
      </c>
      <c r="H55" s="96">
        <v>272.2</v>
      </c>
      <c r="I55" s="96">
        <v>-1.1978221415608026</v>
      </c>
      <c r="J55" s="104">
        <v>-27.27272727272727</v>
      </c>
      <c r="K55" s="104">
        <v>3.9552561646375377</v>
      </c>
      <c r="L55" s="1131">
        <v>-1.2469192905528148</v>
      </c>
    </row>
    <row r="56" spans="1:12" ht="15">
      <c r="A56" s="46" t="s">
        <v>24</v>
      </c>
      <c r="B56" s="47" t="s">
        <v>33</v>
      </c>
      <c r="C56" s="94">
        <v>11158.919607843138</v>
      </c>
      <c r="D56" s="94">
        <v>11096.242156862745</v>
      </c>
      <c r="E56" s="95">
        <v>11382.098</v>
      </c>
      <c r="F56" s="95">
        <v>11318.166999999999</v>
      </c>
      <c r="G56" s="1125">
        <v>0.56485294836169586</v>
      </c>
      <c r="H56" s="96">
        <v>302.2</v>
      </c>
      <c r="I56" s="96">
        <v>-0.98296199213630409</v>
      </c>
      <c r="J56" s="104">
        <v>-15.264586160108548</v>
      </c>
      <c r="K56" s="104">
        <v>7.7189296088004458</v>
      </c>
      <c r="L56" s="1131">
        <v>-0.99471427864339468</v>
      </c>
    </row>
    <row r="57" spans="1:12" ht="15">
      <c r="A57" s="46" t="s">
        <v>24</v>
      </c>
      <c r="B57" s="47" t="s">
        <v>36</v>
      </c>
      <c r="C57" s="94">
        <v>11328.84019607843</v>
      </c>
      <c r="D57" s="94">
        <v>11296.560784313726</v>
      </c>
      <c r="E57" s="95">
        <v>11555.416999999999</v>
      </c>
      <c r="F57" s="95">
        <v>11522.492</v>
      </c>
      <c r="G57" s="1125">
        <v>0.28574547936331196</v>
      </c>
      <c r="H57" s="96">
        <v>340.4</v>
      </c>
      <c r="I57" s="96">
        <v>-0.20521841102317367</v>
      </c>
      <c r="J57" s="104">
        <v>-19.483568075117372</v>
      </c>
      <c r="K57" s="104">
        <v>2.1197701007354306</v>
      </c>
      <c r="L57" s="1131">
        <v>-0.39855574461808096</v>
      </c>
    </row>
    <row r="58" spans="1:12" ht="14.25">
      <c r="A58" s="44" t="s">
        <v>24</v>
      </c>
      <c r="B58" s="48" t="s">
        <v>37</v>
      </c>
      <c r="C58" s="105">
        <v>9164.0054222624785</v>
      </c>
      <c r="D58" s="105">
        <v>8987.1122111875593</v>
      </c>
      <c r="E58" s="106">
        <v>9347.285530707728</v>
      </c>
      <c r="F58" s="106">
        <v>9166.8544554113105</v>
      </c>
      <c r="G58" s="1132">
        <v>1.9682986805785569</v>
      </c>
      <c r="H58" s="107">
        <v>233.24926710097719</v>
      </c>
      <c r="I58" s="107">
        <v>1.0395493562760545</v>
      </c>
      <c r="J58" s="108">
        <v>-7.5301204819277112</v>
      </c>
      <c r="K58" s="108">
        <v>7.589147765898276</v>
      </c>
      <c r="L58" s="1133">
        <v>-0.26140792102534682</v>
      </c>
    </row>
    <row r="59" spans="1:12" ht="15">
      <c r="A59" s="46" t="s">
        <v>24</v>
      </c>
      <c r="B59" s="47" t="s">
        <v>102</v>
      </c>
      <c r="C59" s="116">
        <v>8628.12156862745</v>
      </c>
      <c r="D59" s="116">
        <v>8337.7892156862745</v>
      </c>
      <c r="E59" s="117">
        <v>8800.6839999999993</v>
      </c>
      <c r="F59" s="117">
        <v>8504.5450000000001</v>
      </c>
      <c r="G59" s="1139">
        <v>3.4821263218667102</v>
      </c>
      <c r="H59" s="118">
        <v>218.2</v>
      </c>
      <c r="I59" s="118">
        <v>2.4413145539906052</v>
      </c>
      <c r="J59" s="119">
        <v>-0.56737588652482274</v>
      </c>
      <c r="K59" s="119">
        <v>4.3322415178295532</v>
      </c>
      <c r="L59" s="1140">
        <v>0.16458959066000922</v>
      </c>
    </row>
    <row r="60" spans="1:12" ht="15">
      <c r="A60" s="46" t="s">
        <v>24</v>
      </c>
      <c r="B60" s="47" t="s">
        <v>38</v>
      </c>
      <c r="C60" s="94">
        <v>9466.3696078431367</v>
      </c>
      <c r="D60" s="94">
        <v>9371.9205882352944</v>
      </c>
      <c r="E60" s="95">
        <v>9655.6970000000001</v>
      </c>
      <c r="F60" s="95">
        <v>9559.3590000000004</v>
      </c>
      <c r="G60" s="1125">
        <v>1.00778723761708</v>
      </c>
      <c r="H60" s="96">
        <v>245</v>
      </c>
      <c r="I60" s="96">
        <v>1.3653289201489498</v>
      </c>
      <c r="J60" s="104">
        <v>-16.630669546436287</v>
      </c>
      <c r="K60" s="104">
        <v>2.3855138742970148</v>
      </c>
      <c r="L60" s="1131">
        <v>-0.35153980269518215</v>
      </c>
    </row>
    <row r="61" spans="1:12" ht="15.75" thickBot="1">
      <c r="A61" s="46" t="s">
        <v>24</v>
      </c>
      <c r="B61" s="47" t="s">
        <v>39</v>
      </c>
      <c r="C61" s="94">
        <v>10535.817647058822</v>
      </c>
      <c r="D61" s="94">
        <v>10211.014705882353</v>
      </c>
      <c r="E61" s="95">
        <v>10746.534</v>
      </c>
      <c r="F61" s="95">
        <v>10415.235000000001</v>
      </c>
      <c r="G61" s="1125">
        <v>3.180907583938327</v>
      </c>
      <c r="H61" s="96">
        <v>275.89999999999998</v>
      </c>
      <c r="I61" s="96">
        <v>-0.79108234448041914</v>
      </c>
      <c r="J61" s="104">
        <v>-11.875</v>
      </c>
      <c r="K61" s="104">
        <v>0.87139237377170753</v>
      </c>
      <c r="L61" s="1131">
        <v>-7.4457708990174676E-2</v>
      </c>
    </row>
    <row r="62" spans="1:12" ht="15.75" thickBot="1">
      <c r="A62" s="51"/>
      <c r="B62" s="52"/>
      <c r="C62" s="111"/>
      <c r="D62" s="111"/>
      <c r="E62" s="111"/>
      <c r="F62" s="111"/>
      <c r="G62" s="1135"/>
      <c r="H62" s="112"/>
      <c r="I62" s="112"/>
      <c r="J62" s="112"/>
      <c r="K62" s="112"/>
      <c r="L62" s="1136"/>
    </row>
    <row r="63" spans="1:12" ht="14.25">
      <c r="A63" s="44" t="s">
        <v>117</v>
      </c>
      <c r="B63" s="48" t="s">
        <v>25</v>
      </c>
      <c r="C63" s="105">
        <v>13682.214435890717</v>
      </c>
      <c r="D63" s="105">
        <v>13685.59743224048</v>
      </c>
      <c r="E63" s="106">
        <v>13955.858724608532</v>
      </c>
      <c r="F63" s="106">
        <v>13959.30938088529</v>
      </c>
      <c r="G63" s="1132">
        <v>-2.4719391071619554E-2</v>
      </c>
      <c r="H63" s="107">
        <v>342.90098522167483</v>
      </c>
      <c r="I63" s="107">
        <v>-0.15235045653199181</v>
      </c>
      <c r="J63" s="108">
        <v>-18.14516129032258</v>
      </c>
      <c r="K63" s="108">
        <v>1.2545578147209691</v>
      </c>
      <c r="L63" s="1133">
        <v>-0.21150981355994847</v>
      </c>
    </row>
    <row r="64" spans="1:12" ht="15">
      <c r="A64" s="46" t="s">
        <v>117</v>
      </c>
      <c r="B64" s="47" t="s">
        <v>26</v>
      </c>
      <c r="C64" s="94">
        <v>13598.973529411764</v>
      </c>
      <c r="D64" s="94">
        <v>14012.4</v>
      </c>
      <c r="E64" s="95">
        <v>13870.953</v>
      </c>
      <c r="F64" s="95">
        <v>14292.647999999999</v>
      </c>
      <c r="G64" s="1125">
        <v>-2.9504329778498688</v>
      </c>
      <c r="H64" s="96">
        <v>327.9</v>
      </c>
      <c r="I64" s="96">
        <v>-1.7675254643499203</v>
      </c>
      <c r="J64" s="104">
        <v>-42.424242424242422</v>
      </c>
      <c r="K64" s="104">
        <v>0.23484333477535382</v>
      </c>
      <c r="L64" s="1131">
        <v>-0.15531982436392258</v>
      </c>
    </row>
    <row r="65" spans="1:12" ht="15">
      <c r="A65" s="46" t="s">
        <v>117</v>
      </c>
      <c r="B65" s="47" t="s">
        <v>27</v>
      </c>
      <c r="C65" s="94">
        <v>13686.709803921567</v>
      </c>
      <c r="D65" s="94">
        <v>13438.560784313726</v>
      </c>
      <c r="E65" s="95">
        <v>13960.444</v>
      </c>
      <c r="F65" s="95">
        <v>13707.332</v>
      </c>
      <c r="G65" s="1125">
        <v>1.8465446083891395</v>
      </c>
      <c r="H65" s="96">
        <v>338.1</v>
      </c>
      <c r="I65" s="96">
        <v>-2.9568302779410374E-2</v>
      </c>
      <c r="J65" s="104">
        <v>-10.76923076923077</v>
      </c>
      <c r="K65" s="104">
        <v>0.7168901798405537</v>
      </c>
      <c r="L65" s="1131">
        <v>-5.1613012403475711E-2</v>
      </c>
    </row>
    <row r="66" spans="1:12" ht="15">
      <c r="A66" s="46" t="s">
        <v>117</v>
      </c>
      <c r="B66" s="47" t="s">
        <v>34</v>
      </c>
      <c r="C66" s="94">
        <v>13730.227450980392</v>
      </c>
      <c r="D66" s="94">
        <v>13876.663725490196</v>
      </c>
      <c r="E66" s="95">
        <v>14004.832</v>
      </c>
      <c r="F66" s="95">
        <v>14154.197</v>
      </c>
      <c r="G66" s="1125">
        <v>-1.0552700375725996</v>
      </c>
      <c r="H66" s="96">
        <v>365.9</v>
      </c>
      <c r="I66" s="96">
        <v>-0.75942500678058356</v>
      </c>
      <c r="J66" s="104">
        <v>-5.7692307692307692</v>
      </c>
      <c r="K66" s="104">
        <v>0.30282430010506151</v>
      </c>
      <c r="L66" s="1131">
        <v>-4.5769767925502025E-3</v>
      </c>
    </row>
    <row r="67" spans="1:12" ht="14.25">
      <c r="A67" s="44" t="s">
        <v>117</v>
      </c>
      <c r="B67" s="48" t="s">
        <v>28</v>
      </c>
      <c r="C67" s="105">
        <v>13356.470601045496</v>
      </c>
      <c r="D67" s="105">
        <v>13422.134875479052</v>
      </c>
      <c r="E67" s="106">
        <v>13623.600013066405</v>
      </c>
      <c r="F67" s="106">
        <v>13690.577572988634</v>
      </c>
      <c r="G67" s="1132">
        <v>-0.48922377135041029</v>
      </c>
      <c r="H67" s="107">
        <v>309.92584635416665</v>
      </c>
      <c r="I67" s="107">
        <v>0.53843920610535412</v>
      </c>
      <c r="J67" s="108">
        <v>-4.0599625234228611</v>
      </c>
      <c r="K67" s="108">
        <v>9.4926147951300894</v>
      </c>
      <c r="L67" s="1133">
        <v>2.8202404494004796E-2</v>
      </c>
    </row>
    <row r="68" spans="1:12" ht="15">
      <c r="A68" s="46" t="s">
        <v>117</v>
      </c>
      <c r="B68" s="47" t="s">
        <v>29</v>
      </c>
      <c r="C68" s="94">
        <v>13111.812745098039</v>
      </c>
      <c r="D68" s="94">
        <v>13258.151960784315</v>
      </c>
      <c r="E68" s="95">
        <v>13374.049000000001</v>
      </c>
      <c r="F68" s="95">
        <v>13523.315000000001</v>
      </c>
      <c r="G68" s="1125">
        <v>-1.1037678261580066</v>
      </c>
      <c r="H68" s="96">
        <v>282.7</v>
      </c>
      <c r="I68" s="96">
        <v>-2.2137668626772857</v>
      </c>
      <c r="J68" s="104">
        <v>-8.1196581196581192</v>
      </c>
      <c r="K68" s="104">
        <v>1.3287188678079229</v>
      </c>
      <c r="L68" s="1131">
        <v>-5.4586878231329905E-2</v>
      </c>
    </row>
    <row r="69" spans="1:12" ht="15">
      <c r="A69" s="46" t="s">
        <v>117</v>
      </c>
      <c r="B69" s="47" t="s">
        <v>30</v>
      </c>
      <c r="C69" s="94">
        <v>13392.807843137256</v>
      </c>
      <c r="D69" s="94">
        <v>13432.083333333334</v>
      </c>
      <c r="E69" s="95">
        <v>13660.664000000001</v>
      </c>
      <c r="F69" s="95">
        <v>13700.725</v>
      </c>
      <c r="G69" s="1125">
        <v>-0.2924005846405916</v>
      </c>
      <c r="H69" s="96">
        <v>304.39999999999998</v>
      </c>
      <c r="I69" s="96">
        <v>-3.2840722495902377E-2</v>
      </c>
      <c r="J69" s="104">
        <v>-15.54907677356657</v>
      </c>
      <c r="K69" s="104">
        <v>5.3704962610469069</v>
      </c>
      <c r="L69" s="1131">
        <v>-0.71250208371544854</v>
      </c>
    </row>
    <row r="70" spans="1:12" ht="15">
      <c r="A70" s="46" t="s">
        <v>117</v>
      </c>
      <c r="B70" s="47" t="s">
        <v>35</v>
      </c>
      <c r="C70" s="94">
        <v>13391.356862745097</v>
      </c>
      <c r="D70" s="94">
        <v>13493.01568627451</v>
      </c>
      <c r="E70" s="95">
        <v>13659.183999999999</v>
      </c>
      <c r="F70" s="95">
        <v>13762.876</v>
      </c>
      <c r="G70" s="1125">
        <v>-0.75341810825005562</v>
      </c>
      <c r="H70" s="96">
        <v>333.5</v>
      </c>
      <c r="I70" s="96">
        <v>0.15015015015015015</v>
      </c>
      <c r="J70" s="104">
        <v>33.727810650887577</v>
      </c>
      <c r="K70" s="104">
        <v>2.7933996662752612</v>
      </c>
      <c r="L70" s="1131">
        <v>0.79529136644078502</v>
      </c>
    </row>
    <row r="71" spans="1:12" ht="14.25">
      <c r="A71" s="44" t="s">
        <v>117</v>
      </c>
      <c r="B71" s="48" t="s">
        <v>31</v>
      </c>
      <c r="C71" s="105">
        <v>12461.526017707722</v>
      </c>
      <c r="D71" s="105">
        <v>12485.914967285409</v>
      </c>
      <c r="E71" s="106">
        <v>12710.756538061876</v>
      </c>
      <c r="F71" s="106">
        <v>12735.633266631117</v>
      </c>
      <c r="G71" s="1132">
        <v>-0.19533169688876875</v>
      </c>
      <c r="H71" s="107">
        <v>271.04936211972523</v>
      </c>
      <c r="I71" s="107">
        <v>-0.88985121690998803</v>
      </c>
      <c r="J71" s="108">
        <v>-7.1103008204193259</v>
      </c>
      <c r="K71" s="108">
        <v>12.595018849267658</v>
      </c>
      <c r="L71" s="1133">
        <v>-0.37495041060465262</v>
      </c>
    </row>
    <row r="72" spans="1:12" ht="15">
      <c r="A72" s="46" t="s">
        <v>117</v>
      </c>
      <c r="B72" s="47" t="s">
        <v>32</v>
      </c>
      <c r="C72" s="94">
        <v>12040.462745098041</v>
      </c>
      <c r="D72" s="94">
        <v>12193.26568627451</v>
      </c>
      <c r="E72" s="95">
        <v>12281.272000000001</v>
      </c>
      <c r="F72" s="95">
        <v>12437.130999999999</v>
      </c>
      <c r="G72" s="1125">
        <v>-1.2531748680624057</v>
      </c>
      <c r="H72" s="96">
        <v>242.2</v>
      </c>
      <c r="I72" s="96">
        <v>0.20686801820438561</v>
      </c>
      <c r="J72" s="104">
        <v>1.9305019305019304</v>
      </c>
      <c r="K72" s="104">
        <v>3.2630863358259687</v>
      </c>
      <c r="L72" s="1131">
        <v>0.20089669288437495</v>
      </c>
    </row>
    <row r="73" spans="1:12" ht="15">
      <c r="A73" s="46" t="s">
        <v>117</v>
      </c>
      <c r="B73" s="47" t="s">
        <v>33</v>
      </c>
      <c r="C73" s="94">
        <v>12543.75</v>
      </c>
      <c r="D73" s="94">
        <v>12572.738235294117</v>
      </c>
      <c r="E73" s="95">
        <v>12794.625</v>
      </c>
      <c r="F73" s="95">
        <v>12824.192999999999</v>
      </c>
      <c r="G73" s="1125">
        <v>-0.23056421561964408</v>
      </c>
      <c r="H73" s="96">
        <v>275.2</v>
      </c>
      <c r="I73" s="96">
        <v>-0.68567304222303649</v>
      </c>
      <c r="J73" s="96">
        <v>-7.4276778733385456</v>
      </c>
      <c r="K73" s="96">
        <v>7.3172239045794454</v>
      </c>
      <c r="L73" s="1126">
        <v>-0.24366519449835078</v>
      </c>
    </row>
    <row r="74" spans="1:12" ht="15.75" thickBot="1">
      <c r="A74" s="56" t="s">
        <v>117</v>
      </c>
      <c r="B74" s="57" t="s">
        <v>36</v>
      </c>
      <c r="C74" s="97">
        <v>12735.811764705883</v>
      </c>
      <c r="D74" s="97">
        <v>12534.642156862745</v>
      </c>
      <c r="E74" s="98">
        <v>12990.528</v>
      </c>
      <c r="F74" s="98">
        <v>12785.334999999999</v>
      </c>
      <c r="G74" s="1127">
        <v>1.6049090618274853</v>
      </c>
      <c r="H74" s="99">
        <v>302.7</v>
      </c>
      <c r="I74" s="99">
        <v>-0.19782393669634776</v>
      </c>
      <c r="J74" s="99">
        <v>-17.884130982367758</v>
      </c>
      <c r="K74" s="99">
        <v>2.0147086088622457</v>
      </c>
      <c r="L74" s="1128">
        <v>-0.33218190899067457</v>
      </c>
    </row>
    <row r="75" spans="1:12">
      <c r="A75" s="4"/>
      <c r="B75" s="4"/>
      <c r="C75" s="1075"/>
      <c r="D75" s="1075"/>
      <c r="E75" s="1075"/>
      <c r="F75" s="1075"/>
      <c r="G75" s="1076"/>
      <c r="H75" s="1076"/>
      <c r="I75" s="1076"/>
      <c r="J75" s="1076"/>
      <c r="K75" s="1076"/>
      <c r="L75" s="80"/>
    </row>
    <row r="76" spans="1:12" ht="13.5" thickBot="1">
      <c r="G76" s="80"/>
      <c r="H76" s="80"/>
      <c r="I76" s="80"/>
      <c r="J76" s="80"/>
      <c r="K76" s="80"/>
      <c r="L76" s="1141"/>
    </row>
    <row r="77" spans="1:12" ht="21" thickBot="1">
      <c r="A77" s="1087" t="s">
        <v>340</v>
      </c>
      <c r="B77" s="1077"/>
      <c r="C77" s="1077"/>
      <c r="D77" s="1077"/>
      <c r="E77" s="1077"/>
      <c r="F77" s="1077"/>
      <c r="G77" s="1078"/>
      <c r="H77" s="1078"/>
      <c r="I77" s="1078"/>
      <c r="J77" s="1078"/>
      <c r="K77" s="1078"/>
      <c r="L77" s="1142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79"/>
      <c r="H78" s="1185" t="s">
        <v>10</v>
      </c>
      <c r="I78" s="1186"/>
      <c r="J78" s="1112" t="s">
        <v>11</v>
      </c>
      <c r="K78" s="1080" t="s">
        <v>12</v>
      </c>
      <c r="L78" s="1081"/>
    </row>
    <row r="79" spans="1:12" ht="15.75" customHeight="1">
      <c r="A79" s="29" t="s">
        <v>13</v>
      </c>
      <c r="B79" s="30" t="s">
        <v>14</v>
      </c>
      <c r="C79" s="1082" t="s">
        <v>40</v>
      </c>
      <c r="D79" s="1082" t="s">
        <v>40</v>
      </c>
      <c r="E79" s="1083" t="s">
        <v>41</v>
      </c>
      <c r="F79" s="1084"/>
      <c r="G79" s="1113"/>
      <c r="H79" s="1183" t="s">
        <v>15</v>
      </c>
      <c r="I79" s="1184"/>
      <c r="J79" s="1114" t="s">
        <v>16</v>
      </c>
      <c r="K79" s="1085" t="s">
        <v>17</v>
      </c>
      <c r="L79" s="1086"/>
    </row>
    <row r="80" spans="1:12" ht="26.25" thickBot="1">
      <c r="A80" s="31" t="s">
        <v>18</v>
      </c>
      <c r="B80" s="32" t="s">
        <v>19</v>
      </c>
      <c r="C80" s="979" t="s">
        <v>380</v>
      </c>
      <c r="D80" s="979" t="s">
        <v>376</v>
      </c>
      <c r="E80" s="1072" t="s">
        <v>380</v>
      </c>
      <c r="F80" s="1073" t="s">
        <v>376</v>
      </c>
      <c r="G80" s="1111" t="s">
        <v>20</v>
      </c>
      <c r="H80" s="81" t="s">
        <v>380</v>
      </c>
      <c r="I80" s="993" t="s">
        <v>20</v>
      </c>
      <c r="J80" s="1115" t="s">
        <v>20</v>
      </c>
      <c r="K80" s="1074" t="s">
        <v>380</v>
      </c>
      <c r="L80" s="1116" t="s">
        <v>21</v>
      </c>
    </row>
    <row r="81" spans="1:12" ht="15" thickBot="1">
      <c r="A81" s="33" t="s">
        <v>22</v>
      </c>
      <c r="B81" s="34" t="s">
        <v>23</v>
      </c>
      <c r="C81" s="82">
        <v>12090.605112383713</v>
      </c>
      <c r="D81" s="82">
        <v>12078.677930994296</v>
      </c>
      <c r="E81" s="83">
        <v>12332.417214631389</v>
      </c>
      <c r="F81" s="704">
        <v>12320.251489614182</v>
      </c>
      <c r="G81" s="1117">
        <v>9.8745752288109737E-2</v>
      </c>
      <c r="H81" s="84">
        <v>331.29750638608448</v>
      </c>
      <c r="I81" s="84">
        <v>-0.45590813199784008</v>
      </c>
      <c r="J81" s="85">
        <v>-6.5370623010459301</v>
      </c>
      <c r="K81" s="84">
        <v>100</v>
      </c>
      <c r="L81" s="1118" t="s">
        <v>23</v>
      </c>
    </row>
    <row r="82" spans="1:12" ht="15" thickBot="1">
      <c r="A82" s="35"/>
      <c r="B82" s="36"/>
      <c r="C82" s="86"/>
      <c r="D82" s="86"/>
      <c r="E82" s="86"/>
      <c r="F82" s="86"/>
      <c r="G82" s="1119"/>
      <c r="H82" s="85"/>
      <c r="I82" s="85"/>
      <c r="J82" s="85"/>
      <c r="K82" s="85"/>
      <c r="L82" s="1120"/>
    </row>
    <row r="83" spans="1:12" ht="15">
      <c r="A83" s="37" t="s">
        <v>108</v>
      </c>
      <c r="B83" s="38" t="s">
        <v>23</v>
      </c>
      <c r="C83" s="87">
        <v>12096.910880221654</v>
      </c>
      <c r="D83" s="87">
        <v>12356.013818860878</v>
      </c>
      <c r="E83" s="88">
        <v>12338.849097826087</v>
      </c>
      <c r="F83" s="88">
        <v>12603.134095238096</v>
      </c>
      <c r="G83" s="1121">
        <v>-2.0969783818444427</v>
      </c>
      <c r="H83" s="89">
        <v>230</v>
      </c>
      <c r="I83" s="89">
        <v>-12.380952380952381</v>
      </c>
      <c r="J83" s="89">
        <v>0</v>
      </c>
      <c r="K83" s="89">
        <v>4.8655881279649676E-2</v>
      </c>
      <c r="L83" s="1122">
        <v>3.1806652723736437E-3</v>
      </c>
    </row>
    <row r="84" spans="1:12" ht="15">
      <c r="A84" s="46" t="s">
        <v>109</v>
      </c>
      <c r="B84" s="90" t="s">
        <v>23</v>
      </c>
      <c r="C84" s="91">
        <v>12276.644473340202</v>
      </c>
      <c r="D84" s="91">
        <v>12346.839811456701</v>
      </c>
      <c r="E84" s="92">
        <v>12522.177362807006</v>
      </c>
      <c r="F84" s="92">
        <v>12593.776607685835</v>
      </c>
      <c r="G84" s="1123">
        <v>-0.56852878297946852</v>
      </c>
      <c r="H84" s="93">
        <v>357.15421364985161</v>
      </c>
      <c r="I84" s="93">
        <v>-2.3599207409515639</v>
      </c>
      <c r="J84" s="93">
        <v>6.9162436548223347</v>
      </c>
      <c r="K84" s="93">
        <v>40.992579978104857</v>
      </c>
      <c r="L84" s="1124">
        <v>5.1581097643713392</v>
      </c>
    </row>
    <row r="85" spans="1:12" ht="15">
      <c r="A85" s="39" t="s">
        <v>110</v>
      </c>
      <c r="B85" s="40" t="s">
        <v>23</v>
      </c>
      <c r="C85" s="94">
        <v>11920.822783441459</v>
      </c>
      <c r="D85" s="94">
        <v>12039.540228043548</v>
      </c>
      <c r="E85" s="95">
        <v>12159.239239110289</v>
      </c>
      <c r="F85" s="95">
        <v>12280.331032604419</v>
      </c>
      <c r="G85" s="1125">
        <v>-0.9860629422173538</v>
      </c>
      <c r="H85" s="96">
        <v>395.54219948849106</v>
      </c>
      <c r="I85" s="96">
        <v>-1.4207499405619142</v>
      </c>
      <c r="J85" s="96">
        <v>-11.804511278195488</v>
      </c>
      <c r="K85" s="96">
        <v>14.268337185257268</v>
      </c>
      <c r="L85" s="1126">
        <v>-0.85217213716201279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5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26" t="s">
        <v>100</v>
      </c>
    </row>
    <row r="87" spans="1:12" ht="15">
      <c r="A87" s="39" t="s">
        <v>98</v>
      </c>
      <c r="B87" s="40" t="s">
        <v>23</v>
      </c>
      <c r="C87" s="94">
        <v>10728.711184928921</v>
      </c>
      <c r="D87" s="94">
        <v>10688.038760273619</v>
      </c>
      <c r="E87" s="95">
        <v>10943.2854086275</v>
      </c>
      <c r="F87" s="95">
        <v>10901.799535479091</v>
      </c>
      <c r="G87" s="1125">
        <v>0.38054151531035296</v>
      </c>
      <c r="H87" s="96">
        <v>281.9425149700599</v>
      </c>
      <c r="I87" s="96">
        <v>-0.47787431580995737</v>
      </c>
      <c r="J87" s="96">
        <v>-22.108208955223883</v>
      </c>
      <c r="K87" s="96">
        <v>20.313830434253742</v>
      </c>
      <c r="L87" s="1126">
        <v>-4.0608853456462128</v>
      </c>
    </row>
    <row r="88" spans="1:12" ht="15.75" thickBot="1">
      <c r="A88" s="41" t="s">
        <v>112</v>
      </c>
      <c r="B88" s="42" t="s">
        <v>23</v>
      </c>
      <c r="C88" s="97">
        <v>12939.756024765646</v>
      </c>
      <c r="D88" s="97">
        <v>12957.980515620542</v>
      </c>
      <c r="E88" s="98">
        <v>13198.551145260959</v>
      </c>
      <c r="F88" s="98">
        <v>13217.140125932952</v>
      </c>
      <c r="G88" s="1127">
        <v>-0.14064298702198413</v>
      </c>
      <c r="H88" s="99">
        <v>291.54296407185632</v>
      </c>
      <c r="I88" s="99">
        <v>-0.143572766862088</v>
      </c>
      <c r="J88" s="99">
        <v>-7.4792243767313016</v>
      </c>
      <c r="K88" s="99">
        <v>24.376596521104489</v>
      </c>
      <c r="L88" s="1128">
        <v>-0.24823294683548625</v>
      </c>
    </row>
    <row r="89" spans="1:12" ht="15" thickBot="1">
      <c r="A89" s="35"/>
      <c r="B89" s="43"/>
      <c r="C89" s="86"/>
      <c r="D89" s="86"/>
      <c r="E89" s="86"/>
      <c r="F89" s="86"/>
      <c r="G89" s="1119"/>
      <c r="H89" s="85"/>
      <c r="I89" s="85"/>
      <c r="J89" s="85"/>
      <c r="K89" s="85"/>
      <c r="L89" s="1120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9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30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5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31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5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31" t="s">
        <v>100</v>
      </c>
    </row>
    <row r="93" spans="1:12" ht="14.25">
      <c r="A93" s="44" t="s">
        <v>113</v>
      </c>
      <c r="B93" s="48" t="s">
        <v>28</v>
      </c>
      <c r="C93" s="105">
        <v>12415.275490196078</v>
      </c>
      <c r="D93" s="105" t="s">
        <v>257</v>
      </c>
      <c r="E93" s="106">
        <v>12663.581</v>
      </c>
      <c r="F93" s="106" t="s">
        <v>257</v>
      </c>
      <c r="G93" s="1132" t="s">
        <v>100</v>
      </c>
      <c r="H93" s="107">
        <v>285</v>
      </c>
      <c r="I93" s="107" t="s">
        <v>100</v>
      </c>
      <c r="J93" s="108" t="s">
        <v>100</v>
      </c>
      <c r="K93" s="108" t="s">
        <v>100</v>
      </c>
      <c r="L93" s="1133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 t="s">
        <v>100</v>
      </c>
      <c r="E94" s="95" t="s">
        <v>100</v>
      </c>
      <c r="F94" s="95" t="s">
        <v>100</v>
      </c>
      <c r="G94" s="1125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131" t="s">
        <v>100</v>
      </c>
    </row>
    <row r="95" spans="1:12" ht="15">
      <c r="A95" s="46" t="s">
        <v>113</v>
      </c>
      <c r="B95" s="47" t="s">
        <v>30</v>
      </c>
      <c r="C95" s="94">
        <v>12415.275490196078</v>
      </c>
      <c r="D95" s="94" t="s">
        <v>257</v>
      </c>
      <c r="E95" s="95">
        <v>12663.581</v>
      </c>
      <c r="F95" s="95" t="s">
        <v>257</v>
      </c>
      <c r="G95" s="1125" t="s">
        <v>100</v>
      </c>
      <c r="H95" s="96">
        <v>285</v>
      </c>
      <c r="I95" s="96" t="s">
        <v>100</v>
      </c>
      <c r="J95" s="104" t="s">
        <v>100</v>
      </c>
      <c r="K95" s="104" t="s">
        <v>100</v>
      </c>
      <c r="L95" s="1131" t="s">
        <v>100</v>
      </c>
    </row>
    <row r="96" spans="1:12" ht="14.25">
      <c r="A96" s="44" t="s">
        <v>113</v>
      </c>
      <c r="B96" s="48" t="s">
        <v>31</v>
      </c>
      <c r="C96" s="105" t="s">
        <v>257</v>
      </c>
      <c r="D96" s="105" t="s">
        <v>257</v>
      </c>
      <c r="E96" s="106" t="s">
        <v>257</v>
      </c>
      <c r="F96" s="106" t="s">
        <v>257</v>
      </c>
      <c r="G96" s="1132" t="s">
        <v>257</v>
      </c>
      <c r="H96" s="107" t="s">
        <v>257</v>
      </c>
      <c r="I96" s="107" t="s">
        <v>100</v>
      </c>
      <c r="J96" s="108" t="s">
        <v>100</v>
      </c>
      <c r="K96" s="108" t="s">
        <v>257</v>
      </c>
      <c r="L96" s="1133" t="s">
        <v>100</v>
      </c>
    </row>
    <row r="97" spans="1:12" ht="15">
      <c r="A97" s="46" t="s">
        <v>113</v>
      </c>
      <c r="B97" s="47" t="s">
        <v>32</v>
      </c>
      <c r="C97" s="94" t="s">
        <v>100</v>
      </c>
      <c r="D97" s="94" t="s">
        <v>257</v>
      </c>
      <c r="E97" s="95" t="s">
        <v>100</v>
      </c>
      <c r="F97" s="95" t="s">
        <v>257</v>
      </c>
      <c r="G97" s="1125" t="s">
        <v>100</v>
      </c>
      <c r="H97" s="96" t="s">
        <v>257</v>
      </c>
      <c r="I97" s="96" t="s">
        <v>100</v>
      </c>
      <c r="J97" s="104" t="s">
        <v>100</v>
      </c>
      <c r="K97" s="104" t="s">
        <v>257</v>
      </c>
      <c r="L97" s="1131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152" t="s">
        <v>100</v>
      </c>
      <c r="E98" s="110" t="s">
        <v>257</v>
      </c>
      <c r="F98" s="110" t="s">
        <v>100</v>
      </c>
      <c r="G98" s="1134" t="s">
        <v>100</v>
      </c>
      <c r="H98" s="104" t="s">
        <v>257</v>
      </c>
      <c r="I98" s="104" t="s">
        <v>100</v>
      </c>
      <c r="J98" s="104" t="s">
        <v>100</v>
      </c>
      <c r="K98" s="104" t="s">
        <v>257</v>
      </c>
      <c r="L98" s="1131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9"/>
      <c r="H99" s="85"/>
      <c r="I99" s="85"/>
      <c r="J99" s="85"/>
      <c r="K99" s="85"/>
      <c r="L99" s="1120"/>
    </row>
    <row r="100" spans="1:12" ht="14.25">
      <c r="A100" s="44" t="s">
        <v>114</v>
      </c>
      <c r="B100" s="45" t="s">
        <v>25</v>
      </c>
      <c r="C100" s="100">
        <v>12880.765113221993</v>
      </c>
      <c r="D100" s="100">
        <v>12844.214915126122</v>
      </c>
      <c r="E100" s="101">
        <v>13138.380415486432</v>
      </c>
      <c r="F100" s="101">
        <v>13101.099213428644</v>
      </c>
      <c r="G100" s="1129">
        <v>0.28456545096288033</v>
      </c>
      <c r="H100" s="102">
        <v>424.45617977528087</v>
      </c>
      <c r="I100" s="102">
        <v>-1.3933355299656758</v>
      </c>
      <c r="J100" s="103">
        <v>-2.197802197802198</v>
      </c>
      <c r="K100" s="103">
        <v>2.1651867169444108</v>
      </c>
      <c r="L100" s="1130">
        <v>9.6064388613351426E-2</v>
      </c>
    </row>
    <row r="101" spans="1:12" ht="15">
      <c r="A101" s="46" t="s">
        <v>114</v>
      </c>
      <c r="B101" s="47" t="s">
        <v>26</v>
      </c>
      <c r="C101" s="94">
        <v>12985.61862745098</v>
      </c>
      <c r="D101" s="94">
        <v>12989.529411764704</v>
      </c>
      <c r="E101" s="95">
        <v>13245.331</v>
      </c>
      <c r="F101" s="95">
        <v>13249.32</v>
      </c>
      <c r="G101" s="1125">
        <v>-3.010720550186408E-2</v>
      </c>
      <c r="H101" s="96">
        <v>412.4</v>
      </c>
      <c r="I101" s="96">
        <v>-4.8473097430936855E-2</v>
      </c>
      <c r="J101" s="104">
        <v>-0.95238095238095244</v>
      </c>
      <c r="K101" s="104">
        <v>1.2650529132708916</v>
      </c>
      <c r="L101" s="1131">
        <v>7.1328493079895861E-2</v>
      </c>
    </row>
    <row r="102" spans="1:12" ht="15">
      <c r="A102" s="46" t="s">
        <v>114</v>
      </c>
      <c r="B102" s="47" t="s">
        <v>27</v>
      </c>
      <c r="C102" s="94">
        <v>12743.068627450981</v>
      </c>
      <c r="D102" s="94">
        <v>12664.459803921569</v>
      </c>
      <c r="E102" s="95">
        <v>12997.93</v>
      </c>
      <c r="F102" s="95">
        <v>12917.749</v>
      </c>
      <c r="G102" s="1125">
        <v>0.62070411803171355</v>
      </c>
      <c r="H102" s="96">
        <v>441.4</v>
      </c>
      <c r="I102" s="96">
        <v>-2.9463500439753814</v>
      </c>
      <c r="J102" s="104">
        <v>-3.8961038961038961</v>
      </c>
      <c r="K102" s="104">
        <v>0.90013380367351903</v>
      </c>
      <c r="L102" s="1131">
        <v>2.4735895533455343E-2</v>
      </c>
    </row>
    <row r="103" spans="1:12" ht="14.25">
      <c r="A103" s="44" t="s">
        <v>114</v>
      </c>
      <c r="B103" s="48" t="s">
        <v>28</v>
      </c>
      <c r="C103" s="105">
        <v>12557.11377856175</v>
      </c>
      <c r="D103" s="105">
        <v>12578.444161632597</v>
      </c>
      <c r="E103" s="106">
        <v>12808.256054132986</v>
      </c>
      <c r="F103" s="106">
        <v>12830.013044865249</v>
      </c>
      <c r="G103" s="1132">
        <v>-0.16957886680380735</v>
      </c>
      <c r="H103" s="107">
        <v>381.61373134328358</v>
      </c>
      <c r="I103" s="107">
        <v>-3.0960410112857732</v>
      </c>
      <c r="J103" s="108">
        <v>1.0050251256281406</v>
      </c>
      <c r="K103" s="108">
        <v>12.224790171511982</v>
      </c>
      <c r="L103" s="1133">
        <v>0.91283018970206875</v>
      </c>
    </row>
    <row r="104" spans="1:12" ht="15">
      <c r="A104" s="46" t="s">
        <v>114</v>
      </c>
      <c r="B104" s="47" t="s">
        <v>29</v>
      </c>
      <c r="C104" s="94">
        <v>12666.9</v>
      </c>
      <c r="D104" s="94">
        <v>12614.970588235294</v>
      </c>
      <c r="E104" s="95">
        <v>12920.237999999999</v>
      </c>
      <c r="F104" s="95">
        <v>12867.27</v>
      </c>
      <c r="G104" s="1125">
        <v>0.41164909106592878</v>
      </c>
      <c r="H104" s="96">
        <v>369.3</v>
      </c>
      <c r="I104" s="96">
        <v>-0.61894510226049815</v>
      </c>
      <c r="J104" s="104">
        <v>-14.478114478114479</v>
      </c>
      <c r="K104" s="104">
        <v>6.1792969225155092</v>
      </c>
      <c r="L104" s="1131">
        <v>-0.57377265456498172</v>
      </c>
    </row>
    <row r="105" spans="1:12" ht="15">
      <c r="A105" s="46" t="s">
        <v>114</v>
      </c>
      <c r="B105" s="47" t="s">
        <v>30</v>
      </c>
      <c r="C105" s="94">
        <v>12452.000980392157</v>
      </c>
      <c r="D105" s="94">
        <v>12531.320588235294</v>
      </c>
      <c r="E105" s="95">
        <v>12701.040999999999</v>
      </c>
      <c r="F105" s="95">
        <v>12781.947</v>
      </c>
      <c r="G105" s="1125">
        <v>-0.63297086116849688</v>
      </c>
      <c r="H105" s="96">
        <v>394.2</v>
      </c>
      <c r="I105" s="96">
        <v>-7.6165924537145528</v>
      </c>
      <c r="J105" s="104">
        <v>23.940149625935163</v>
      </c>
      <c r="K105" s="104">
        <v>6.0454932489964728</v>
      </c>
      <c r="L105" s="1131">
        <v>1.4866028442670505</v>
      </c>
    </row>
    <row r="106" spans="1:12" ht="14.25">
      <c r="A106" s="44" t="s">
        <v>114</v>
      </c>
      <c r="B106" s="48" t="s">
        <v>31</v>
      </c>
      <c r="C106" s="105">
        <v>12070.869812293966</v>
      </c>
      <c r="D106" s="105">
        <v>12156.87684126649</v>
      </c>
      <c r="E106" s="106">
        <v>12312.287208539845</v>
      </c>
      <c r="F106" s="106">
        <v>12400.014378091821</v>
      </c>
      <c r="G106" s="1132">
        <v>-0.70747635347077442</v>
      </c>
      <c r="H106" s="107">
        <v>340.43653406492911</v>
      </c>
      <c r="I106" s="107">
        <v>-1.5256972819423573</v>
      </c>
      <c r="J106" s="108">
        <v>10.734177215189874</v>
      </c>
      <c r="K106" s="108">
        <v>26.602603089648465</v>
      </c>
      <c r="L106" s="1133">
        <v>4.1492151860559225</v>
      </c>
    </row>
    <row r="107" spans="1:12" ht="15">
      <c r="A107" s="46" t="s">
        <v>114</v>
      </c>
      <c r="B107" s="47" t="s">
        <v>32</v>
      </c>
      <c r="C107" s="94">
        <v>12059.608823529412</v>
      </c>
      <c r="D107" s="94">
        <v>12173.435294117648</v>
      </c>
      <c r="E107" s="95">
        <v>12300.800999999999</v>
      </c>
      <c r="F107" s="95">
        <v>12416.904</v>
      </c>
      <c r="G107" s="1125">
        <v>-0.93503984568134668</v>
      </c>
      <c r="H107" s="96">
        <v>329.9</v>
      </c>
      <c r="I107" s="96">
        <v>-2.1358647285672041</v>
      </c>
      <c r="J107" s="104">
        <v>5.3208137715179964</v>
      </c>
      <c r="K107" s="104">
        <v>16.372704050602117</v>
      </c>
      <c r="L107" s="1131">
        <v>1.8433725362774247</v>
      </c>
    </row>
    <row r="108" spans="1:12" ht="15.75" thickBot="1">
      <c r="A108" s="49" t="s">
        <v>114</v>
      </c>
      <c r="B108" s="50" t="s">
        <v>33</v>
      </c>
      <c r="C108" s="109">
        <v>12087.506862745098</v>
      </c>
      <c r="D108" s="109">
        <v>12128.564705882352</v>
      </c>
      <c r="E108" s="110">
        <v>12329.257</v>
      </c>
      <c r="F108" s="110">
        <v>12371.136</v>
      </c>
      <c r="G108" s="1134">
        <v>-0.33852186250317523</v>
      </c>
      <c r="H108" s="104">
        <v>357.3</v>
      </c>
      <c r="I108" s="104">
        <v>-1.1618257261410758</v>
      </c>
      <c r="J108" s="104">
        <v>20.659971305595409</v>
      </c>
      <c r="K108" s="104">
        <v>10.229899039046344</v>
      </c>
      <c r="L108" s="1131">
        <v>2.3058426497784961</v>
      </c>
    </row>
    <row r="109" spans="1:12" ht="15.75" thickBot="1">
      <c r="A109" s="51"/>
      <c r="B109" s="52"/>
      <c r="C109" s="111"/>
      <c r="D109" s="111"/>
      <c r="E109" s="111"/>
      <c r="F109" s="111"/>
      <c r="G109" s="1135"/>
      <c r="H109" s="112"/>
      <c r="I109" s="112"/>
      <c r="J109" s="112"/>
      <c r="K109" s="112"/>
      <c r="L109" s="1136"/>
    </row>
    <row r="110" spans="1:12" ht="15">
      <c r="A110" s="46" t="s">
        <v>115</v>
      </c>
      <c r="B110" s="53" t="s">
        <v>30</v>
      </c>
      <c r="C110" s="113">
        <v>12216.328431372549</v>
      </c>
      <c r="D110" s="113">
        <v>12215.197058823529</v>
      </c>
      <c r="E110" s="114">
        <v>12460.655000000001</v>
      </c>
      <c r="F110" s="114">
        <v>12459.501</v>
      </c>
      <c r="G110" s="1137">
        <v>9.2620081654991738E-3</v>
      </c>
      <c r="H110" s="115">
        <v>412</v>
      </c>
      <c r="I110" s="115">
        <v>-1.9281123542013858</v>
      </c>
      <c r="J110" s="115">
        <v>-9.3069306930693063</v>
      </c>
      <c r="K110" s="115">
        <v>5.5710984065198881</v>
      </c>
      <c r="L110" s="1138">
        <v>-0.17014761439871151</v>
      </c>
    </row>
    <row r="111" spans="1:12" ht="15.75" thickBot="1">
      <c r="A111" s="49" t="s">
        <v>115</v>
      </c>
      <c r="B111" s="50" t="s">
        <v>33</v>
      </c>
      <c r="C111" s="109">
        <v>11718.287254901961</v>
      </c>
      <c r="D111" s="109">
        <v>11923.617647058823</v>
      </c>
      <c r="E111" s="110">
        <v>11952.653</v>
      </c>
      <c r="F111" s="110">
        <v>12162.09</v>
      </c>
      <c r="G111" s="1134">
        <v>-1.722047773039008</v>
      </c>
      <c r="H111" s="104">
        <v>385</v>
      </c>
      <c r="I111" s="104">
        <v>-1.206055940467023</v>
      </c>
      <c r="J111" s="104">
        <v>-13.333333333333334</v>
      </c>
      <c r="K111" s="104">
        <v>8.6972387787373808</v>
      </c>
      <c r="L111" s="1131">
        <v>-0.68202452276330128</v>
      </c>
    </row>
    <row r="112" spans="1:12" ht="15.75" thickBot="1">
      <c r="A112" s="51"/>
      <c r="B112" s="52"/>
      <c r="C112" s="111"/>
      <c r="D112" s="111"/>
      <c r="E112" s="111"/>
      <c r="F112" s="111"/>
      <c r="G112" s="1135"/>
      <c r="H112" s="112"/>
      <c r="I112" s="112"/>
      <c r="J112" s="112"/>
      <c r="K112" s="112"/>
      <c r="L112" s="1136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9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30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5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31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5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31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5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31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2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3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5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31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5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31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2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3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5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31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4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31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5"/>
      <c r="H123" s="112"/>
      <c r="I123" s="112"/>
      <c r="J123" s="112"/>
      <c r="K123" s="112"/>
      <c r="L123" s="1136"/>
    </row>
    <row r="124" spans="1:12" ht="14.25">
      <c r="A124" s="44" t="s">
        <v>24</v>
      </c>
      <c r="B124" s="45" t="s">
        <v>28</v>
      </c>
      <c r="C124" s="100">
        <v>11712.208019391715</v>
      </c>
      <c r="D124" s="100">
        <v>11631.527796398115</v>
      </c>
      <c r="E124" s="101">
        <v>11946.45217977955</v>
      </c>
      <c r="F124" s="101">
        <v>11864.158352326078</v>
      </c>
      <c r="G124" s="1129">
        <v>0.69363392673646573</v>
      </c>
      <c r="H124" s="102">
        <v>348.44834437086092</v>
      </c>
      <c r="I124" s="102">
        <v>4.0978870307976711</v>
      </c>
      <c r="J124" s="103">
        <v>7.8571428571428568</v>
      </c>
      <c r="K124" s="103">
        <v>1.8367595183067753</v>
      </c>
      <c r="L124" s="1130">
        <v>0.24512695805211404</v>
      </c>
    </row>
    <row r="125" spans="1:12" ht="15">
      <c r="A125" s="46" t="s">
        <v>24</v>
      </c>
      <c r="B125" s="47" t="s">
        <v>29</v>
      </c>
      <c r="C125" s="94">
        <v>11686.525490196078</v>
      </c>
      <c r="D125" s="94">
        <v>11417.162745098038</v>
      </c>
      <c r="E125" s="95">
        <v>11920.255999999999</v>
      </c>
      <c r="F125" s="95">
        <v>11645.505999999999</v>
      </c>
      <c r="G125" s="1125">
        <v>2.359279193192636</v>
      </c>
      <c r="H125" s="96">
        <v>312.89999999999998</v>
      </c>
      <c r="I125" s="96">
        <v>3.4038334434897397</v>
      </c>
      <c r="J125" s="104">
        <v>-37.037037037037038</v>
      </c>
      <c r="K125" s="104">
        <v>0.20678749543851113</v>
      </c>
      <c r="L125" s="1131">
        <v>-0.10017021261060213</v>
      </c>
    </row>
    <row r="126" spans="1:12" ht="15">
      <c r="A126" s="46" t="s">
        <v>24</v>
      </c>
      <c r="B126" s="47" t="s">
        <v>30</v>
      </c>
      <c r="C126" s="94">
        <v>11660.526470588235</v>
      </c>
      <c r="D126" s="94">
        <v>11675.842156862745</v>
      </c>
      <c r="E126" s="95">
        <v>11893.736999999999</v>
      </c>
      <c r="F126" s="95">
        <v>11909.359</v>
      </c>
      <c r="G126" s="1125">
        <v>-0.1311741463163652</v>
      </c>
      <c r="H126" s="96">
        <v>342.1</v>
      </c>
      <c r="I126" s="96">
        <v>4.0133779264214189</v>
      </c>
      <c r="J126" s="104">
        <v>20</v>
      </c>
      <c r="K126" s="104">
        <v>1.0217735068726432</v>
      </c>
      <c r="L126" s="1131">
        <v>0.2259572267453126</v>
      </c>
    </row>
    <row r="127" spans="1:12" ht="15">
      <c r="A127" s="46" t="s">
        <v>24</v>
      </c>
      <c r="B127" s="47" t="s">
        <v>35</v>
      </c>
      <c r="C127" s="94">
        <v>11799.598039215687</v>
      </c>
      <c r="D127" s="94">
        <v>11678.193137254901</v>
      </c>
      <c r="E127" s="95">
        <v>12035.59</v>
      </c>
      <c r="F127" s="95">
        <v>11911.757</v>
      </c>
      <c r="G127" s="1125">
        <v>1.0395863515348789</v>
      </c>
      <c r="H127" s="96">
        <v>371.2</v>
      </c>
      <c r="I127" s="96">
        <v>1.866081229418225</v>
      </c>
      <c r="J127" s="104">
        <v>16.279069767441861</v>
      </c>
      <c r="K127" s="104">
        <v>0.60819851599562091</v>
      </c>
      <c r="L127" s="1131">
        <v>0.11933994391740355</v>
      </c>
    </row>
    <row r="128" spans="1:12" ht="14.25">
      <c r="A128" s="44" t="s">
        <v>24</v>
      </c>
      <c r="B128" s="48" t="s">
        <v>31</v>
      </c>
      <c r="C128" s="105">
        <v>11038.855492018862</v>
      </c>
      <c r="D128" s="105">
        <v>11061.532885498103</v>
      </c>
      <c r="E128" s="106">
        <v>11259.632601859239</v>
      </c>
      <c r="F128" s="106">
        <v>11282.763543208066</v>
      </c>
      <c r="G128" s="1132">
        <v>-0.2050113100416012</v>
      </c>
      <c r="H128" s="107">
        <v>298.45103519668731</v>
      </c>
      <c r="I128" s="107">
        <v>-0.46902674147074502</v>
      </c>
      <c r="J128" s="108">
        <v>-29.126925898752752</v>
      </c>
      <c r="K128" s="108">
        <v>11.750395329035397</v>
      </c>
      <c r="L128" s="1133">
        <v>-3.7452845254439104</v>
      </c>
    </row>
    <row r="129" spans="1:12" ht="15">
      <c r="A129" s="46" t="s">
        <v>24</v>
      </c>
      <c r="B129" s="47" t="s">
        <v>32</v>
      </c>
      <c r="C129" s="94">
        <v>10728.6</v>
      </c>
      <c r="D129" s="94">
        <v>10832.199019607844</v>
      </c>
      <c r="E129" s="95">
        <v>10943.172</v>
      </c>
      <c r="F129" s="95">
        <v>11048.843000000001</v>
      </c>
      <c r="G129" s="1125">
        <v>-0.95639878311240611</v>
      </c>
      <c r="H129" s="96">
        <v>271.2</v>
      </c>
      <c r="I129" s="96">
        <v>0.22172949002216033</v>
      </c>
      <c r="J129" s="104">
        <v>-35.023041474654377</v>
      </c>
      <c r="K129" s="104">
        <v>3.4302396302153024</v>
      </c>
      <c r="L129" s="1131">
        <v>-1.5038213065741477</v>
      </c>
    </row>
    <row r="130" spans="1:12" ht="15">
      <c r="A130" s="46" t="s">
        <v>24</v>
      </c>
      <c r="B130" s="47" t="s">
        <v>33</v>
      </c>
      <c r="C130" s="94">
        <v>11137.152941176471</v>
      </c>
      <c r="D130" s="94">
        <v>11110.784313725489</v>
      </c>
      <c r="E130" s="95">
        <v>11359.896000000001</v>
      </c>
      <c r="F130" s="95">
        <v>11333</v>
      </c>
      <c r="G130" s="1125">
        <v>0.23732462719492317</v>
      </c>
      <c r="H130" s="96">
        <v>303.3</v>
      </c>
      <c r="I130" s="96">
        <v>-1.2695312499999927</v>
      </c>
      <c r="J130" s="104">
        <v>-26.692708333333332</v>
      </c>
      <c r="K130" s="104">
        <v>6.8483152901106914</v>
      </c>
      <c r="L130" s="1131">
        <v>-1.8829261832863073</v>
      </c>
    </row>
    <row r="131" spans="1:12" ht="15">
      <c r="A131" s="46" t="s">
        <v>24</v>
      </c>
      <c r="B131" s="47" t="s">
        <v>36</v>
      </c>
      <c r="C131" s="94">
        <v>11207.957843137256</v>
      </c>
      <c r="D131" s="94">
        <v>11338.324509803922</v>
      </c>
      <c r="E131" s="95">
        <v>11432.117</v>
      </c>
      <c r="F131" s="95">
        <v>11565.091</v>
      </c>
      <c r="G131" s="1125">
        <v>-1.1497877535075181</v>
      </c>
      <c r="H131" s="96">
        <v>339.4</v>
      </c>
      <c r="I131" s="96">
        <v>-1.2510910677916822</v>
      </c>
      <c r="J131" s="104">
        <v>-24.844720496894411</v>
      </c>
      <c r="K131" s="104">
        <v>1.4718404087094028</v>
      </c>
      <c r="L131" s="1131">
        <v>-0.35853703558345784</v>
      </c>
    </row>
    <row r="132" spans="1:12" ht="14.25">
      <c r="A132" s="44" t="s">
        <v>24</v>
      </c>
      <c r="B132" s="48" t="s">
        <v>37</v>
      </c>
      <c r="C132" s="105">
        <v>9642.0888639344575</v>
      </c>
      <c r="D132" s="105">
        <v>9391.3293998827303</v>
      </c>
      <c r="E132" s="106">
        <v>9834.9306412131464</v>
      </c>
      <c r="F132" s="106">
        <v>9579.1559878803855</v>
      </c>
      <c r="G132" s="1132">
        <v>2.6701168000225568</v>
      </c>
      <c r="H132" s="107">
        <v>234.94502712477396</v>
      </c>
      <c r="I132" s="107">
        <v>-0.80321699298896221</v>
      </c>
      <c r="J132" s="108">
        <v>-13.728549141965679</v>
      </c>
      <c r="K132" s="108">
        <v>6.7266755869115684</v>
      </c>
      <c r="L132" s="1133">
        <v>-0.56072777825441555</v>
      </c>
    </row>
    <row r="133" spans="1:12" ht="15">
      <c r="A133" s="46" t="s">
        <v>24</v>
      </c>
      <c r="B133" s="47" t="s">
        <v>102</v>
      </c>
      <c r="C133" s="116">
        <v>8887.5137254901947</v>
      </c>
      <c r="D133" s="116">
        <v>8613.4852941176468</v>
      </c>
      <c r="E133" s="117">
        <v>9065.2639999999992</v>
      </c>
      <c r="F133" s="117">
        <v>8785.7549999999992</v>
      </c>
      <c r="G133" s="1139">
        <v>3.1813885090126011</v>
      </c>
      <c r="H133" s="118">
        <v>214.3</v>
      </c>
      <c r="I133" s="118">
        <v>0.61032863849765795</v>
      </c>
      <c r="J133" s="119">
        <v>-4.2553191489361701</v>
      </c>
      <c r="K133" s="119">
        <v>3.2842719863763534</v>
      </c>
      <c r="L133" s="1140">
        <v>7.8269257863393005E-2</v>
      </c>
    </row>
    <row r="134" spans="1:12" ht="15">
      <c r="A134" s="46" t="s">
        <v>24</v>
      </c>
      <c r="B134" s="47" t="s">
        <v>38</v>
      </c>
      <c r="C134" s="94">
        <v>9962.1833333333325</v>
      </c>
      <c r="D134" s="94">
        <v>9723.6519607843129</v>
      </c>
      <c r="E134" s="95">
        <v>10161.427</v>
      </c>
      <c r="F134" s="95">
        <v>9918.125</v>
      </c>
      <c r="G134" s="1125">
        <v>2.4531047955132617</v>
      </c>
      <c r="H134" s="96">
        <v>242</v>
      </c>
      <c r="I134" s="96">
        <v>-1.1437908496732072</v>
      </c>
      <c r="J134" s="104">
        <v>-27.838827838827839</v>
      </c>
      <c r="K134" s="104">
        <v>2.3963021530227469</v>
      </c>
      <c r="L134" s="1131">
        <v>-0.70738133947384263</v>
      </c>
    </row>
    <row r="135" spans="1:12" ht="15.75" thickBot="1">
      <c r="A135" s="46" t="s">
        <v>24</v>
      </c>
      <c r="B135" s="47" t="s">
        <v>39</v>
      </c>
      <c r="C135" s="94">
        <v>10806.224509803922</v>
      </c>
      <c r="D135" s="94">
        <v>10375.116666666667</v>
      </c>
      <c r="E135" s="95">
        <v>11022.349</v>
      </c>
      <c r="F135" s="95">
        <v>10582.619000000001</v>
      </c>
      <c r="G135" s="1125">
        <v>4.1552095941467755</v>
      </c>
      <c r="H135" s="96">
        <v>283.60000000000002</v>
      </c>
      <c r="I135" s="96">
        <v>-2.13940648723257</v>
      </c>
      <c r="J135" s="104">
        <v>0</v>
      </c>
      <c r="K135" s="104">
        <v>1.0461014475124681</v>
      </c>
      <c r="L135" s="1131">
        <v>6.8384303356033405E-2</v>
      </c>
    </row>
    <row r="136" spans="1:12" ht="15.75" thickBot="1">
      <c r="A136" s="51"/>
      <c r="B136" s="52"/>
      <c r="C136" s="111"/>
      <c r="D136" s="111"/>
      <c r="E136" s="111"/>
      <c r="F136" s="111"/>
      <c r="G136" s="1135"/>
      <c r="H136" s="112"/>
      <c r="I136" s="112"/>
      <c r="J136" s="112"/>
      <c r="K136" s="112"/>
      <c r="L136" s="1136"/>
    </row>
    <row r="137" spans="1:12" ht="14.25">
      <c r="A137" s="44" t="s">
        <v>117</v>
      </c>
      <c r="B137" s="48" t="s">
        <v>25</v>
      </c>
      <c r="C137" s="105">
        <v>13621.088338134727</v>
      </c>
      <c r="D137" s="105">
        <v>13491.396575640612</v>
      </c>
      <c r="E137" s="106">
        <v>13893.510104897421</v>
      </c>
      <c r="F137" s="106">
        <v>13761.224507153425</v>
      </c>
      <c r="G137" s="1132">
        <v>0.96129234484351667</v>
      </c>
      <c r="H137" s="107">
        <v>347.35517241379313</v>
      </c>
      <c r="I137" s="107">
        <v>1.9563996863541635</v>
      </c>
      <c r="J137" s="108">
        <v>-26.890756302521009</v>
      </c>
      <c r="K137" s="108">
        <v>1.0582654178323805</v>
      </c>
      <c r="L137" s="1133">
        <v>-0.29462225838408163</v>
      </c>
    </row>
    <row r="138" spans="1:12" ht="15">
      <c r="A138" s="46" t="s">
        <v>117</v>
      </c>
      <c r="B138" s="47" t="s">
        <v>26</v>
      </c>
      <c r="C138" s="94">
        <v>13643.182352941176</v>
      </c>
      <c r="D138" s="94">
        <v>14032.970588235294</v>
      </c>
      <c r="E138" s="95">
        <v>13916.046</v>
      </c>
      <c r="F138" s="95">
        <v>14313.63</v>
      </c>
      <c r="G138" s="1125">
        <v>-2.7776601742534837</v>
      </c>
      <c r="H138" s="96">
        <v>316.10000000000002</v>
      </c>
      <c r="I138" s="96">
        <v>-2.708525700215437</v>
      </c>
      <c r="J138" s="104">
        <v>-48.571428571428569</v>
      </c>
      <c r="K138" s="104">
        <v>0.21895146575842353</v>
      </c>
      <c r="L138" s="1131">
        <v>-0.17895667430524179</v>
      </c>
    </row>
    <row r="139" spans="1:12" ht="15">
      <c r="A139" s="46" t="s">
        <v>117</v>
      </c>
      <c r="B139" s="47" t="s">
        <v>27</v>
      </c>
      <c r="C139" s="94">
        <v>13548.659803921568</v>
      </c>
      <c r="D139" s="94">
        <v>13137.858823529412</v>
      </c>
      <c r="E139" s="95">
        <v>13819.633</v>
      </c>
      <c r="F139" s="95">
        <v>13400.616</v>
      </c>
      <c r="G139" s="1125">
        <v>3.1268487956076036</v>
      </c>
      <c r="H139" s="96">
        <v>344.7</v>
      </c>
      <c r="I139" s="96">
        <v>1.4718869590815424</v>
      </c>
      <c r="J139" s="104">
        <v>-29.850746268656714</v>
      </c>
      <c r="K139" s="104">
        <v>0.57170660503588366</v>
      </c>
      <c r="L139" s="1131">
        <v>-0.19000326308598992</v>
      </c>
    </row>
    <row r="140" spans="1:12" ht="15">
      <c r="A140" s="46" t="s">
        <v>117</v>
      </c>
      <c r="B140" s="47" t="s">
        <v>34</v>
      </c>
      <c r="C140" s="94">
        <v>13746.853921568627</v>
      </c>
      <c r="D140" s="94">
        <v>13786.064705882352</v>
      </c>
      <c r="E140" s="95">
        <v>14021.790999999999</v>
      </c>
      <c r="F140" s="95">
        <v>14061.786</v>
      </c>
      <c r="G140" s="1125">
        <v>-0.28442333000943693</v>
      </c>
      <c r="H140" s="96">
        <v>378.6</v>
      </c>
      <c r="I140" s="96">
        <v>0.39777247414478922</v>
      </c>
      <c r="J140" s="104">
        <v>29.411764705882355</v>
      </c>
      <c r="K140" s="104">
        <v>0.26760734703807326</v>
      </c>
      <c r="L140" s="1131">
        <v>7.4337679007150104E-2</v>
      </c>
    </row>
    <row r="141" spans="1:12" ht="14.25">
      <c r="A141" s="44" t="s">
        <v>117</v>
      </c>
      <c r="B141" s="48" t="s">
        <v>28</v>
      </c>
      <c r="C141" s="105">
        <v>13326.206707769688</v>
      </c>
      <c r="D141" s="105">
        <v>13439.179077777017</v>
      </c>
      <c r="E141" s="106">
        <v>13592.730841925082</v>
      </c>
      <c r="F141" s="106">
        <v>13707.962659332557</v>
      </c>
      <c r="G141" s="1132">
        <v>-0.84061957470407922</v>
      </c>
      <c r="H141" s="107">
        <v>310.93762376237629</v>
      </c>
      <c r="I141" s="107">
        <v>0.38189454756073765</v>
      </c>
      <c r="J141" s="108">
        <v>-2.8846153846153846</v>
      </c>
      <c r="K141" s="108">
        <v>9.8284880184892351</v>
      </c>
      <c r="L141" s="1133">
        <v>0.36964308897581866</v>
      </c>
    </row>
    <row r="142" spans="1:12" ht="15">
      <c r="A142" s="46" t="s">
        <v>117</v>
      </c>
      <c r="B142" s="47" t="s">
        <v>29</v>
      </c>
      <c r="C142" s="94">
        <v>13081.347058823529</v>
      </c>
      <c r="D142" s="94">
        <v>13177.282352941176</v>
      </c>
      <c r="E142" s="95">
        <v>13342.974</v>
      </c>
      <c r="F142" s="95">
        <v>13440.828</v>
      </c>
      <c r="G142" s="1125">
        <v>-0.72803550495549352</v>
      </c>
      <c r="H142" s="96">
        <v>278</v>
      </c>
      <c r="I142" s="96">
        <v>-1.8014835747085913</v>
      </c>
      <c r="J142" s="104">
        <v>7.1999999999999993</v>
      </c>
      <c r="K142" s="104">
        <v>1.6299720228682641</v>
      </c>
      <c r="L142" s="1131">
        <v>0.20887152264088793</v>
      </c>
    </row>
    <row r="143" spans="1:12" ht="15">
      <c r="A143" s="46" t="s">
        <v>117</v>
      </c>
      <c r="B143" s="47" t="s">
        <v>30</v>
      </c>
      <c r="C143" s="94">
        <v>13358.088235294117</v>
      </c>
      <c r="D143" s="94">
        <v>13443.88431372549</v>
      </c>
      <c r="E143" s="95">
        <v>13625.25</v>
      </c>
      <c r="F143" s="95">
        <v>13712.762000000001</v>
      </c>
      <c r="G143" s="1125">
        <v>-0.63817923770572715</v>
      </c>
      <c r="H143" s="96">
        <v>305.3</v>
      </c>
      <c r="I143" s="96">
        <v>-0.87662337662337297</v>
      </c>
      <c r="J143" s="104">
        <v>-23.716814159292035</v>
      </c>
      <c r="K143" s="104">
        <v>5.2426712078822524</v>
      </c>
      <c r="L143" s="1131">
        <v>-1.1807030531454874</v>
      </c>
    </row>
    <row r="144" spans="1:12" ht="15">
      <c r="A144" s="46" t="s">
        <v>117</v>
      </c>
      <c r="B144" s="47" t="s">
        <v>35</v>
      </c>
      <c r="C144" s="94">
        <v>13386</v>
      </c>
      <c r="D144" s="94">
        <v>13614.08725490196</v>
      </c>
      <c r="E144" s="95">
        <v>13653.72</v>
      </c>
      <c r="F144" s="95">
        <v>13886.369000000001</v>
      </c>
      <c r="G144" s="1125">
        <v>-1.6753767669575914</v>
      </c>
      <c r="H144" s="96">
        <v>339.1</v>
      </c>
      <c r="I144" s="96">
        <v>-0.32333921222809109</v>
      </c>
      <c r="J144" s="104">
        <v>71.126760563380287</v>
      </c>
      <c r="K144" s="104">
        <v>2.9558447877387177</v>
      </c>
      <c r="L144" s="1131">
        <v>1.3414746194804184</v>
      </c>
    </row>
    <row r="145" spans="1:12" ht="14.25">
      <c r="A145" s="44" t="s">
        <v>117</v>
      </c>
      <c r="B145" s="48" t="s">
        <v>31</v>
      </c>
      <c r="C145" s="105">
        <v>12551.097884365794</v>
      </c>
      <c r="D145" s="105">
        <v>12522.172649505696</v>
      </c>
      <c r="E145" s="106">
        <v>12802.119842053111</v>
      </c>
      <c r="F145" s="106">
        <v>12772.616102495809</v>
      </c>
      <c r="G145" s="1132">
        <v>0.23099214225609285</v>
      </c>
      <c r="H145" s="107">
        <v>273.03390441839491</v>
      </c>
      <c r="I145" s="107">
        <v>-0.71702385034962568</v>
      </c>
      <c r="J145" s="108">
        <v>-8.7242798353909468</v>
      </c>
      <c r="K145" s="108">
        <v>13.489843084782875</v>
      </c>
      <c r="L145" s="1133">
        <v>-0.32325377742722061</v>
      </c>
    </row>
    <row r="146" spans="1:12" ht="15">
      <c r="A146" s="46" t="s">
        <v>117</v>
      </c>
      <c r="B146" s="47" t="s">
        <v>32</v>
      </c>
      <c r="C146" s="94">
        <v>12072.995098039215</v>
      </c>
      <c r="D146" s="94">
        <v>12180.223529411764</v>
      </c>
      <c r="E146" s="95">
        <v>12314.455</v>
      </c>
      <c r="F146" s="95">
        <v>12423.828</v>
      </c>
      <c r="G146" s="1125">
        <v>-0.88034863328757917</v>
      </c>
      <c r="H146" s="96">
        <v>241.2</v>
      </c>
      <c r="I146" s="96">
        <v>0</v>
      </c>
      <c r="J146" s="104">
        <v>-11.987381703470032</v>
      </c>
      <c r="K146" s="104">
        <v>3.3937477192555652</v>
      </c>
      <c r="L146" s="1131">
        <v>-0.21016314932106051</v>
      </c>
    </row>
    <row r="147" spans="1:12" ht="15">
      <c r="A147" s="46" t="s">
        <v>117</v>
      </c>
      <c r="B147" s="47" t="s">
        <v>33</v>
      </c>
      <c r="C147" s="94">
        <v>12663.472549019607</v>
      </c>
      <c r="D147" s="94">
        <v>12645.383333333333</v>
      </c>
      <c r="E147" s="95">
        <v>12916.742</v>
      </c>
      <c r="F147" s="95">
        <v>12898.290999999999</v>
      </c>
      <c r="G147" s="1125">
        <v>0.14304995909923982</v>
      </c>
      <c r="H147" s="96">
        <v>278.10000000000002</v>
      </c>
      <c r="I147" s="96">
        <v>-1.0672358591248665</v>
      </c>
      <c r="J147" s="96">
        <v>-9.3117408906882595</v>
      </c>
      <c r="K147" s="96">
        <v>8.1741880549811459</v>
      </c>
      <c r="L147" s="1126">
        <v>-0.25009571036673961</v>
      </c>
    </row>
    <row r="148" spans="1:12" ht="15.75" thickBot="1">
      <c r="A148" s="56" t="s">
        <v>117</v>
      </c>
      <c r="B148" s="57" t="s">
        <v>36</v>
      </c>
      <c r="C148" s="97">
        <v>12780.951960784314</v>
      </c>
      <c r="D148" s="97">
        <v>12531.833333333332</v>
      </c>
      <c r="E148" s="98">
        <v>13036.571</v>
      </c>
      <c r="F148" s="98">
        <v>12782.47</v>
      </c>
      <c r="G148" s="1127">
        <v>1.9878865352314583</v>
      </c>
      <c r="H148" s="99">
        <v>307.7</v>
      </c>
      <c r="I148" s="99">
        <v>-2.1621621621621658</v>
      </c>
      <c r="J148" s="99">
        <v>0.63694267515923575</v>
      </c>
      <c r="K148" s="99">
        <v>1.9219073105461622</v>
      </c>
      <c r="L148" s="1128">
        <v>0.13700508226057795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1"/>
    </row>
    <row r="151" spans="1:12" ht="21" thickBot="1">
      <c r="A151" s="1087" t="s">
        <v>341</v>
      </c>
      <c r="B151" s="1077"/>
      <c r="C151" s="1077"/>
      <c r="D151" s="1077"/>
      <c r="E151" s="1077"/>
      <c r="F151" s="1077"/>
      <c r="G151" s="1078"/>
      <c r="H151" s="1078"/>
      <c r="I151" s="1078"/>
      <c r="J151" s="1078"/>
      <c r="K151" s="1078"/>
      <c r="L151" s="1142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79"/>
      <c r="H152" s="1185" t="s">
        <v>10</v>
      </c>
      <c r="I152" s="1186"/>
      <c r="J152" s="1112" t="s">
        <v>11</v>
      </c>
      <c r="K152" s="1080" t="s">
        <v>12</v>
      </c>
      <c r="L152" s="1081"/>
    </row>
    <row r="153" spans="1:12" ht="15.75" customHeight="1">
      <c r="A153" s="29" t="s">
        <v>13</v>
      </c>
      <c r="B153" s="30" t="s">
        <v>14</v>
      </c>
      <c r="C153" s="1082" t="s">
        <v>40</v>
      </c>
      <c r="D153" s="1082" t="s">
        <v>40</v>
      </c>
      <c r="E153" s="1083" t="s">
        <v>41</v>
      </c>
      <c r="F153" s="1084"/>
      <c r="G153" s="1113"/>
      <c r="H153" s="1183" t="s">
        <v>15</v>
      </c>
      <c r="I153" s="1184"/>
      <c r="J153" s="1114" t="s">
        <v>16</v>
      </c>
      <c r="K153" s="1085" t="s">
        <v>17</v>
      </c>
      <c r="L153" s="1086"/>
    </row>
    <row r="154" spans="1:12" ht="26.25" thickBot="1">
      <c r="A154" s="31" t="s">
        <v>18</v>
      </c>
      <c r="B154" s="32" t="s">
        <v>19</v>
      </c>
      <c r="C154" s="979" t="s">
        <v>380</v>
      </c>
      <c r="D154" s="979" t="s">
        <v>376</v>
      </c>
      <c r="E154" s="1072" t="s">
        <v>380</v>
      </c>
      <c r="F154" s="1073" t="s">
        <v>376</v>
      </c>
      <c r="G154" s="1111" t="s">
        <v>20</v>
      </c>
      <c r="H154" s="81" t="s">
        <v>380</v>
      </c>
      <c r="I154" s="993" t="s">
        <v>20</v>
      </c>
      <c r="J154" s="1115" t="s">
        <v>20</v>
      </c>
      <c r="K154" s="1074" t="s">
        <v>380</v>
      </c>
      <c r="L154" s="1116" t="s">
        <v>21</v>
      </c>
    </row>
    <row r="155" spans="1:12" ht="15" thickBot="1">
      <c r="A155" s="33" t="s">
        <v>22</v>
      </c>
      <c r="B155" s="34" t="s">
        <v>23</v>
      </c>
      <c r="C155" s="82">
        <v>12149.457323299534</v>
      </c>
      <c r="D155" s="82">
        <v>12173.355960731871</v>
      </c>
      <c r="E155" s="83">
        <v>12392.446469765524</v>
      </c>
      <c r="F155" s="704">
        <v>12416.823079946509</v>
      </c>
      <c r="G155" s="1117">
        <v>-0.19631921969117858</v>
      </c>
      <c r="H155" s="84">
        <v>329.75751085383502</v>
      </c>
      <c r="I155" s="84">
        <v>0.52338568007764641</v>
      </c>
      <c r="J155" s="85">
        <v>-2.8402699662542181</v>
      </c>
      <c r="K155" s="84">
        <v>100</v>
      </c>
      <c r="L155" s="1118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9"/>
      <c r="H156" s="85"/>
      <c r="I156" s="85"/>
      <c r="J156" s="85"/>
      <c r="K156" s="85"/>
      <c r="L156" s="1120"/>
    </row>
    <row r="157" spans="1:12" ht="15">
      <c r="A157" s="37" t="s">
        <v>108</v>
      </c>
      <c r="B157" s="38" t="s">
        <v>23</v>
      </c>
      <c r="C157" s="87">
        <v>11964.351260504203</v>
      </c>
      <c r="D157" s="87">
        <v>12682.06675070028</v>
      </c>
      <c r="E157" s="88">
        <v>12203.638285714287</v>
      </c>
      <c r="F157" s="88">
        <v>12935.708085714286</v>
      </c>
      <c r="G157" s="1121">
        <v>-5.6592943745265085</v>
      </c>
      <c r="H157" s="89">
        <v>310</v>
      </c>
      <c r="I157" s="89">
        <v>18.095238095238095</v>
      </c>
      <c r="J157" s="89">
        <v>-12.5</v>
      </c>
      <c r="K157" s="89">
        <v>0.10130246020260492</v>
      </c>
      <c r="L157" s="1122">
        <v>-1.1183479054987899E-2</v>
      </c>
    </row>
    <row r="158" spans="1:12" ht="15">
      <c r="A158" s="46" t="s">
        <v>109</v>
      </c>
      <c r="B158" s="90" t="s">
        <v>23</v>
      </c>
      <c r="C158" s="91">
        <v>12358.211753016969</v>
      </c>
      <c r="D158" s="91">
        <v>12474.95944461444</v>
      </c>
      <c r="E158" s="92">
        <v>12605.375988077309</v>
      </c>
      <c r="F158" s="92">
        <v>12724.458633506729</v>
      </c>
      <c r="G158" s="1123">
        <v>-0.93585628166408064</v>
      </c>
      <c r="H158" s="93">
        <v>362.17519480519485</v>
      </c>
      <c r="I158" s="93">
        <v>-0.2824325295528245</v>
      </c>
      <c r="J158" s="93">
        <v>9.1811414392059554</v>
      </c>
      <c r="K158" s="93">
        <v>44.573082489146167</v>
      </c>
      <c r="L158" s="1124">
        <v>4.9077281584375001</v>
      </c>
    </row>
    <row r="159" spans="1:12" ht="15">
      <c r="A159" s="39" t="s">
        <v>110</v>
      </c>
      <c r="B159" s="40" t="s">
        <v>23</v>
      </c>
      <c r="C159" s="94">
        <v>11917.898868370732</v>
      </c>
      <c r="D159" s="94">
        <v>12029.334837246097</v>
      </c>
      <c r="E159" s="95">
        <v>12156.256845738148</v>
      </c>
      <c r="F159" s="95">
        <v>12269.921533991019</v>
      </c>
      <c r="G159" s="1125">
        <v>-0.92636850152618433</v>
      </c>
      <c r="H159" s="96">
        <v>385.86018957345971</v>
      </c>
      <c r="I159" s="96">
        <v>-0.44357933859755089</v>
      </c>
      <c r="J159" s="96">
        <v>-22.426470588235293</v>
      </c>
      <c r="K159" s="96">
        <v>9.1606367583212744</v>
      </c>
      <c r="L159" s="1126">
        <v>-2.3129290459531919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5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6" t="s">
        <v>100</v>
      </c>
    </row>
    <row r="161" spans="1:12" ht="15">
      <c r="A161" s="39" t="s">
        <v>98</v>
      </c>
      <c r="B161" s="40" t="s">
        <v>23</v>
      </c>
      <c r="C161" s="94">
        <v>10907.140446910631</v>
      </c>
      <c r="D161" s="94">
        <v>10726.640720010215</v>
      </c>
      <c r="E161" s="95">
        <v>11125.283255848844</v>
      </c>
      <c r="F161" s="95">
        <v>10941.17353441042</v>
      </c>
      <c r="G161" s="1125">
        <v>1.682723712035022</v>
      </c>
      <c r="H161" s="96">
        <v>285.31606699751859</v>
      </c>
      <c r="I161" s="96">
        <v>1.5759447732839649</v>
      </c>
      <c r="J161" s="96">
        <v>-8.6685552407932001</v>
      </c>
      <c r="K161" s="96">
        <v>23.32850940665702</v>
      </c>
      <c r="L161" s="1126">
        <v>-1.4887009420493911</v>
      </c>
    </row>
    <row r="162" spans="1:12" ht="15.75" thickBot="1">
      <c r="A162" s="41" t="s">
        <v>112</v>
      </c>
      <c r="B162" s="42" t="s">
        <v>23</v>
      </c>
      <c r="C162" s="97">
        <v>13015.134799564939</v>
      </c>
      <c r="D162" s="97">
        <v>13089.215743873467</v>
      </c>
      <c r="E162" s="98">
        <v>13275.437495556238</v>
      </c>
      <c r="F162" s="98">
        <v>13351.000058750937</v>
      </c>
      <c r="G162" s="1127">
        <v>-0.56596931212782864</v>
      </c>
      <c r="H162" s="99">
        <v>289.46501901140681</v>
      </c>
      <c r="I162" s="99">
        <v>-0.32988818788134588</v>
      </c>
      <c r="J162" s="99">
        <v>-7.2855464159811989</v>
      </c>
      <c r="K162" s="99">
        <v>22.836468885672936</v>
      </c>
      <c r="L162" s="1128">
        <v>-1.0949146913799304</v>
      </c>
    </row>
    <row r="163" spans="1:12" ht="15" thickBot="1">
      <c r="A163" s="35"/>
      <c r="B163" s="43"/>
      <c r="C163" s="86"/>
      <c r="D163" s="86"/>
      <c r="E163" s="86"/>
      <c r="F163" s="86"/>
      <c r="G163" s="1119"/>
      <c r="H163" s="85"/>
      <c r="I163" s="85"/>
      <c r="J163" s="85"/>
      <c r="K163" s="85"/>
      <c r="L163" s="1120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9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30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5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31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5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1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257</v>
      </c>
      <c r="E167" s="106" t="s">
        <v>100</v>
      </c>
      <c r="F167" s="106" t="s">
        <v>257</v>
      </c>
      <c r="G167" s="1132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133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125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31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257</v>
      </c>
      <c r="E169" s="95" t="s">
        <v>100</v>
      </c>
      <c r="F169" s="95" t="s">
        <v>257</v>
      </c>
      <c r="G169" s="1125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131" t="s">
        <v>100</v>
      </c>
    </row>
    <row r="170" spans="1:12" ht="14.25">
      <c r="A170" s="44" t="s">
        <v>113</v>
      </c>
      <c r="B170" s="48" t="s">
        <v>31</v>
      </c>
      <c r="C170" s="105">
        <v>11964.351260504203</v>
      </c>
      <c r="D170" s="105">
        <v>12201.662885154061</v>
      </c>
      <c r="E170" s="106">
        <v>12203.638285714287</v>
      </c>
      <c r="F170" s="106">
        <v>12445.696142857143</v>
      </c>
      <c r="G170" s="1132">
        <v>-1.9449121556914937</v>
      </c>
      <c r="H170" s="107">
        <v>310</v>
      </c>
      <c r="I170" s="107">
        <v>23.015873015873016</v>
      </c>
      <c r="J170" s="108">
        <v>40</v>
      </c>
      <c r="K170" s="108">
        <v>0.10130246020260492</v>
      </c>
      <c r="L170" s="1133">
        <v>3.0998748166609413E-2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125" t="s">
        <v>100</v>
      </c>
      <c r="H171" s="96" t="s">
        <v>257</v>
      </c>
      <c r="I171" s="96" t="s">
        <v>100</v>
      </c>
      <c r="J171" s="104" t="s">
        <v>100</v>
      </c>
      <c r="K171" s="104" t="s">
        <v>257</v>
      </c>
      <c r="L171" s="1131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134" t="s">
        <v>100</v>
      </c>
      <c r="H172" s="104" t="s">
        <v>257</v>
      </c>
      <c r="I172" s="104" t="s">
        <v>100</v>
      </c>
      <c r="J172" s="104" t="s">
        <v>100</v>
      </c>
      <c r="K172" s="104" t="s">
        <v>257</v>
      </c>
      <c r="L172" s="1131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9"/>
      <c r="H173" s="85"/>
      <c r="I173" s="85"/>
      <c r="J173" s="85"/>
      <c r="K173" s="85"/>
      <c r="L173" s="1120"/>
    </row>
    <row r="174" spans="1:12" ht="14.25">
      <c r="A174" s="44" t="s">
        <v>114</v>
      </c>
      <c r="B174" s="45" t="s">
        <v>25</v>
      </c>
      <c r="C174" s="100">
        <v>13059.722823529413</v>
      </c>
      <c r="D174" s="100">
        <v>13126.982775110795</v>
      </c>
      <c r="E174" s="101">
        <v>13320.917280000001</v>
      </c>
      <c r="F174" s="101">
        <v>13389.522430613011</v>
      </c>
      <c r="G174" s="1129">
        <v>-0.51237936952967789</v>
      </c>
      <c r="H174" s="102">
        <v>432.17872340425532</v>
      </c>
      <c r="I174" s="102">
        <v>1.8512575715030597</v>
      </c>
      <c r="J174" s="103">
        <v>0</v>
      </c>
      <c r="K174" s="103">
        <v>2.7206946454413896</v>
      </c>
      <c r="L174" s="1130">
        <v>7.7275072887958984E-2</v>
      </c>
    </row>
    <row r="175" spans="1:12" ht="15">
      <c r="A175" s="46" t="s">
        <v>114</v>
      </c>
      <c r="B175" s="47" t="s">
        <v>26</v>
      </c>
      <c r="C175" s="94">
        <v>13240.993137254902</v>
      </c>
      <c r="D175" s="94">
        <v>13163.52843137255</v>
      </c>
      <c r="E175" s="95">
        <v>13505.813</v>
      </c>
      <c r="F175" s="95">
        <v>13426.799000000001</v>
      </c>
      <c r="G175" s="1125">
        <v>0.5884798007328419</v>
      </c>
      <c r="H175" s="96">
        <v>424.7</v>
      </c>
      <c r="I175" s="96">
        <v>4.5029527559055147</v>
      </c>
      <c r="J175" s="104">
        <v>16.25</v>
      </c>
      <c r="K175" s="104">
        <v>1.345875542691751</v>
      </c>
      <c r="L175" s="1131">
        <v>0.22101615011582298</v>
      </c>
    </row>
    <row r="176" spans="1:12" ht="15">
      <c r="A176" s="46" t="s">
        <v>114</v>
      </c>
      <c r="B176" s="47" t="s">
        <v>27</v>
      </c>
      <c r="C176" s="94">
        <v>12888.221568627452</v>
      </c>
      <c r="D176" s="94">
        <v>13101.8431372549</v>
      </c>
      <c r="E176" s="95">
        <v>13145.986000000001</v>
      </c>
      <c r="F176" s="95">
        <v>13363.88</v>
      </c>
      <c r="G176" s="1125">
        <v>-1.6304695941597682</v>
      </c>
      <c r="H176" s="96">
        <v>439.5</v>
      </c>
      <c r="I176" s="96">
        <v>0.43418647166361451</v>
      </c>
      <c r="J176" s="104">
        <v>-12.037037037037036</v>
      </c>
      <c r="K176" s="104">
        <v>1.3748191027496381</v>
      </c>
      <c r="L176" s="1131">
        <v>-0.14374107722786467</v>
      </c>
    </row>
    <row r="177" spans="1:12" ht="14.25">
      <c r="A177" s="44" t="s">
        <v>114</v>
      </c>
      <c r="B177" s="48" t="s">
        <v>28</v>
      </c>
      <c r="C177" s="105">
        <v>12605.369134955306</v>
      </c>
      <c r="D177" s="105">
        <v>12663.060884572285</v>
      </c>
      <c r="E177" s="106">
        <v>12857.476517654413</v>
      </c>
      <c r="F177" s="106">
        <v>12916.322102263732</v>
      </c>
      <c r="G177" s="1132">
        <v>-0.45559087287707883</v>
      </c>
      <c r="H177" s="107">
        <v>389.49492900608521</v>
      </c>
      <c r="I177" s="107">
        <v>-0.11040124696349388</v>
      </c>
      <c r="J177" s="108">
        <v>1.440329218106996</v>
      </c>
      <c r="K177" s="108">
        <v>14.26917510853835</v>
      </c>
      <c r="L177" s="1133">
        <v>0.60213348874082406</v>
      </c>
    </row>
    <row r="178" spans="1:12" ht="15">
      <c r="A178" s="46" t="s">
        <v>114</v>
      </c>
      <c r="B178" s="47" t="s">
        <v>29</v>
      </c>
      <c r="C178" s="94">
        <v>12612.00588235294</v>
      </c>
      <c r="D178" s="94">
        <v>12716.348039215685</v>
      </c>
      <c r="E178" s="95">
        <v>12864.245999999999</v>
      </c>
      <c r="F178" s="95">
        <v>12970.674999999999</v>
      </c>
      <c r="G178" s="1125">
        <v>-0.8205355542406243</v>
      </c>
      <c r="H178" s="96">
        <v>378.5</v>
      </c>
      <c r="I178" s="96">
        <v>1.8842530282637955</v>
      </c>
      <c r="J178" s="104">
        <v>6.1007957559681696</v>
      </c>
      <c r="K178" s="104">
        <v>5.7887120115774238</v>
      </c>
      <c r="L178" s="1131">
        <v>0.48781212406336305</v>
      </c>
    </row>
    <row r="179" spans="1:12" ht="15">
      <c r="A179" s="46" t="s">
        <v>114</v>
      </c>
      <c r="B179" s="47" t="s">
        <v>30</v>
      </c>
      <c r="C179" s="94">
        <v>12601.05</v>
      </c>
      <c r="D179" s="94">
        <v>12631.824509803921</v>
      </c>
      <c r="E179" s="95">
        <v>12853.071</v>
      </c>
      <c r="F179" s="95">
        <v>12884.460999999999</v>
      </c>
      <c r="G179" s="1125">
        <v>-0.2436267997551424</v>
      </c>
      <c r="H179" s="96">
        <v>397</v>
      </c>
      <c r="I179" s="96">
        <v>-1.1454183266932327</v>
      </c>
      <c r="J179" s="104">
        <v>-1.5126050420168067</v>
      </c>
      <c r="K179" s="104">
        <v>8.4804630969609267</v>
      </c>
      <c r="L179" s="1131">
        <v>0.1143213646774619</v>
      </c>
    </row>
    <row r="180" spans="1:12" ht="14.25">
      <c r="A180" s="44" t="s">
        <v>114</v>
      </c>
      <c r="B180" s="48" t="s">
        <v>31</v>
      </c>
      <c r="C180" s="105">
        <v>12124.577353744811</v>
      </c>
      <c r="D180" s="105">
        <v>12257.042526675594</v>
      </c>
      <c r="E180" s="106">
        <v>12367.068900819708</v>
      </c>
      <c r="F180" s="106">
        <v>12502.183377209107</v>
      </c>
      <c r="G180" s="1132">
        <v>-1.0807270403320617</v>
      </c>
      <c r="H180" s="107">
        <v>341.13746065057711</v>
      </c>
      <c r="I180" s="107">
        <v>0.14485826959287945</v>
      </c>
      <c r="J180" s="108">
        <v>14.750150511739916</v>
      </c>
      <c r="K180" s="108">
        <v>27.583212735166423</v>
      </c>
      <c r="L180" s="1133">
        <v>4.2283195968087171</v>
      </c>
    </row>
    <row r="181" spans="1:12" ht="15">
      <c r="A181" s="46" t="s">
        <v>114</v>
      </c>
      <c r="B181" s="47" t="s">
        <v>32</v>
      </c>
      <c r="C181" s="94">
        <v>12109.213725490195</v>
      </c>
      <c r="D181" s="94">
        <v>12205.124509803922</v>
      </c>
      <c r="E181" s="95">
        <v>12351.397999999999</v>
      </c>
      <c r="F181" s="95">
        <v>12449.227000000001</v>
      </c>
      <c r="G181" s="1125">
        <v>-0.78582389091307858</v>
      </c>
      <c r="H181" s="96">
        <v>330</v>
      </c>
      <c r="I181" s="96">
        <v>9.0991810737037118E-2</v>
      </c>
      <c r="J181" s="104">
        <v>13.100436681222707</v>
      </c>
      <c r="K181" s="104">
        <v>14.992764109985529</v>
      </c>
      <c r="L181" s="1131">
        <v>2.1131240649911547</v>
      </c>
    </row>
    <row r="182" spans="1:12" ht="15.75" thickBot="1">
      <c r="A182" s="49" t="s">
        <v>114</v>
      </c>
      <c r="B182" s="50" t="s">
        <v>33</v>
      </c>
      <c r="C182" s="109">
        <v>12141.613725490195</v>
      </c>
      <c r="D182" s="109">
        <v>12316.469607843137</v>
      </c>
      <c r="E182" s="110">
        <v>12384.446</v>
      </c>
      <c r="F182" s="110">
        <v>12562.799000000001</v>
      </c>
      <c r="G182" s="1134">
        <v>-1.4196915830620307</v>
      </c>
      <c r="H182" s="104">
        <v>354.4</v>
      </c>
      <c r="I182" s="104">
        <v>8.472182999151498E-2</v>
      </c>
      <c r="J182" s="104">
        <v>16.778523489932887</v>
      </c>
      <c r="K182" s="104">
        <v>12.590448625180898</v>
      </c>
      <c r="L182" s="1131">
        <v>2.1151955318175677</v>
      </c>
    </row>
    <row r="183" spans="1:12" ht="15.75" thickBot="1">
      <c r="A183" s="51"/>
      <c r="B183" s="52"/>
      <c r="C183" s="111"/>
      <c r="D183" s="111"/>
      <c r="E183" s="111"/>
      <c r="F183" s="111"/>
      <c r="G183" s="1135"/>
      <c r="H183" s="112"/>
      <c r="I183" s="112"/>
      <c r="J183" s="112"/>
      <c r="K183" s="112"/>
      <c r="L183" s="1136"/>
    </row>
    <row r="184" spans="1:12" ht="15">
      <c r="A184" s="46" t="s">
        <v>115</v>
      </c>
      <c r="B184" s="53" t="s">
        <v>30</v>
      </c>
      <c r="C184" s="113">
        <v>12070.477450980392</v>
      </c>
      <c r="D184" s="113">
        <v>12250.277450980391</v>
      </c>
      <c r="E184" s="114">
        <v>12311.887000000001</v>
      </c>
      <c r="F184" s="114">
        <v>12495.282999999999</v>
      </c>
      <c r="G184" s="1137">
        <v>-1.4677218595208994</v>
      </c>
      <c r="H184" s="115">
        <v>416.5</v>
      </c>
      <c r="I184" s="115">
        <v>1.5110894467462805</v>
      </c>
      <c r="J184" s="115">
        <v>-32.89036544850498</v>
      </c>
      <c r="K184" s="115">
        <v>2.923299565846599</v>
      </c>
      <c r="L184" s="1138">
        <v>-1.3089838987203306</v>
      </c>
    </row>
    <row r="185" spans="1:12" ht="15.75" thickBot="1">
      <c r="A185" s="49" t="s">
        <v>115</v>
      </c>
      <c r="B185" s="50" t="s">
        <v>33</v>
      </c>
      <c r="C185" s="109">
        <v>11837.736274509803</v>
      </c>
      <c r="D185" s="109">
        <v>11887.778431372548</v>
      </c>
      <c r="E185" s="110">
        <v>12074.491</v>
      </c>
      <c r="F185" s="110">
        <v>12125.534</v>
      </c>
      <c r="G185" s="1134">
        <v>-0.42095465651244446</v>
      </c>
      <c r="H185" s="104">
        <v>371.5</v>
      </c>
      <c r="I185" s="104">
        <v>-0.74806305102858972</v>
      </c>
      <c r="J185" s="104">
        <v>-16.310679611650485</v>
      </c>
      <c r="K185" s="104">
        <v>6.2373371924746746</v>
      </c>
      <c r="L185" s="1131">
        <v>-1.0039451472328613</v>
      </c>
    </row>
    <row r="186" spans="1:12" ht="15.75" thickBot="1">
      <c r="A186" s="51"/>
      <c r="B186" s="52"/>
      <c r="C186" s="111"/>
      <c r="D186" s="111"/>
      <c r="E186" s="111"/>
      <c r="F186" s="111"/>
      <c r="G186" s="1135"/>
      <c r="H186" s="112"/>
      <c r="I186" s="112"/>
      <c r="J186" s="112"/>
      <c r="K186" s="112"/>
      <c r="L186" s="1136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9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30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5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31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5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31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5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31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2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3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5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31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5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31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2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3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5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31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4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31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5"/>
      <c r="H197" s="112"/>
      <c r="I197" s="112"/>
      <c r="J197" s="112"/>
      <c r="K197" s="112"/>
      <c r="L197" s="1136"/>
    </row>
    <row r="198" spans="1:12" ht="14.25">
      <c r="A198" s="44" t="s">
        <v>24</v>
      </c>
      <c r="B198" s="45" t="s">
        <v>28</v>
      </c>
      <c r="C198" s="100">
        <v>11929.208070603485</v>
      </c>
      <c r="D198" s="100">
        <v>11807.074306285416</v>
      </c>
      <c r="E198" s="101">
        <v>12167.792232015554</v>
      </c>
      <c r="F198" s="101">
        <v>12043.215792411125</v>
      </c>
      <c r="G198" s="1129">
        <v>1.03441175307121</v>
      </c>
      <c r="H198" s="102">
        <v>363.07235294117646</v>
      </c>
      <c r="I198" s="102">
        <v>4.3322890004375552</v>
      </c>
      <c r="J198" s="103">
        <v>8.9743589743589745</v>
      </c>
      <c r="K198" s="103">
        <v>2.4602026049204051</v>
      </c>
      <c r="L198" s="1130">
        <v>0.26672678939734551</v>
      </c>
    </row>
    <row r="199" spans="1:12" ht="15">
      <c r="A199" s="46" t="s">
        <v>24</v>
      </c>
      <c r="B199" s="47" t="s">
        <v>29</v>
      </c>
      <c r="C199" s="94">
        <v>11801.641176470588</v>
      </c>
      <c r="D199" s="94">
        <v>11311.742156862745</v>
      </c>
      <c r="E199" s="95">
        <v>12037.674000000001</v>
      </c>
      <c r="F199" s="95">
        <v>11537.977000000001</v>
      </c>
      <c r="G199" s="1125">
        <v>4.3308892018072154</v>
      </c>
      <c r="H199" s="96">
        <v>327.10000000000002</v>
      </c>
      <c r="I199" s="96">
        <v>1.9956345494231476</v>
      </c>
      <c r="J199" s="104">
        <v>86.666666666666671</v>
      </c>
      <c r="K199" s="104">
        <v>0.40520984081041966</v>
      </c>
      <c r="L199" s="1131">
        <v>0.19429870470243316</v>
      </c>
    </row>
    <row r="200" spans="1:12" ht="15">
      <c r="A200" s="46" t="s">
        <v>24</v>
      </c>
      <c r="B200" s="47" t="s">
        <v>30</v>
      </c>
      <c r="C200" s="94">
        <v>12007.338235294117</v>
      </c>
      <c r="D200" s="94">
        <v>11871.322549019607</v>
      </c>
      <c r="E200" s="95">
        <v>12247.485000000001</v>
      </c>
      <c r="F200" s="95">
        <v>12108.749</v>
      </c>
      <c r="G200" s="1125">
        <v>1.1457500688138864</v>
      </c>
      <c r="H200" s="96">
        <v>353</v>
      </c>
      <c r="I200" s="96">
        <v>4.1297935103244834</v>
      </c>
      <c r="J200" s="104">
        <v>-18.085106382978726</v>
      </c>
      <c r="K200" s="104">
        <v>1.1143270622286543</v>
      </c>
      <c r="L200" s="1131">
        <v>-0.20738272404806102</v>
      </c>
    </row>
    <row r="201" spans="1:12" ht="15">
      <c r="A201" s="46" t="s">
        <v>24</v>
      </c>
      <c r="B201" s="47" t="s">
        <v>35</v>
      </c>
      <c r="C201" s="94">
        <v>11891.577450980392</v>
      </c>
      <c r="D201" s="94">
        <v>11826.095098039215</v>
      </c>
      <c r="E201" s="95">
        <v>12129.409</v>
      </c>
      <c r="F201" s="95">
        <v>12062.617</v>
      </c>
      <c r="G201" s="1125">
        <v>0.55371069146935081</v>
      </c>
      <c r="H201" s="96">
        <v>390.5</v>
      </c>
      <c r="I201" s="96">
        <v>4.2167066986922901</v>
      </c>
      <c r="J201" s="104">
        <v>38.297872340425535</v>
      </c>
      <c r="K201" s="104">
        <v>0.94066570188133147</v>
      </c>
      <c r="L201" s="1131">
        <v>0.27981080874297382</v>
      </c>
    </row>
    <row r="202" spans="1:12" ht="14.25">
      <c r="A202" s="44" t="s">
        <v>24</v>
      </c>
      <c r="B202" s="48" t="s">
        <v>31</v>
      </c>
      <c r="C202" s="105">
        <v>11281.409599584182</v>
      </c>
      <c r="D202" s="105">
        <v>11217.553284376314</v>
      </c>
      <c r="E202" s="106">
        <v>11507.037791575865</v>
      </c>
      <c r="F202" s="106">
        <v>11441.90435006384</v>
      </c>
      <c r="G202" s="1132">
        <v>0.56925350465512359</v>
      </c>
      <c r="H202" s="107">
        <v>295.63615384615383</v>
      </c>
      <c r="I202" s="107">
        <v>-0.77402465943069165</v>
      </c>
      <c r="J202" s="108">
        <v>-5.7971014492753623</v>
      </c>
      <c r="K202" s="108">
        <v>15.050651230101304</v>
      </c>
      <c r="L202" s="1133">
        <v>-0.47240838744650482</v>
      </c>
    </row>
    <row r="203" spans="1:12" ht="15">
      <c r="A203" s="46" t="s">
        <v>24</v>
      </c>
      <c r="B203" s="47" t="s">
        <v>32</v>
      </c>
      <c r="C203" s="94">
        <v>10910.165686274509</v>
      </c>
      <c r="D203" s="94">
        <v>10932.130392156861</v>
      </c>
      <c r="E203" s="95">
        <v>11128.369000000001</v>
      </c>
      <c r="F203" s="95">
        <v>11150.772999999999</v>
      </c>
      <c r="G203" s="1125">
        <v>-0.20091880625673783</v>
      </c>
      <c r="H203" s="96">
        <v>267.7</v>
      </c>
      <c r="I203" s="96">
        <v>-1.4359351988218092</v>
      </c>
      <c r="J203" s="104">
        <v>-8.8524590163934427</v>
      </c>
      <c r="K203" s="104">
        <v>4.0231548480463095</v>
      </c>
      <c r="L203" s="1131">
        <v>-0.26537158614941614</v>
      </c>
    </row>
    <row r="204" spans="1:12" ht="15">
      <c r="A204" s="46" t="s">
        <v>24</v>
      </c>
      <c r="B204" s="47" t="s">
        <v>33</v>
      </c>
      <c r="C204" s="94">
        <v>11341.642156862745</v>
      </c>
      <c r="D204" s="94">
        <v>11289.856862745099</v>
      </c>
      <c r="E204" s="95">
        <v>11568.475</v>
      </c>
      <c r="F204" s="95">
        <v>11515.654</v>
      </c>
      <c r="G204" s="1125">
        <v>0.45868866848552337</v>
      </c>
      <c r="H204" s="96">
        <v>295.10000000000002</v>
      </c>
      <c r="I204" s="96">
        <v>-0.33772374197906113</v>
      </c>
      <c r="J204" s="104">
        <v>0.88339222614840995</v>
      </c>
      <c r="K204" s="104">
        <v>8.2633863965267729</v>
      </c>
      <c r="L204" s="1131">
        <v>0.30500619405208163</v>
      </c>
    </row>
    <row r="205" spans="1:12" ht="15">
      <c r="A205" s="46" t="s">
        <v>24</v>
      </c>
      <c r="B205" s="47" t="s">
        <v>36</v>
      </c>
      <c r="C205" s="94">
        <v>11552.272549019606</v>
      </c>
      <c r="D205" s="94">
        <v>11364.431372549019</v>
      </c>
      <c r="E205" s="95">
        <v>11783.317999999999</v>
      </c>
      <c r="F205" s="95">
        <v>11591.72</v>
      </c>
      <c r="G205" s="1125">
        <v>1.6528867156901648</v>
      </c>
      <c r="H205" s="96">
        <v>337.9</v>
      </c>
      <c r="I205" s="96">
        <v>0.29682398337785693</v>
      </c>
      <c r="J205" s="104">
        <v>-18.025751072961373</v>
      </c>
      <c r="K205" s="104">
        <v>2.7641099855282198</v>
      </c>
      <c r="L205" s="1131">
        <v>-0.51204299534917075</v>
      </c>
    </row>
    <row r="206" spans="1:12" ht="14.25">
      <c r="A206" s="44" t="s">
        <v>24</v>
      </c>
      <c r="B206" s="48" t="s">
        <v>37</v>
      </c>
      <c r="C206" s="105">
        <v>8944.0433149678593</v>
      </c>
      <c r="D206" s="105">
        <v>8770.7320721073829</v>
      </c>
      <c r="E206" s="106">
        <v>9122.9241812672171</v>
      </c>
      <c r="F206" s="106">
        <v>8946.1467135495313</v>
      </c>
      <c r="G206" s="1132">
        <v>1.9760179815735037</v>
      </c>
      <c r="H206" s="107">
        <v>225.73532338308459</v>
      </c>
      <c r="I206" s="107">
        <v>1.2813734092829259</v>
      </c>
      <c r="J206" s="108">
        <v>-20.396039603960396</v>
      </c>
      <c r="K206" s="108">
        <v>5.8176555716353118</v>
      </c>
      <c r="L206" s="1133">
        <v>-1.2830193440002331</v>
      </c>
    </row>
    <row r="207" spans="1:12" ht="15">
      <c r="A207" s="46" t="s">
        <v>24</v>
      </c>
      <c r="B207" s="47" t="s">
        <v>102</v>
      </c>
      <c r="C207" s="116">
        <v>8654.5568627450975</v>
      </c>
      <c r="D207" s="116">
        <v>8266.6647058823528</v>
      </c>
      <c r="E207" s="117">
        <v>8827.6479999999992</v>
      </c>
      <c r="F207" s="117">
        <v>8431.9979999999996</v>
      </c>
      <c r="G207" s="1139">
        <v>4.6922449459783984</v>
      </c>
      <c r="H207" s="118">
        <v>213.1</v>
      </c>
      <c r="I207" s="118">
        <v>4.1035661944308774</v>
      </c>
      <c r="J207" s="119">
        <v>-14.448669201520911</v>
      </c>
      <c r="K207" s="119">
        <v>3.2561505065123009</v>
      </c>
      <c r="L207" s="1140">
        <v>-0.44182474658106274</v>
      </c>
    </row>
    <row r="208" spans="1:12" ht="15">
      <c r="A208" s="46" t="s">
        <v>24</v>
      </c>
      <c r="B208" s="47" t="s">
        <v>38</v>
      </c>
      <c r="C208" s="94">
        <v>8914.5637254901958</v>
      </c>
      <c r="D208" s="94">
        <v>8847.8343137254888</v>
      </c>
      <c r="E208" s="95">
        <v>9092.8549999999996</v>
      </c>
      <c r="F208" s="95">
        <v>9024.7909999999993</v>
      </c>
      <c r="G208" s="1125">
        <v>0.75418921058670851</v>
      </c>
      <c r="H208" s="96">
        <v>236.9</v>
      </c>
      <c r="I208" s="96">
        <v>1.3259195893926408</v>
      </c>
      <c r="J208" s="104">
        <v>-21.764705882352942</v>
      </c>
      <c r="K208" s="104">
        <v>1.9247467438494936</v>
      </c>
      <c r="L208" s="1131">
        <v>-0.46557946537435346</v>
      </c>
    </row>
    <row r="209" spans="1:12" ht="15.75" thickBot="1">
      <c r="A209" s="46" t="s">
        <v>24</v>
      </c>
      <c r="B209" s="47" t="s">
        <v>39</v>
      </c>
      <c r="C209" s="94">
        <v>10255.803921568628</v>
      </c>
      <c r="D209" s="94">
        <v>10039.838235294117</v>
      </c>
      <c r="E209" s="95">
        <v>10460.92</v>
      </c>
      <c r="F209" s="95">
        <v>10240.635</v>
      </c>
      <c r="G209" s="1125">
        <v>2.151087310503693</v>
      </c>
      <c r="H209" s="96">
        <v>256.60000000000002</v>
      </c>
      <c r="I209" s="96">
        <v>-2.6185958254269366</v>
      </c>
      <c r="J209" s="104">
        <v>-38.888888888888893</v>
      </c>
      <c r="K209" s="104">
        <v>0.63675832127351673</v>
      </c>
      <c r="L209" s="1131">
        <v>-0.37561513204481856</v>
      </c>
    </row>
    <row r="210" spans="1:12" ht="15.75" thickBot="1">
      <c r="A210" s="51"/>
      <c r="B210" s="52"/>
      <c r="C210" s="111"/>
      <c r="D210" s="111"/>
      <c r="E210" s="111"/>
      <c r="F210" s="111"/>
      <c r="G210" s="1135"/>
      <c r="H210" s="112"/>
      <c r="I210" s="112"/>
      <c r="J210" s="112"/>
      <c r="K210" s="112"/>
      <c r="L210" s="1136"/>
    </row>
    <row r="211" spans="1:12" ht="14.25">
      <c r="A211" s="44" t="s">
        <v>117</v>
      </c>
      <c r="B211" s="48" t="s">
        <v>25</v>
      </c>
      <c r="C211" s="105">
        <v>13934.855346191887</v>
      </c>
      <c r="D211" s="105">
        <v>13911.403281303354</v>
      </c>
      <c r="E211" s="106">
        <v>14213.552453115726</v>
      </c>
      <c r="F211" s="106">
        <v>14189.631346929422</v>
      </c>
      <c r="G211" s="1132">
        <v>0.1685815903277906</v>
      </c>
      <c r="H211" s="107">
        <v>340.41010101010102</v>
      </c>
      <c r="I211" s="107">
        <v>-1.7190527285183967</v>
      </c>
      <c r="J211" s="108">
        <v>-21.428571428571427</v>
      </c>
      <c r="K211" s="108">
        <v>1.4327062228654124</v>
      </c>
      <c r="L211" s="1133">
        <v>-0.33894732044167419</v>
      </c>
    </row>
    <row r="212" spans="1:12" ht="15">
      <c r="A212" s="46" t="s">
        <v>117</v>
      </c>
      <c r="B212" s="47" t="s">
        <v>26</v>
      </c>
      <c r="C212" s="94">
        <v>14005.926470588234</v>
      </c>
      <c r="D212" s="94">
        <v>13990.459803921569</v>
      </c>
      <c r="E212" s="95">
        <v>14286.045</v>
      </c>
      <c r="F212" s="95">
        <v>14270.269</v>
      </c>
      <c r="G212" s="1125">
        <v>0.11055152499227477</v>
      </c>
      <c r="H212" s="96">
        <v>343.1</v>
      </c>
      <c r="I212" s="96">
        <v>-0.23262576330327264</v>
      </c>
      <c r="J212" s="104">
        <v>-48.387096774193552</v>
      </c>
      <c r="K212" s="104">
        <v>0.23154848046309695</v>
      </c>
      <c r="L212" s="1131">
        <v>-0.20433453416007519</v>
      </c>
    </row>
    <row r="213" spans="1:12" ht="15">
      <c r="A213" s="46" t="s">
        <v>117</v>
      </c>
      <c r="B213" s="47" t="s">
        <v>27</v>
      </c>
      <c r="C213" s="94">
        <v>13953.339215686276</v>
      </c>
      <c r="D213" s="94">
        <v>13862.925490196078</v>
      </c>
      <c r="E213" s="95">
        <v>14232.406000000001</v>
      </c>
      <c r="F213" s="95">
        <v>14140.183999999999</v>
      </c>
      <c r="G213" s="1125">
        <v>0.6521980194883007</v>
      </c>
      <c r="H213" s="96">
        <v>334.5</v>
      </c>
      <c r="I213" s="96">
        <v>-0.74183976261127604</v>
      </c>
      <c r="J213" s="104">
        <v>-3.3333333333333335</v>
      </c>
      <c r="K213" s="104">
        <v>0.83936324167872645</v>
      </c>
      <c r="L213" s="1131">
        <v>-4.2813027532195846E-3</v>
      </c>
    </row>
    <row r="214" spans="1:12" ht="15">
      <c r="A214" s="46" t="s">
        <v>117</v>
      </c>
      <c r="B214" s="47" t="s">
        <v>34</v>
      </c>
      <c r="C214" s="94">
        <v>13849.864705882352</v>
      </c>
      <c r="D214" s="94">
        <v>13922.177450980391</v>
      </c>
      <c r="E214" s="95">
        <v>14126.861999999999</v>
      </c>
      <c r="F214" s="95">
        <v>14200.620999999999</v>
      </c>
      <c r="G214" s="1125">
        <v>-0.5194068625590389</v>
      </c>
      <c r="H214" s="96">
        <v>352.4</v>
      </c>
      <c r="I214" s="96">
        <v>-3.3461327482172365</v>
      </c>
      <c r="J214" s="104">
        <v>-28.571428571428569</v>
      </c>
      <c r="K214" s="104">
        <v>0.36179450072358899</v>
      </c>
      <c r="L214" s="1131">
        <v>-0.13033148352837953</v>
      </c>
    </row>
    <row r="215" spans="1:12" ht="14.25">
      <c r="A215" s="44" t="s">
        <v>117</v>
      </c>
      <c r="B215" s="48" t="s">
        <v>28</v>
      </c>
      <c r="C215" s="105">
        <v>13507.439875882032</v>
      </c>
      <c r="D215" s="105">
        <v>13528.290559789808</v>
      </c>
      <c r="E215" s="106">
        <v>13777.588673399672</v>
      </c>
      <c r="F215" s="106">
        <v>13798.856370985604</v>
      </c>
      <c r="G215" s="1132">
        <v>-0.15412652334472488</v>
      </c>
      <c r="H215" s="107">
        <v>309.75521472392637</v>
      </c>
      <c r="I215" s="107">
        <v>1.1905290882932471</v>
      </c>
      <c r="J215" s="108">
        <v>-7.9096045197740121</v>
      </c>
      <c r="K215" s="108">
        <v>9.4356005788712007</v>
      </c>
      <c r="L215" s="1133">
        <v>-0.51940504542576171</v>
      </c>
    </row>
    <row r="216" spans="1:12" ht="15">
      <c r="A216" s="46" t="s">
        <v>117</v>
      </c>
      <c r="B216" s="47" t="s">
        <v>29</v>
      </c>
      <c r="C216" s="94">
        <v>13318.955882352941</v>
      </c>
      <c r="D216" s="94">
        <v>13509.77843137255</v>
      </c>
      <c r="E216" s="95">
        <v>13585.334999999999</v>
      </c>
      <c r="F216" s="95">
        <v>13779.974</v>
      </c>
      <c r="G216" s="1125">
        <v>-1.41247726592228</v>
      </c>
      <c r="H216" s="96">
        <v>292.10000000000002</v>
      </c>
      <c r="I216" s="96">
        <v>-1.8151260504201603</v>
      </c>
      <c r="J216" s="104">
        <v>-27.835051546391753</v>
      </c>
      <c r="K216" s="104">
        <v>1.0130246020260492</v>
      </c>
      <c r="L216" s="1131">
        <v>-0.35086741147226364</v>
      </c>
    </row>
    <row r="217" spans="1:12" ht="15">
      <c r="A217" s="46" t="s">
        <v>117</v>
      </c>
      <c r="B217" s="47" t="s">
        <v>30</v>
      </c>
      <c r="C217" s="94">
        <v>13580.456862745099</v>
      </c>
      <c r="D217" s="94">
        <v>13584.4</v>
      </c>
      <c r="E217" s="95">
        <v>13852.066000000001</v>
      </c>
      <c r="F217" s="95">
        <v>13856.088</v>
      </c>
      <c r="G217" s="1125">
        <v>-2.902695190734228E-2</v>
      </c>
      <c r="H217" s="96">
        <v>303.7</v>
      </c>
      <c r="I217" s="96">
        <v>1.7079705291359562</v>
      </c>
      <c r="J217" s="104">
        <v>-9.0476190476190474</v>
      </c>
      <c r="K217" s="104">
        <v>5.5282199710564397</v>
      </c>
      <c r="L217" s="1131">
        <v>-0.37729183996718252</v>
      </c>
    </row>
    <row r="218" spans="1:12" ht="15">
      <c r="A218" s="46" t="s">
        <v>117</v>
      </c>
      <c r="B218" s="47" t="s">
        <v>35</v>
      </c>
      <c r="C218" s="94">
        <v>13436.951960784314</v>
      </c>
      <c r="D218" s="94">
        <v>13424.194117647059</v>
      </c>
      <c r="E218" s="95">
        <v>13705.691000000001</v>
      </c>
      <c r="F218" s="95">
        <v>13692.678</v>
      </c>
      <c r="G218" s="1125">
        <v>9.5036193796427776E-2</v>
      </c>
      <c r="H218" s="96">
        <v>327.5</v>
      </c>
      <c r="I218" s="96">
        <v>0.1529051987767584</v>
      </c>
      <c r="J218" s="104">
        <v>4.7120418848167542</v>
      </c>
      <c r="K218" s="104">
        <v>2.8943560057887119</v>
      </c>
      <c r="L218" s="1131">
        <v>0.20875420601368377</v>
      </c>
    </row>
    <row r="219" spans="1:12" ht="14.25">
      <c r="A219" s="44" t="s">
        <v>117</v>
      </c>
      <c r="B219" s="48" t="s">
        <v>31</v>
      </c>
      <c r="C219" s="105">
        <v>12425.276866283075</v>
      </c>
      <c r="D219" s="105">
        <v>12529.06288516005</v>
      </c>
      <c r="E219" s="106">
        <v>12673.782403608737</v>
      </c>
      <c r="F219" s="106">
        <v>12779.644142863252</v>
      </c>
      <c r="G219" s="1132">
        <v>-0.82836218341520007</v>
      </c>
      <c r="H219" s="107">
        <v>267.36977025392986</v>
      </c>
      <c r="I219" s="107">
        <v>-0.79285510240335677</v>
      </c>
      <c r="J219" s="108">
        <v>-4.7235023041474653</v>
      </c>
      <c r="K219" s="108">
        <v>11.968162083936324</v>
      </c>
      <c r="L219" s="1133">
        <v>-0.23656232551249445</v>
      </c>
    </row>
    <row r="220" spans="1:12" ht="15">
      <c r="A220" s="46" t="s">
        <v>117</v>
      </c>
      <c r="B220" s="47" t="s">
        <v>32</v>
      </c>
      <c r="C220" s="94">
        <v>12039.357843137255</v>
      </c>
      <c r="D220" s="94">
        <v>12274.882352941175</v>
      </c>
      <c r="E220" s="95">
        <v>12280.145</v>
      </c>
      <c r="F220" s="95">
        <v>12520.38</v>
      </c>
      <c r="G220" s="1125">
        <v>-1.9187516672816545</v>
      </c>
      <c r="H220" s="96">
        <v>243.6</v>
      </c>
      <c r="I220" s="96">
        <v>1.0788381742738564</v>
      </c>
      <c r="J220" s="104">
        <v>20.994475138121548</v>
      </c>
      <c r="K220" s="104">
        <v>3.1693198263386395</v>
      </c>
      <c r="L220" s="1131">
        <v>0.62432545063560241</v>
      </c>
    </row>
    <row r="221" spans="1:12" ht="15">
      <c r="A221" s="46" t="s">
        <v>117</v>
      </c>
      <c r="B221" s="47" t="s">
        <v>33</v>
      </c>
      <c r="C221" s="94">
        <v>12470.928431372549</v>
      </c>
      <c r="D221" s="94">
        <v>12588.61568627451</v>
      </c>
      <c r="E221" s="95">
        <v>12720.347</v>
      </c>
      <c r="F221" s="95">
        <v>12840.388000000001</v>
      </c>
      <c r="G221" s="1125">
        <v>-0.93487050391312998</v>
      </c>
      <c r="H221" s="96">
        <v>268.39999999999998</v>
      </c>
      <c r="I221" s="96">
        <v>-7.4460163812377314E-2</v>
      </c>
      <c r="J221" s="96">
        <v>-2.8138528138528138</v>
      </c>
      <c r="K221" s="96">
        <v>6.4978292329956586</v>
      </c>
      <c r="L221" s="1126">
        <v>1.7662408696752507E-3</v>
      </c>
    </row>
    <row r="222" spans="1:12" ht="15.75" thickBot="1">
      <c r="A222" s="56" t="s">
        <v>117</v>
      </c>
      <c r="B222" s="57" t="s">
        <v>36</v>
      </c>
      <c r="C222" s="97">
        <v>12744.565686274509</v>
      </c>
      <c r="D222" s="97">
        <v>12584.946078431372</v>
      </c>
      <c r="E222" s="98">
        <v>12999.457</v>
      </c>
      <c r="F222" s="98">
        <v>12836.645</v>
      </c>
      <c r="G222" s="1127">
        <v>1.2683376380666436</v>
      </c>
      <c r="H222" s="99">
        <v>297.2</v>
      </c>
      <c r="I222" s="99">
        <v>0.98538905878354655</v>
      </c>
      <c r="J222" s="99">
        <v>-29.333333333333332</v>
      </c>
      <c r="K222" s="99">
        <v>2.3010130246020259</v>
      </c>
      <c r="L222" s="1128">
        <v>-0.86265401701777167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G224" s="80"/>
      <c r="H224" s="80"/>
      <c r="I224" s="80"/>
      <c r="J224" s="80"/>
      <c r="K224" s="80"/>
      <c r="L224" s="1141"/>
    </row>
    <row r="225" spans="1:12" ht="21" thickBot="1">
      <c r="A225" s="1087" t="s">
        <v>329</v>
      </c>
      <c r="B225" s="1077"/>
      <c r="C225" s="1077"/>
      <c r="D225" s="1077"/>
      <c r="E225" s="1077"/>
      <c r="F225" s="1077"/>
      <c r="G225" s="1078"/>
      <c r="H225" s="1078"/>
      <c r="I225" s="1078"/>
      <c r="J225" s="1078"/>
      <c r="K225" s="1078"/>
      <c r="L225" s="1142"/>
    </row>
    <row r="226" spans="1:12" ht="12.75" customHeight="1">
      <c r="A226" s="27"/>
      <c r="B226" s="28"/>
      <c r="C226" s="3" t="s">
        <v>9</v>
      </c>
      <c r="D226" s="3" t="s">
        <v>9</v>
      </c>
      <c r="E226" s="3"/>
      <c r="F226" s="3"/>
      <c r="G226" s="1079"/>
      <c r="H226" s="1185" t="s">
        <v>10</v>
      </c>
      <c r="I226" s="1186"/>
      <c r="J226" s="1112" t="s">
        <v>11</v>
      </c>
      <c r="K226" s="1080" t="s">
        <v>12</v>
      </c>
      <c r="L226" s="1081"/>
    </row>
    <row r="227" spans="1:12" ht="26.25" customHeight="1">
      <c r="A227" s="29" t="s">
        <v>13</v>
      </c>
      <c r="B227" s="30" t="s">
        <v>14</v>
      </c>
      <c r="C227" s="1082" t="s">
        <v>40</v>
      </c>
      <c r="D227" s="1082" t="s">
        <v>40</v>
      </c>
      <c r="E227" s="1083" t="s">
        <v>41</v>
      </c>
      <c r="F227" s="1084"/>
      <c r="G227" s="1113"/>
      <c r="H227" s="1183" t="s">
        <v>15</v>
      </c>
      <c r="I227" s="1184"/>
      <c r="J227" s="1114" t="s">
        <v>16</v>
      </c>
      <c r="K227" s="1085" t="s">
        <v>17</v>
      </c>
      <c r="L227" s="1086"/>
    </row>
    <row r="228" spans="1:12" ht="26.25" thickBot="1">
      <c r="A228" s="31" t="s">
        <v>18</v>
      </c>
      <c r="B228" s="32" t="s">
        <v>19</v>
      </c>
      <c r="C228" s="979" t="s">
        <v>380</v>
      </c>
      <c r="D228" s="979" t="s">
        <v>376</v>
      </c>
      <c r="E228" s="1072" t="s">
        <v>380</v>
      </c>
      <c r="F228" s="1073" t="s">
        <v>376</v>
      </c>
      <c r="G228" s="1111" t="s">
        <v>20</v>
      </c>
      <c r="H228" s="81" t="s">
        <v>380</v>
      </c>
      <c r="I228" s="993" t="s">
        <v>20</v>
      </c>
      <c r="J228" s="1115" t="s">
        <v>20</v>
      </c>
      <c r="K228" s="1074" t="s">
        <v>380</v>
      </c>
      <c r="L228" s="1116" t="s">
        <v>21</v>
      </c>
    </row>
    <row r="229" spans="1:12" ht="15" thickBot="1">
      <c r="A229" s="33" t="s">
        <v>22</v>
      </c>
      <c r="B229" s="34" t="s">
        <v>23</v>
      </c>
      <c r="C229" s="82">
        <v>10843.044655049811</v>
      </c>
      <c r="D229" s="82">
        <v>10828.531373331454</v>
      </c>
      <c r="E229" s="83">
        <v>11059.905548150808</v>
      </c>
      <c r="F229" s="704">
        <v>11046.035092547521</v>
      </c>
      <c r="G229" s="1117">
        <v>0.12556954135193985</v>
      </c>
      <c r="H229" s="84">
        <v>312.87109448082322</v>
      </c>
      <c r="I229" s="84">
        <v>-1.9765496908721265</v>
      </c>
      <c r="J229" s="85">
        <v>5.1130776794493604</v>
      </c>
      <c r="K229" s="84">
        <v>100</v>
      </c>
      <c r="L229" s="1118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19"/>
      <c r="H230" s="85"/>
      <c r="I230" s="85"/>
      <c r="J230" s="85"/>
      <c r="K230" s="85"/>
      <c r="L230" s="1120"/>
    </row>
    <row r="231" spans="1:12" ht="15">
      <c r="A231" s="37" t="s">
        <v>108</v>
      </c>
      <c r="B231" s="38" t="s">
        <v>23</v>
      </c>
      <c r="C231" s="87" t="s">
        <v>100</v>
      </c>
      <c r="D231" s="87" t="s">
        <v>100</v>
      </c>
      <c r="E231" s="88" t="s">
        <v>100</v>
      </c>
      <c r="F231" s="88" t="s">
        <v>100</v>
      </c>
      <c r="G231" s="1121" t="s">
        <v>100</v>
      </c>
      <c r="H231" s="89" t="s">
        <v>100</v>
      </c>
      <c r="I231" s="89" t="s">
        <v>100</v>
      </c>
      <c r="J231" s="89" t="s">
        <v>100</v>
      </c>
      <c r="K231" s="89" t="s">
        <v>100</v>
      </c>
      <c r="L231" s="1122" t="s">
        <v>100</v>
      </c>
    </row>
    <row r="232" spans="1:12" ht="15">
      <c r="A232" s="46" t="s">
        <v>109</v>
      </c>
      <c r="B232" s="90" t="s">
        <v>23</v>
      </c>
      <c r="C232" s="91">
        <v>11756.970791740621</v>
      </c>
      <c r="D232" s="91">
        <v>11837.398192115352</v>
      </c>
      <c r="E232" s="92">
        <v>11992.110207575433</v>
      </c>
      <c r="F232" s="92">
        <v>12074.146155957658</v>
      </c>
      <c r="G232" s="1123">
        <v>-0.67943478008791935</v>
      </c>
      <c r="H232" s="93">
        <v>365.08046875000002</v>
      </c>
      <c r="I232" s="93">
        <v>2.0077846415220821</v>
      </c>
      <c r="J232" s="93">
        <v>12.77533039647577</v>
      </c>
      <c r="K232" s="93">
        <v>23.947614593077642</v>
      </c>
      <c r="L232" s="1124">
        <v>1.6270639539429332</v>
      </c>
    </row>
    <row r="233" spans="1:12" ht="15">
      <c r="A233" s="39" t="s">
        <v>110</v>
      </c>
      <c r="B233" s="40" t="s">
        <v>23</v>
      </c>
      <c r="C233" s="94">
        <v>11909.233747883927</v>
      </c>
      <c r="D233" s="94">
        <v>11991.444883555239</v>
      </c>
      <c r="E233" s="95">
        <v>12147.418422841605</v>
      </c>
      <c r="F233" s="95">
        <v>12231.273781226344</v>
      </c>
      <c r="G233" s="1125">
        <v>-0.68558156643870982</v>
      </c>
      <c r="H233" s="96">
        <v>408.59999999999997</v>
      </c>
      <c r="I233" s="96">
        <v>-4.1186311096308321</v>
      </c>
      <c r="J233" s="96">
        <v>-22.58064516129032</v>
      </c>
      <c r="K233" s="96">
        <v>6.7352666043030878</v>
      </c>
      <c r="L233" s="1126">
        <v>-2.4092761685582689</v>
      </c>
    </row>
    <row r="234" spans="1:12" ht="15">
      <c r="A234" s="39" t="s">
        <v>111</v>
      </c>
      <c r="B234" s="40" t="s">
        <v>23</v>
      </c>
      <c r="C234" s="94" t="s">
        <v>257</v>
      </c>
      <c r="D234" s="94" t="s">
        <v>100</v>
      </c>
      <c r="E234" s="95" t="s">
        <v>257</v>
      </c>
      <c r="F234" s="95" t="s">
        <v>100</v>
      </c>
      <c r="G234" s="1125" t="s">
        <v>100</v>
      </c>
      <c r="H234" s="96" t="s">
        <v>257</v>
      </c>
      <c r="I234" s="96" t="s">
        <v>100</v>
      </c>
      <c r="J234" s="96" t="s">
        <v>100</v>
      </c>
      <c r="K234" s="96" t="s">
        <v>257</v>
      </c>
      <c r="L234" s="1126" t="s">
        <v>100</v>
      </c>
    </row>
    <row r="235" spans="1:12" ht="15">
      <c r="A235" s="39" t="s">
        <v>98</v>
      </c>
      <c r="B235" s="40" t="s">
        <v>23</v>
      </c>
      <c r="C235" s="94">
        <v>9545.056967437542</v>
      </c>
      <c r="D235" s="94">
        <v>9594.0533735940317</v>
      </c>
      <c r="E235" s="95">
        <v>9735.9581067862928</v>
      </c>
      <c r="F235" s="95">
        <v>9785.9344410659123</v>
      </c>
      <c r="G235" s="1125">
        <v>-0.51069557619247641</v>
      </c>
      <c r="H235" s="96">
        <v>281.80513307984791</v>
      </c>
      <c r="I235" s="96">
        <v>-2.9706720893510465</v>
      </c>
      <c r="J235" s="96">
        <v>2.53411306042885</v>
      </c>
      <c r="K235" s="96">
        <v>49.20486435921422</v>
      </c>
      <c r="L235" s="1126">
        <v>-1.237613516891976</v>
      </c>
    </row>
    <row r="236" spans="1:12" ht="15.75" thickBot="1">
      <c r="A236" s="41" t="s">
        <v>112</v>
      </c>
      <c r="B236" s="42" t="s">
        <v>23</v>
      </c>
      <c r="C236" s="97">
        <v>12038.910170612889</v>
      </c>
      <c r="D236" s="97">
        <v>11827.385827697788</v>
      </c>
      <c r="E236" s="98">
        <v>12279.688374025147</v>
      </c>
      <c r="F236" s="98">
        <v>12091.614979905004</v>
      </c>
      <c r="G236" s="1127">
        <v>1.555403429837136</v>
      </c>
      <c r="H236" s="99">
        <v>293.59766355140187</v>
      </c>
      <c r="I236" s="99">
        <v>-1.3109885832962962</v>
      </c>
      <c r="J236" s="99">
        <v>16.304347826086957</v>
      </c>
      <c r="K236" s="99">
        <v>20.018709073900844</v>
      </c>
      <c r="L236" s="1128">
        <v>1.926280362003105</v>
      </c>
    </row>
    <row r="237" spans="1:12" ht="15" thickBot="1">
      <c r="A237" s="35"/>
      <c r="B237" s="43"/>
      <c r="C237" s="86"/>
      <c r="D237" s="86"/>
      <c r="E237" s="86"/>
      <c r="F237" s="86"/>
      <c r="G237" s="1119"/>
      <c r="H237" s="85"/>
      <c r="I237" s="85"/>
      <c r="J237" s="85"/>
      <c r="K237" s="85"/>
      <c r="L237" s="1120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29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30" t="s">
        <v>100</v>
      </c>
    </row>
    <row r="239" spans="1:12" ht="15">
      <c r="A239" s="46" t="s">
        <v>113</v>
      </c>
      <c r="B239" s="47" t="s">
        <v>26</v>
      </c>
      <c r="C239" s="94" t="s">
        <v>100</v>
      </c>
      <c r="D239" s="94" t="s">
        <v>100</v>
      </c>
      <c r="E239" s="95" t="s">
        <v>100</v>
      </c>
      <c r="F239" s="95" t="s">
        <v>100</v>
      </c>
      <c r="G239" s="1125" t="s">
        <v>100</v>
      </c>
      <c r="H239" s="96" t="s">
        <v>100</v>
      </c>
      <c r="I239" s="96" t="s">
        <v>100</v>
      </c>
      <c r="J239" s="104" t="s">
        <v>100</v>
      </c>
      <c r="K239" s="104" t="s">
        <v>100</v>
      </c>
      <c r="L239" s="1131" t="s">
        <v>100</v>
      </c>
    </row>
    <row r="240" spans="1:12" ht="15">
      <c r="A240" s="46" t="s">
        <v>113</v>
      </c>
      <c r="B240" s="47" t="s">
        <v>27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5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31" t="s">
        <v>100</v>
      </c>
    </row>
    <row r="241" spans="1:12" ht="14.25">
      <c r="A241" s="44" t="s">
        <v>113</v>
      </c>
      <c r="B241" s="48" t="s">
        <v>28</v>
      </c>
      <c r="C241" s="105" t="s">
        <v>100</v>
      </c>
      <c r="D241" s="105" t="s">
        <v>100</v>
      </c>
      <c r="E241" s="106" t="s">
        <v>100</v>
      </c>
      <c r="F241" s="106" t="s">
        <v>100</v>
      </c>
      <c r="G241" s="1132" t="s">
        <v>100</v>
      </c>
      <c r="H241" s="107" t="s">
        <v>100</v>
      </c>
      <c r="I241" s="107" t="s">
        <v>100</v>
      </c>
      <c r="J241" s="108" t="s">
        <v>100</v>
      </c>
      <c r="K241" s="108" t="s">
        <v>100</v>
      </c>
      <c r="L241" s="1133" t="s">
        <v>100</v>
      </c>
    </row>
    <row r="242" spans="1:12" ht="15">
      <c r="A242" s="46" t="s">
        <v>113</v>
      </c>
      <c r="B242" s="47" t="s">
        <v>29</v>
      </c>
      <c r="C242" s="94" t="s">
        <v>100</v>
      </c>
      <c r="D242" s="94" t="s">
        <v>100</v>
      </c>
      <c r="E242" s="95" t="s">
        <v>100</v>
      </c>
      <c r="F242" s="95" t="s">
        <v>100</v>
      </c>
      <c r="G242" s="1125" t="s">
        <v>100</v>
      </c>
      <c r="H242" s="96" t="s">
        <v>100</v>
      </c>
      <c r="I242" s="96" t="s">
        <v>100</v>
      </c>
      <c r="J242" s="104" t="s">
        <v>100</v>
      </c>
      <c r="K242" s="104" t="s">
        <v>100</v>
      </c>
      <c r="L242" s="1131" t="s">
        <v>100</v>
      </c>
    </row>
    <row r="243" spans="1:12" ht="15">
      <c r="A243" s="46" t="s">
        <v>113</v>
      </c>
      <c r="B243" s="47" t="s">
        <v>30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5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31" t="s">
        <v>100</v>
      </c>
    </row>
    <row r="244" spans="1:12" ht="14.25">
      <c r="A244" s="44" t="s">
        <v>113</v>
      </c>
      <c r="B244" s="48" t="s">
        <v>31</v>
      </c>
      <c r="C244" s="105" t="s">
        <v>100</v>
      </c>
      <c r="D244" s="105" t="s">
        <v>100</v>
      </c>
      <c r="E244" s="106" t="s">
        <v>100</v>
      </c>
      <c r="F244" s="106" t="s">
        <v>100</v>
      </c>
      <c r="G244" s="1132" t="s">
        <v>100</v>
      </c>
      <c r="H244" s="107" t="s">
        <v>100</v>
      </c>
      <c r="I244" s="107" t="s">
        <v>100</v>
      </c>
      <c r="J244" s="108" t="s">
        <v>100</v>
      </c>
      <c r="K244" s="108" t="s">
        <v>100</v>
      </c>
      <c r="L244" s="1133" t="s">
        <v>100</v>
      </c>
    </row>
    <row r="245" spans="1:12" ht="15">
      <c r="A245" s="46" t="s">
        <v>113</v>
      </c>
      <c r="B245" s="47" t="s">
        <v>32</v>
      </c>
      <c r="C245" s="94" t="s">
        <v>100</v>
      </c>
      <c r="D245" s="94" t="s">
        <v>100</v>
      </c>
      <c r="E245" s="95" t="s">
        <v>100</v>
      </c>
      <c r="F245" s="95" t="s">
        <v>100</v>
      </c>
      <c r="G245" s="1125" t="s">
        <v>100</v>
      </c>
      <c r="H245" s="96" t="s">
        <v>100</v>
      </c>
      <c r="I245" s="96" t="s">
        <v>100</v>
      </c>
      <c r="J245" s="104" t="s">
        <v>100</v>
      </c>
      <c r="K245" s="104" t="s">
        <v>100</v>
      </c>
      <c r="L245" s="1131" t="s">
        <v>100</v>
      </c>
    </row>
    <row r="246" spans="1:12" ht="15.75" thickBot="1">
      <c r="A246" s="49" t="s">
        <v>113</v>
      </c>
      <c r="B246" s="50" t="s">
        <v>33</v>
      </c>
      <c r="C246" s="109" t="s">
        <v>100</v>
      </c>
      <c r="D246" s="109" t="s">
        <v>100</v>
      </c>
      <c r="E246" s="110" t="s">
        <v>100</v>
      </c>
      <c r="F246" s="110" t="s">
        <v>100</v>
      </c>
      <c r="G246" s="1134" t="s">
        <v>100</v>
      </c>
      <c r="H246" s="104" t="s">
        <v>100</v>
      </c>
      <c r="I246" s="104" t="s">
        <v>100</v>
      </c>
      <c r="J246" s="104" t="s">
        <v>100</v>
      </c>
      <c r="K246" s="104" t="s">
        <v>100</v>
      </c>
      <c r="L246" s="1131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19"/>
      <c r="H247" s="85"/>
      <c r="I247" s="85"/>
      <c r="J247" s="85"/>
      <c r="K247" s="85"/>
      <c r="L247" s="1120"/>
    </row>
    <row r="248" spans="1:12" ht="14.25">
      <c r="A248" s="44" t="s">
        <v>114</v>
      </c>
      <c r="B248" s="45" t="s">
        <v>25</v>
      </c>
      <c r="C248" s="100">
        <v>11928.719530949635</v>
      </c>
      <c r="D248" s="1153">
        <v>11816.078317135552</v>
      </c>
      <c r="E248" s="101">
        <v>12167.293921568627</v>
      </c>
      <c r="F248" s="101">
        <v>12052.399883478263</v>
      </c>
      <c r="G248" s="1129">
        <v>0.95328763732660249</v>
      </c>
      <c r="H248" s="102">
        <v>437.15</v>
      </c>
      <c r="I248" s="102">
        <v>-1.171243239483154</v>
      </c>
      <c r="J248" s="103">
        <v>7.6923076923076925</v>
      </c>
      <c r="K248" s="103">
        <v>1.3096351730589337</v>
      </c>
      <c r="L248" s="1130">
        <v>3.1365753196593626E-2</v>
      </c>
    </row>
    <row r="249" spans="1:12" ht="15">
      <c r="A249" s="46" t="s">
        <v>114</v>
      </c>
      <c r="B249" s="47" t="s">
        <v>26</v>
      </c>
      <c r="C249" s="94">
        <v>11906.137254901962</v>
      </c>
      <c r="D249" s="94">
        <v>11761.763725490197</v>
      </c>
      <c r="E249" s="95">
        <v>12144.26</v>
      </c>
      <c r="F249" s="95">
        <v>11996.999</v>
      </c>
      <c r="G249" s="1125">
        <v>1.2274819727833639</v>
      </c>
      <c r="H249" s="96">
        <v>422.9</v>
      </c>
      <c r="I249" s="96">
        <v>-2.6249136541561211</v>
      </c>
      <c r="J249" s="104">
        <v>0</v>
      </c>
      <c r="K249" s="104">
        <v>0.65481758652946687</v>
      </c>
      <c r="L249" s="1131">
        <v>-3.3481331857947105E-2</v>
      </c>
    </row>
    <row r="250" spans="1:12" ht="15">
      <c r="A250" s="46" t="s">
        <v>114</v>
      </c>
      <c r="B250" s="47" t="s">
        <v>27</v>
      </c>
      <c r="C250" s="94" t="s">
        <v>257</v>
      </c>
      <c r="D250" s="94">
        <v>11877.006862745098</v>
      </c>
      <c r="E250" s="95" t="s">
        <v>257</v>
      </c>
      <c r="F250" s="95">
        <v>12114.547</v>
      </c>
      <c r="G250" s="1125" t="s">
        <v>100</v>
      </c>
      <c r="H250" s="96" t="s">
        <v>257</v>
      </c>
      <c r="I250" s="96" t="s">
        <v>100</v>
      </c>
      <c r="J250" s="104" t="s">
        <v>100</v>
      </c>
      <c r="K250" s="104">
        <v>0.65481758652946687</v>
      </c>
      <c r="L250" s="1131" t="s">
        <v>100</v>
      </c>
    </row>
    <row r="251" spans="1:12" ht="14.25">
      <c r="A251" s="44" t="s">
        <v>114</v>
      </c>
      <c r="B251" s="48" t="s">
        <v>28</v>
      </c>
      <c r="C251" s="105">
        <v>12010.481561972048</v>
      </c>
      <c r="D251" s="105">
        <v>12531.277747521137</v>
      </c>
      <c r="E251" s="106">
        <v>12250.691193211489</v>
      </c>
      <c r="F251" s="106">
        <v>12781.903302471559</v>
      </c>
      <c r="G251" s="1132">
        <v>-4.1559703331299085</v>
      </c>
      <c r="H251" s="107">
        <v>392.77307692307693</v>
      </c>
      <c r="I251" s="107">
        <v>4.7855106194455157</v>
      </c>
      <c r="J251" s="108">
        <v>14.705882352941178</v>
      </c>
      <c r="K251" s="108">
        <v>7.296538821328344</v>
      </c>
      <c r="L251" s="1133">
        <v>0.61020647127917993</v>
      </c>
    </row>
    <row r="252" spans="1:12" ht="15">
      <c r="A252" s="46" t="s">
        <v>114</v>
      </c>
      <c r="B252" s="47" t="s">
        <v>29</v>
      </c>
      <c r="C252" s="94">
        <v>11819.043137254903</v>
      </c>
      <c r="D252" s="94">
        <v>12746.1</v>
      </c>
      <c r="E252" s="95">
        <v>12055.424000000001</v>
      </c>
      <c r="F252" s="95">
        <v>13001.022000000001</v>
      </c>
      <c r="G252" s="1125">
        <v>-7.2732589791787134</v>
      </c>
      <c r="H252" s="96">
        <v>382.4</v>
      </c>
      <c r="I252" s="96">
        <v>6.7858140184305933</v>
      </c>
      <c r="J252" s="104">
        <v>2.083333333333333</v>
      </c>
      <c r="K252" s="104">
        <v>4.5837231057062677</v>
      </c>
      <c r="L252" s="1131">
        <v>-0.13604090609314223</v>
      </c>
    </row>
    <row r="253" spans="1:12" ht="15">
      <c r="A253" s="46" t="s">
        <v>114</v>
      </c>
      <c r="B253" s="47" t="s">
        <v>30</v>
      </c>
      <c r="C253" s="94">
        <v>12311.956862745097</v>
      </c>
      <c r="D253" s="94">
        <v>12086.362745098038</v>
      </c>
      <c r="E253" s="95">
        <v>12558.196</v>
      </c>
      <c r="F253" s="95">
        <v>12328.09</v>
      </c>
      <c r="G253" s="1125">
        <v>1.8665178466412864</v>
      </c>
      <c r="H253" s="96">
        <v>410.3</v>
      </c>
      <c r="I253" s="96">
        <v>-1.1325301204819249</v>
      </c>
      <c r="J253" s="104">
        <v>45</v>
      </c>
      <c r="K253" s="104">
        <v>2.7128157156220767</v>
      </c>
      <c r="L253" s="1131">
        <v>0.74624737737232261</v>
      </c>
    </row>
    <row r="254" spans="1:12" ht="14.25">
      <c r="A254" s="44" t="s">
        <v>114</v>
      </c>
      <c r="B254" s="48" t="s">
        <v>31</v>
      </c>
      <c r="C254" s="105">
        <v>11601.438652695644</v>
      </c>
      <c r="D254" s="105">
        <v>11486.110180392157</v>
      </c>
      <c r="E254" s="106">
        <v>11833.467425749557</v>
      </c>
      <c r="F254" s="106">
        <v>11715.832384000001</v>
      </c>
      <c r="G254" s="1132">
        <v>1.0040690058881945</v>
      </c>
      <c r="H254" s="107">
        <v>345.75731707317073</v>
      </c>
      <c r="I254" s="107">
        <v>0.95507928060902347</v>
      </c>
      <c r="J254" s="108">
        <v>12.328767123287671</v>
      </c>
      <c r="K254" s="108">
        <v>15.341440598690365</v>
      </c>
      <c r="L254" s="1133">
        <v>0.98549172946715835</v>
      </c>
    </row>
    <row r="255" spans="1:12" ht="15">
      <c r="A255" s="46" t="s">
        <v>114</v>
      </c>
      <c r="B255" s="47" t="s">
        <v>32</v>
      </c>
      <c r="C255" s="94">
        <v>11573.12843137255</v>
      </c>
      <c r="D255" s="94">
        <v>11443.561764705883</v>
      </c>
      <c r="E255" s="95">
        <v>11804.591</v>
      </c>
      <c r="F255" s="95">
        <v>11672.433000000001</v>
      </c>
      <c r="G255" s="1125">
        <v>1.1322232477153602</v>
      </c>
      <c r="H255" s="96">
        <v>334.2</v>
      </c>
      <c r="I255" s="96">
        <v>-0.56530794406427676</v>
      </c>
      <c r="J255" s="104">
        <v>5.7692307692307692</v>
      </c>
      <c r="K255" s="104">
        <v>10.28999064546305</v>
      </c>
      <c r="L255" s="1131">
        <v>6.3835286564328797E-2</v>
      </c>
    </row>
    <row r="256" spans="1:12" ht="15.75" thickBot="1">
      <c r="A256" s="49" t="s">
        <v>114</v>
      </c>
      <c r="B256" s="50" t="s">
        <v>33</v>
      </c>
      <c r="C256" s="109">
        <v>11653.629411764705</v>
      </c>
      <c r="D256" s="97">
        <v>11584.918627450981</v>
      </c>
      <c r="E256" s="110">
        <v>11886.701999999999</v>
      </c>
      <c r="F256" s="110">
        <v>11816.617</v>
      </c>
      <c r="G256" s="1134">
        <v>0.59310545480148102</v>
      </c>
      <c r="H256" s="104">
        <v>369.3</v>
      </c>
      <c r="I256" s="104">
        <v>3.0700530281886689</v>
      </c>
      <c r="J256" s="104">
        <v>28.571428571428569</v>
      </c>
      <c r="K256" s="104">
        <v>5.0514499532273156</v>
      </c>
      <c r="L256" s="1131">
        <v>0.92165644290283222</v>
      </c>
    </row>
    <row r="257" spans="1:12" ht="15.75" thickBot="1">
      <c r="A257" s="51"/>
      <c r="B257" s="52"/>
      <c r="C257" s="111"/>
      <c r="D257" s="111"/>
      <c r="E257" s="111"/>
      <c r="F257" s="111"/>
      <c r="G257" s="1135"/>
      <c r="H257" s="112"/>
      <c r="I257" s="112"/>
      <c r="J257" s="112"/>
      <c r="K257" s="112"/>
      <c r="L257" s="1136"/>
    </row>
    <row r="258" spans="1:12" ht="15">
      <c r="A258" s="46" t="s">
        <v>115</v>
      </c>
      <c r="B258" s="53" t="s">
        <v>30</v>
      </c>
      <c r="C258" s="113">
        <v>12219.03137254902</v>
      </c>
      <c r="D258" s="113">
        <v>12147.724509803922</v>
      </c>
      <c r="E258" s="114">
        <v>12463.412</v>
      </c>
      <c r="F258" s="114">
        <v>12390.679</v>
      </c>
      <c r="G258" s="1137">
        <v>0.58699769399239687</v>
      </c>
      <c r="H258" s="115">
        <v>445.4</v>
      </c>
      <c r="I258" s="115">
        <v>1.5503875968992145</v>
      </c>
      <c r="J258" s="115">
        <v>-38.095238095238095</v>
      </c>
      <c r="K258" s="115">
        <v>2.4321796071094481</v>
      </c>
      <c r="L258" s="1138">
        <v>-1.6976139032150352</v>
      </c>
    </row>
    <row r="259" spans="1:12" ht="15.75" thickBot="1">
      <c r="A259" s="49" t="s">
        <v>115</v>
      </c>
      <c r="B259" s="50" t="s">
        <v>33</v>
      </c>
      <c r="C259" s="109">
        <v>11708.143137254901</v>
      </c>
      <c r="D259" s="109">
        <v>11855.722549019607</v>
      </c>
      <c r="E259" s="110">
        <v>11942.306</v>
      </c>
      <c r="F259" s="110">
        <v>12092.837</v>
      </c>
      <c r="G259" s="1134">
        <v>-1.2447947491560423</v>
      </c>
      <c r="H259" s="104">
        <v>387.8</v>
      </c>
      <c r="I259" s="104">
        <v>-6.7564318345756114</v>
      </c>
      <c r="J259" s="104">
        <v>-9.8039215686274517</v>
      </c>
      <c r="K259" s="104">
        <v>4.3030869971936392</v>
      </c>
      <c r="L259" s="1131">
        <v>-0.71166226534323407</v>
      </c>
    </row>
    <row r="260" spans="1:12" ht="15.75" thickBot="1">
      <c r="A260" s="51"/>
      <c r="B260" s="52"/>
      <c r="C260" s="111"/>
      <c r="D260" s="111"/>
      <c r="E260" s="111"/>
      <c r="F260" s="111"/>
      <c r="G260" s="1135"/>
      <c r="H260" s="112"/>
      <c r="I260" s="112"/>
      <c r="J260" s="112"/>
      <c r="K260" s="112"/>
      <c r="L260" s="1136"/>
    </row>
    <row r="261" spans="1:12" ht="14.25">
      <c r="A261" s="44" t="s">
        <v>116</v>
      </c>
      <c r="B261" s="45" t="s">
        <v>25</v>
      </c>
      <c r="C261" s="100" t="s">
        <v>257</v>
      </c>
      <c r="D261" s="100" t="s">
        <v>100</v>
      </c>
      <c r="E261" s="101" t="s">
        <v>257</v>
      </c>
      <c r="F261" s="101" t="s">
        <v>100</v>
      </c>
      <c r="G261" s="1129" t="s">
        <v>100</v>
      </c>
      <c r="H261" s="102" t="s">
        <v>257</v>
      </c>
      <c r="I261" s="102" t="s">
        <v>100</v>
      </c>
      <c r="J261" s="103" t="s">
        <v>100</v>
      </c>
      <c r="K261" s="103" t="s">
        <v>257</v>
      </c>
      <c r="L261" s="1130" t="s">
        <v>100</v>
      </c>
    </row>
    <row r="262" spans="1:12" ht="15">
      <c r="A262" s="39" t="s">
        <v>116</v>
      </c>
      <c r="B262" s="47" t="s">
        <v>26</v>
      </c>
      <c r="C262" s="94" t="s">
        <v>100</v>
      </c>
      <c r="D262" s="94" t="s">
        <v>100</v>
      </c>
      <c r="E262" s="95" t="s">
        <v>100</v>
      </c>
      <c r="F262" s="95" t="s">
        <v>100</v>
      </c>
      <c r="G262" s="1125" t="s">
        <v>100</v>
      </c>
      <c r="H262" s="96" t="s">
        <v>100</v>
      </c>
      <c r="I262" s="96" t="s">
        <v>100</v>
      </c>
      <c r="J262" s="104" t="s">
        <v>100</v>
      </c>
      <c r="K262" s="104" t="s">
        <v>100</v>
      </c>
      <c r="L262" s="1131" t="s">
        <v>100</v>
      </c>
    </row>
    <row r="263" spans="1:12" ht="15">
      <c r="A263" s="39" t="s">
        <v>116</v>
      </c>
      <c r="B263" s="47" t="s">
        <v>27</v>
      </c>
      <c r="C263" s="94" t="s">
        <v>257</v>
      </c>
      <c r="D263" s="94" t="s">
        <v>100</v>
      </c>
      <c r="E263" s="95" t="s">
        <v>257</v>
      </c>
      <c r="F263" s="95" t="s">
        <v>100</v>
      </c>
      <c r="G263" s="1125" t="s">
        <v>100</v>
      </c>
      <c r="H263" s="96" t="s">
        <v>257</v>
      </c>
      <c r="I263" s="96" t="s">
        <v>100</v>
      </c>
      <c r="J263" s="104" t="s">
        <v>100</v>
      </c>
      <c r="K263" s="104" t="s">
        <v>257</v>
      </c>
      <c r="L263" s="1131" t="s">
        <v>100</v>
      </c>
    </row>
    <row r="264" spans="1:12" ht="15">
      <c r="A264" s="39" t="s">
        <v>116</v>
      </c>
      <c r="B264" s="47" t="s">
        <v>34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5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31" t="s">
        <v>100</v>
      </c>
    </row>
    <row r="265" spans="1:12" ht="14.25">
      <c r="A265" s="54" t="s">
        <v>116</v>
      </c>
      <c r="B265" s="48" t="s">
        <v>28</v>
      </c>
      <c r="C265" s="105" t="s">
        <v>100</v>
      </c>
      <c r="D265" s="105" t="s">
        <v>100</v>
      </c>
      <c r="E265" s="106" t="s">
        <v>100</v>
      </c>
      <c r="F265" s="106" t="s">
        <v>100</v>
      </c>
      <c r="G265" s="1132" t="s">
        <v>100</v>
      </c>
      <c r="H265" s="107" t="s">
        <v>100</v>
      </c>
      <c r="I265" s="107" t="s">
        <v>100</v>
      </c>
      <c r="J265" s="108" t="s">
        <v>100</v>
      </c>
      <c r="K265" s="108" t="s">
        <v>100</v>
      </c>
      <c r="L265" s="1133" t="s">
        <v>100</v>
      </c>
    </row>
    <row r="266" spans="1:12" ht="15">
      <c r="A266" s="39" t="s">
        <v>116</v>
      </c>
      <c r="B266" s="47" t="s">
        <v>30</v>
      </c>
      <c r="C266" s="94" t="s">
        <v>100</v>
      </c>
      <c r="D266" s="94" t="s">
        <v>100</v>
      </c>
      <c r="E266" s="95" t="s">
        <v>100</v>
      </c>
      <c r="F266" s="95" t="s">
        <v>100</v>
      </c>
      <c r="G266" s="1125" t="s">
        <v>100</v>
      </c>
      <c r="H266" s="96" t="s">
        <v>100</v>
      </c>
      <c r="I266" s="96" t="s">
        <v>100</v>
      </c>
      <c r="J266" s="104" t="s">
        <v>100</v>
      </c>
      <c r="K266" s="104" t="s">
        <v>100</v>
      </c>
      <c r="L266" s="1131" t="s">
        <v>100</v>
      </c>
    </row>
    <row r="267" spans="1:12" ht="15">
      <c r="A267" s="39" t="s">
        <v>116</v>
      </c>
      <c r="B267" s="47" t="s">
        <v>35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5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31" t="s">
        <v>100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2" t="s">
        <v>100</v>
      </c>
      <c r="H268" s="107" t="s">
        <v>100</v>
      </c>
      <c r="I268" s="107" t="s">
        <v>100</v>
      </c>
      <c r="J268" s="108" t="s">
        <v>100</v>
      </c>
      <c r="K268" s="108" t="s">
        <v>100</v>
      </c>
      <c r="L268" s="1133" t="s">
        <v>100</v>
      </c>
    </row>
    <row r="269" spans="1:12" ht="15">
      <c r="A269" s="39" t="s">
        <v>116</v>
      </c>
      <c r="B269" s="47" t="s">
        <v>33</v>
      </c>
      <c r="C269" s="94" t="s">
        <v>100</v>
      </c>
      <c r="D269" s="94" t="s">
        <v>100</v>
      </c>
      <c r="E269" s="95" t="s">
        <v>100</v>
      </c>
      <c r="F269" s="95" t="s">
        <v>100</v>
      </c>
      <c r="G269" s="1125" t="s">
        <v>100</v>
      </c>
      <c r="H269" s="96" t="s">
        <v>100</v>
      </c>
      <c r="I269" s="96" t="s">
        <v>100</v>
      </c>
      <c r="J269" s="104" t="s">
        <v>100</v>
      </c>
      <c r="K269" s="104" t="s">
        <v>100</v>
      </c>
      <c r="L269" s="1131" t="s">
        <v>100</v>
      </c>
    </row>
    <row r="270" spans="1:12" ht="15.75" thickBot="1">
      <c r="A270" s="55" t="s">
        <v>116</v>
      </c>
      <c r="B270" s="47" t="s">
        <v>36</v>
      </c>
      <c r="C270" s="109" t="s">
        <v>100</v>
      </c>
      <c r="D270" s="109" t="s">
        <v>100</v>
      </c>
      <c r="E270" s="110" t="s">
        <v>100</v>
      </c>
      <c r="F270" s="110" t="s">
        <v>100</v>
      </c>
      <c r="G270" s="1134" t="s">
        <v>100</v>
      </c>
      <c r="H270" s="104" t="s">
        <v>100</v>
      </c>
      <c r="I270" s="104" t="s">
        <v>100</v>
      </c>
      <c r="J270" s="104" t="s">
        <v>100</v>
      </c>
      <c r="K270" s="104" t="s">
        <v>100</v>
      </c>
      <c r="L270" s="1131" t="s">
        <v>100</v>
      </c>
    </row>
    <row r="271" spans="1:12" ht="15.75" thickBot="1">
      <c r="A271" s="51"/>
      <c r="B271" s="52"/>
      <c r="C271" s="111"/>
      <c r="D271" s="111"/>
      <c r="E271" s="111"/>
      <c r="F271" s="111"/>
      <c r="G271" s="1135"/>
      <c r="H271" s="112"/>
      <c r="I271" s="112"/>
      <c r="J271" s="112"/>
      <c r="K271" s="112"/>
      <c r="L271" s="1136"/>
    </row>
    <row r="272" spans="1:12" ht="14.25">
      <c r="A272" s="44" t="s">
        <v>24</v>
      </c>
      <c r="B272" s="45" t="s">
        <v>28</v>
      </c>
      <c r="C272" s="100">
        <v>10543.726921228144</v>
      </c>
      <c r="D272" s="100">
        <v>10341.222019781364</v>
      </c>
      <c r="E272" s="101">
        <v>10754.601459652707</v>
      </c>
      <c r="F272" s="101">
        <v>10548.046460176991</v>
      </c>
      <c r="G272" s="1129">
        <v>1.9582298983564652</v>
      </c>
      <c r="H272" s="102">
        <v>362.58888888888896</v>
      </c>
      <c r="I272" s="102">
        <v>-3.737463126843644</v>
      </c>
      <c r="J272" s="103">
        <v>50</v>
      </c>
      <c r="K272" s="103">
        <v>2.5257249766136578</v>
      </c>
      <c r="L272" s="1130">
        <v>0.75581347218887895</v>
      </c>
    </row>
    <row r="273" spans="1:12" ht="15">
      <c r="A273" s="46" t="s">
        <v>24</v>
      </c>
      <c r="B273" s="47" t="s">
        <v>29</v>
      </c>
      <c r="C273" s="94">
        <v>10383.609803921569</v>
      </c>
      <c r="D273" s="1125" t="s">
        <v>100</v>
      </c>
      <c r="E273" s="95">
        <v>10591.281999999999</v>
      </c>
      <c r="F273" s="95" t="s">
        <v>100</v>
      </c>
      <c r="G273" s="1125" t="s">
        <v>100</v>
      </c>
      <c r="H273" s="96">
        <v>351.3</v>
      </c>
      <c r="I273" s="96" t="s">
        <v>100</v>
      </c>
      <c r="J273" s="104" t="s">
        <v>100</v>
      </c>
      <c r="K273" s="104" t="s">
        <v>100</v>
      </c>
      <c r="L273" s="1131" t="s">
        <v>100</v>
      </c>
    </row>
    <row r="274" spans="1:12" ht="15">
      <c r="A274" s="46" t="s">
        <v>24</v>
      </c>
      <c r="B274" s="47" t="s">
        <v>30</v>
      </c>
      <c r="C274" s="94">
        <v>10531.017647058825</v>
      </c>
      <c r="D274" s="94">
        <v>9978.9509803921574</v>
      </c>
      <c r="E274" s="95">
        <v>10741.638000000001</v>
      </c>
      <c r="F274" s="95">
        <v>10178.530000000001</v>
      </c>
      <c r="G274" s="1125">
        <v>5.5323116402859762</v>
      </c>
      <c r="H274" s="96">
        <v>366.9</v>
      </c>
      <c r="I274" s="96">
        <v>2.4860335195530663</v>
      </c>
      <c r="J274" s="104">
        <v>30</v>
      </c>
      <c r="K274" s="104">
        <v>1.2160898035547241</v>
      </c>
      <c r="L274" s="1131">
        <v>0.23280563442984703</v>
      </c>
    </row>
    <row r="275" spans="1:12" ht="15">
      <c r="A275" s="46" t="s">
        <v>24</v>
      </c>
      <c r="B275" s="47" t="s">
        <v>35</v>
      </c>
      <c r="C275" s="94">
        <v>10774.746078431401</v>
      </c>
      <c r="D275" s="94">
        <v>10746.512745098038</v>
      </c>
      <c r="E275" s="95">
        <v>10990.241</v>
      </c>
      <c r="F275" s="95">
        <v>10961.442999999999</v>
      </c>
      <c r="G275" s="1125">
        <v>0.26272088446749836</v>
      </c>
      <c r="H275" s="96">
        <v>368.3</v>
      </c>
      <c r="I275" s="96">
        <v>-7.9249999999999972</v>
      </c>
      <c r="J275" s="104">
        <v>-25</v>
      </c>
      <c r="K275" s="104">
        <v>0.5612722170252572</v>
      </c>
      <c r="L275" s="1131">
        <v>-0.22535511827464449</v>
      </c>
    </row>
    <row r="276" spans="1:12" ht="14.25">
      <c r="A276" s="44" t="s">
        <v>24</v>
      </c>
      <c r="B276" s="48" t="s">
        <v>31</v>
      </c>
      <c r="C276" s="105">
        <v>10334.924342854061</v>
      </c>
      <c r="D276" s="105">
        <v>10169.788903988438</v>
      </c>
      <c r="E276" s="106">
        <v>10541.622829711143</v>
      </c>
      <c r="F276" s="106">
        <v>10373.184682068206</v>
      </c>
      <c r="G276" s="1132">
        <v>1.6237843324443144</v>
      </c>
      <c r="H276" s="107">
        <v>321.67389380530977</v>
      </c>
      <c r="I276" s="107">
        <v>0.68382807723389116</v>
      </c>
      <c r="J276" s="108">
        <v>-27.795527156549522</v>
      </c>
      <c r="K276" s="108">
        <v>21.141253507951358</v>
      </c>
      <c r="L276" s="1133">
        <v>-9.6355409856572933</v>
      </c>
    </row>
    <row r="277" spans="1:12" ht="15">
      <c r="A277" s="46" t="s">
        <v>24</v>
      </c>
      <c r="B277" s="47" t="s">
        <v>32</v>
      </c>
      <c r="C277" s="94">
        <v>10073.156862745098</v>
      </c>
      <c r="D277" s="94">
        <v>9876.1549019607846</v>
      </c>
      <c r="E277" s="95">
        <v>10274.620000000001</v>
      </c>
      <c r="F277" s="95">
        <v>10073.678</v>
      </c>
      <c r="G277" s="1125">
        <v>1.994723277833587</v>
      </c>
      <c r="H277" s="96">
        <v>291</v>
      </c>
      <c r="I277" s="96">
        <v>-2.6430244228839004</v>
      </c>
      <c r="J277" s="104">
        <v>-43.262411347517734</v>
      </c>
      <c r="K277" s="104">
        <v>7.4836295603367633</v>
      </c>
      <c r="L277" s="1131">
        <v>-6.3806772243240042</v>
      </c>
    </row>
    <row r="278" spans="1:12" ht="15">
      <c r="A278" s="46" t="s">
        <v>24</v>
      </c>
      <c r="B278" s="47" t="s">
        <v>33</v>
      </c>
      <c r="C278" s="94">
        <v>10451.144117647058</v>
      </c>
      <c r="D278" s="94">
        <v>10322.829411764706</v>
      </c>
      <c r="E278" s="95">
        <v>10660.166999999999</v>
      </c>
      <c r="F278" s="95">
        <v>10529.286</v>
      </c>
      <c r="G278" s="1125">
        <v>1.2430187573972196</v>
      </c>
      <c r="H278" s="96">
        <v>332.6</v>
      </c>
      <c r="I278" s="96">
        <v>0.36210018105010428</v>
      </c>
      <c r="J278" s="104">
        <v>-17.857142857142858</v>
      </c>
      <c r="K278" s="104">
        <v>10.757717492984098</v>
      </c>
      <c r="L278" s="1131">
        <v>-3.0082608747641828</v>
      </c>
    </row>
    <row r="279" spans="1:12" ht="15">
      <c r="A279" s="46" t="s">
        <v>24</v>
      </c>
      <c r="B279" s="47" t="s">
        <v>36</v>
      </c>
      <c r="C279" s="94">
        <v>10482.510784313725</v>
      </c>
      <c r="D279" s="94">
        <v>10630.014705882353</v>
      </c>
      <c r="E279" s="95">
        <v>10692.161</v>
      </c>
      <c r="F279" s="95">
        <v>10842.615</v>
      </c>
      <c r="G279" s="1125">
        <v>-1.3876172860513789</v>
      </c>
      <c r="H279" s="96">
        <v>360.3</v>
      </c>
      <c r="I279" s="96">
        <v>0.61435353253280889</v>
      </c>
      <c r="J279" s="104">
        <v>-3.125</v>
      </c>
      <c r="K279" s="104">
        <v>2.8999064546304956</v>
      </c>
      <c r="L279" s="1131">
        <v>-0.24660288656911122</v>
      </c>
    </row>
    <row r="280" spans="1:12" ht="14.25">
      <c r="A280" s="44" t="s">
        <v>24</v>
      </c>
      <c r="B280" s="48" t="s">
        <v>37</v>
      </c>
      <c r="C280" s="105">
        <v>8522.9986094087835</v>
      </c>
      <c r="D280" s="105">
        <v>8110.1964888442926</v>
      </c>
      <c r="E280" s="106">
        <v>8693.4585815969585</v>
      </c>
      <c r="F280" s="106">
        <v>8272.4004186211787</v>
      </c>
      <c r="G280" s="1132">
        <v>5.0899151596672914</v>
      </c>
      <c r="H280" s="107">
        <v>240.81062271062271</v>
      </c>
      <c r="I280" s="107">
        <v>3.8271897406740605</v>
      </c>
      <c r="J280" s="108">
        <v>50</v>
      </c>
      <c r="K280" s="108">
        <v>25.537885874649202</v>
      </c>
      <c r="L280" s="1133">
        <v>7.6421139965764375</v>
      </c>
    </row>
    <row r="281" spans="1:12" ht="15">
      <c r="A281" s="46" t="s">
        <v>24</v>
      </c>
      <c r="B281" s="47" t="s">
        <v>102</v>
      </c>
      <c r="C281" s="116">
        <v>8282.9088235294112</v>
      </c>
      <c r="D281" s="116">
        <v>7986.7637254901956</v>
      </c>
      <c r="E281" s="117">
        <v>8448.5669999999991</v>
      </c>
      <c r="F281" s="117">
        <v>8146.4989999999998</v>
      </c>
      <c r="G281" s="1139">
        <v>3.7079486537713846</v>
      </c>
      <c r="H281" s="118">
        <v>228.8</v>
      </c>
      <c r="I281" s="118">
        <v>0.92633436259374635</v>
      </c>
      <c r="J281" s="119">
        <v>28.749999999999996</v>
      </c>
      <c r="K281" s="119">
        <v>19.270346117867167</v>
      </c>
      <c r="L281" s="1140">
        <v>3.537799411869134</v>
      </c>
    </row>
    <row r="282" spans="1:12" ht="15">
      <c r="A282" s="46" t="s">
        <v>24</v>
      </c>
      <c r="B282" s="47" t="s">
        <v>38</v>
      </c>
      <c r="C282" s="94">
        <v>9060.3882352941164</v>
      </c>
      <c r="D282" s="94">
        <v>8870.2362745098035</v>
      </c>
      <c r="E282" s="95">
        <v>9241.5959999999995</v>
      </c>
      <c r="F282" s="95">
        <v>9047.6409999999996</v>
      </c>
      <c r="G282" s="1125">
        <v>2.143707956582273</v>
      </c>
      <c r="H282" s="96">
        <v>274.8</v>
      </c>
      <c r="I282" s="96">
        <v>2.921348314606746</v>
      </c>
      <c r="J282" s="104">
        <v>180</v>
      </c>
      <c r="K282" s="104">
        <v>5.2385406922357349</v>
      </c>
      <c r="L282" s="1131">
        <v>3.2719723539859809</v>
      </c>
    </row>
    <row r="283" spans="1:12" ht="15.75" thickBot="1">
      <c r="A283" s="46" t="s">
        <v>24</v>
      </c>
      <c r="B283" s="47" t="s">
        <v>39</v>
      </c>
      <c r="C283" s="94" t="s">
        <v>257</v>
      </c>
      <c r="D283" s="94" t="s">
        <v>257</v>
      </c>
      <c r="E283" s="95" t="s">
        <v>257</v>
      </c>
      <c r="F283" s="95" t="s">
        <v>257</v>
      </c>
      <c r="G283" s="1317" t="s">
        <v>100</v>
      </c>
      <c r="H283" s="96" t="s">
        <v>257</v>
      </c>
      <c r="I283" s="96" t="s">
        <v>100</v>
      </c>
      <c r="J283" s="104" t="s">
        <v>100</v>
      </c>
      <c r="K283" s="104" t="s">
        <v>100</v>
      </c>
      <c r="L283" s="1131" t="s">
        <v>100</v>
      </c>
    </row>
    <row r="284" spans="1:12" ht="15.75" thickBot="1">
      <c r="A284" s="51"/>
      <c r="B284" s="52"/>
      <c r="C284" s="111"/>
      <c r="D284" s="111"/>
      <c r="E284" s="111"/>
      <c r="F284" s="111"/>
      <c r="G284" s="1135"/>
      <c r="H284" s="112"/>
      <c r="I284" s="112"/>
      <c r="J284" s="112"/>
      <c r="K284" s="112"/>
      <c r="L284" s="1136"/>
    </row>
    <row r="285" spans="1:12" ht="14.25">
      <c r="A285" s="44" t="s">
        <v>117</v>
      </c>
      <c r="B285" s="48" t="s">
        <v>25</v>
      </c>
      <c r="C285" s="105">
        <v>12510.548213239603</v>
      </c>
      <c r="D285" s="105">
        <v>11684.344117647059</v>
      </c>
      <c r="E285" s="106">
        <v>12760.759177504395</v>
      </c>
      <c r="F285" s="106">
        <v>11918.031000000001</v>
      </c>
      <c r="G285" s="1132">
        <v>7.0710352868220747</v>
      </c>
      <c r="H285" s="107">
        <v>334.71176470588239</v>
      </c>
      <c r="I285" s="107">
        <v>1.4278074866310266</v>
      </c>
      <c r="J285" s="108">
        <v>466.66666666666669</v>
      </c>
      <c r="K285" s="108">
        <v>1.5902712815715623</v>
      </c>
      <c r="L285" s="1133">
        <v>1.2952860308340992</v>
      </c>
    </row>
    <row r="286" spans="1:12" ht="15">
      <c r="A286" s="46" t="s">
        <v>117</v>
      </c>
      <c r="B286" s="47" t="s">
        <v>26</v>
      </c>
      <c r="C286" s="94" t="s">
        <v>257</v>
      </c>
      <c r="D286" s="94" t="s">
        <v>100</v>
      </c>
      <c r="E286" s="95" t="s">
        <v>257</v>
      </c>
      <c r="F286" s="1318" t="s">
        <v>100</v>
      </c>
      <c r="G286" s="1317" t="s">
        <v>100</v>
      </c>
      <c r="H286" s="96" t="s">
        <v>257</v>
      </c>
      <c r="I286" s="96" t="s">
        <v>100</v>
      </c>
      <c r="J286" s="104" t="s">
        <v>100</v>
      </c>
      <c r="K286" s="104">
        <v>0.37418147801683815</v>
      </c>
      <c r="L286" s="1131" t="s">
        <v>100</v>
      </c>
    </row>
    <row r="287" spans="1:12" ht="15">
      <c r="A287" s="46" t="s">
        <v>117</v>
      </c>
      <c r="B287" s="47" t="s">
        <v>27</v>
      </c>
      <c r="C287" s="94">
        <v>12875.603921568627</v>
      </c>
      <c r="D287" s="94" t="s">
        <v>257</v>
      </c>
      <c r="E287" s="95">
        <v>13133.116</v>
      </c>
      <c r="F287" s="95" t="s">
        <v>257</v>
      </c>
      <c r="G287" s="1125" t="s">
        <v>100</v>
      </c>
      <c r="H287" s="96">
        <v>329.1</v>
      </c>
      <c r="I287" s="96" t="s">
        <v>100</v>
      </c>
      <c r="J287" s="104" t="s">
        <v>100</v>
      </c>
      <c r="K287" s="104" t="s">
        <v>100</v>
      </c>
      <c r="L287" s="1131" t="s">
        <v>100</v>
      </c>
    </row>
    <row r="288" spans="1:12" ht="15">
      <c r="A288" s="46" t="s">
        <v>117</v>
      </c>
      <c r="B288" s="47" t="s">
        <v>34</v>
      </c>
      <c r="C288" s="94">
        <v>12220.725490196077</v>
      </c>
      <c r="D288" s="94" t="s">
        <v>100</v>
      </c>
      <c r="E288" s="95">
        <v>12465.14</v>
      </c>
      <c r="F288" s="95" t="s">
        <v>100</v>
      </c>
      <c r="G288" s="1125" t="s">
        <v>100</v>
      </c>
      <c r="H288" s="96">
        <v>395</v>
      </c>
      <c r="I288" s="96" t="s">
        <v>100</v>
      </c>
      <c r="J288" s="104" t="s">
        <v>100</v>
      </c>
      <c r="K288" s="104">
        <v>0.18709073900841908</v>
      </c>
      <c r="L288" s="1131" t="s">
        <v>100</v>
      </c>
    </row>
    <row r="289" spans="1:12" ht="14.25">
      <c r="A289" s="44" t="s">
        <v>117</v>
      </c>
      <c r="B289" s="48" t="s">
        <v>28</v>
      </c>
      <c r="C289" s="105">
        <v>12353.771945238892</v>
      </c>
      <c r="D289" s="105">
        <v>11991.409282240311</v>
      </c>
      <c r="E289" s="106">
        <v>12600.84738414367</v>
      </c>
      <c r="F289" s="106">
        <v>12231.237467885117</v>
      </c>
      <c r="G289" s="1132">
        <v>3.0218521815884669</v>
      </c>
      <c r="H289" s="107">
        <v>300.40921052631575</v>
      </c>
      <c r="I289" s="107">
        <v>-4.3162877143149263</v>
      </c>
      <c r="J289" s="108">
        <v>24.590163934426229</v>
      </c>
      <c r="K289" s="108">
        <v>7.1094480823199246</v>
      </c>
      <c r="L289" s="1133">
        <v>1.1114146506581744</v>
      </c>
    </row>
    <row r="290" spans="1:12" ht="15">
      <c r="A290" s="46" t="s">
        <v>117</v>
      </c>
      <c r="B290" s="47" t="s">
        <v>29</v>
      </c>
      <c r="C290" s="94">
        <v>12104.907843137255</v>
      </c>
      <c r="D290" s="94">
        <v>11967.848039215685</v>
      </c>
      <c r="E290" s="95">
        <v>12347.005999999999</v>
      </c>
      <c r="F290" s="95">
        <v>12207.205</v>
      </c>
      <c r="G290" s="1125">
        <v>1.1452334912045754</v>
      </c>
      <c r="H290" s="96">
        <v>280</v>
      </c>
      <c r="I290" s="96">
        <v>-1.4778325123152671</v>
      </c>
      <c r="J290" s="104">
        <v>-8.3333333333333321</v>
      </c>
      <c r="K290" s="104">
        <v>1.028999064546305</v>
      </c>
      <c r="L290" s="1131">
        <v>-0.15094193840354753</v>
      </c>
    </row>
    <row r="291" spans="1:12" ht="15">
      <c r="A291" s="46" t="s">
        <v>117</v>
      </c>
      <c r="B291" s="47" t="s">
        <v>30</v>
      </c>
      <c r="C291" s="94">
        <v>12374.776470588236</v>
      </c>
      <c r="D291" s="94">
        <v>11916.756862745098</v>
      </c>
      <c r="E291" s="95">
        <v>12622.272000000001</v>
      </c>
      <c r="F291" s="95">
        <v>12155.092000000001</v>
      </c>
      <c r="G291" s="1125">
        <v>3.8434920936838672</v>
      </c>
      <c r="H291" s="96">
        <v>301.8</v>
      </c>
      <c r="I291" s="96">
        <v>-4.8849669082886855</v>
      </c>
      <c r="J291" s="104">
        <v>27.27272727272727</v>
      </c>
      <c r="K291" s="104">
        <v>5.2385406922357349</v>
      </c>
      <c r="L291" s="1131">
        <v>0.91209034808627543</v>
      </c>
    </row>
    <row r="292" spans="1:12" ht="15">
      <c r="A292" s="46" t="s">
        <v>117</v>
      </c>
      <c r="B292" s="47" t="s">
        <v>35</v>
      </c>
      <c r="C292" s="94" t="s">
        <v>257</v>
      </c>
      <c r="D292" s="94" t="s">
        <v>257</v>
      </c>
      <c r="E292" s="95" t="s">
        <v>257</v>
      </c>
      <c r="F292" s="95" t="s">
        <v>257</v>
      </c>
      <c r="G292" s="1125" t="s">
        <v>100</v>
      </c>
      <c r="H292" s="96" t="s">
        <v>257</v>
      </c>
      <c r="I292" s="96" t="s">
        <v>100</v>
      </c>
      <c r="J292" s="104" t="s">
        <v>100</v>
      </c>
      <c r="K292" s="104" t="s">
        <v>257</v>
      </c>
      <c r="L292" s="1131" t="s">
        <v>100</v>
      </c>
    </row>
    <row r="293" spans="1:12" ht="14.25">
      <c r="A293" s="44" t="s">
        <v>117</v>
      </c>
      <c r="B293" s="48" t="s">
        <v>31</v>
      </c>
      <c r="C293" s="105">
        <v>11751.183129596928</v>
      </c>
      <c r="D293" s="105">
        <v>11743.579237545815</v>
      </c>
      <c r="E293" s="106">
        <v>11986.206792188867</v>
      </c>
      <c r="F293" s="106">
        <v>12019.305080924854</v>
      </c>
      <c r="G293" s="1132">
        <v>-0.27537605970678114</v>
      </c>
      <c r="H293" s="107">
        <v>283.54297520661157</v>
      </c>
      <c r="I293" s="107">
        <v>-1.6557112411313106</v>
      </c>
      <c r="J293" s="108">
        <v>0.83333333333333337</v>
      </c>
      <c r="K293" s="108">
        <v>11.318989710009355</v>
      </c>
      <c r="L293" s="1133">
        <v>-0.48042031948916986</v>
      </c>
    </row>
    <row r="294" spans="1:12" ht="15">
      <c r="A294" s="46" t="s">
        <v>117</v>
      </c>
      <c r="B294" s="47" t="s">
        <v>32</v>
      </c>
      <c r="C294" s="94">
        <v>11747.043137254903</v>
      </c>
      <c r="D294" s="94">
        <v>11692.535294117648</v>
      </c>
      <c r="E294" s="95">
        <v>11981.984</v>
      </c>
      <c r="F294" s="95">
        <v>11926.386</v>
      </c>
      <c r="G294" s="1125">
        <v>0.46617642595166681</v>
      </c>
      <c r="H294" s="96">
        <v>242</v>
      </c>
      <c r="I294" s="96">
        <v>-5.46875</v>
      </c>
      <c r="J294" s="104">
        <v>50</v>
      </c>
      <c r="K294" s="104">
        <v>2.8063610851262863</v>
      </c>
      <c r="L294" s="1131">
        <v>0.83979274687653227</v>
      </c>
    </row>
    <row r="295" spans="1:12" ht="15">
      <c r="A295" s="46" t="s">
        <v>117</v>
      </c>
      <c r="B295" s="47" t="s">
        <v>33</v>
      </c>
      <c r="C295" s="94">
        <v>11806.135294117646</v>
      </c>
      <c r="D295" s="94">
        <v>11797.026470588236</v>
      </c>
      <c r="E295" s="95">
        <v>12042.258</v>
      </c>
      <c r="F295" s="95">
        <v>12032.967000000001</v>
      </c>
      <c r="G295" s="1125">
        <v>7.7212876923864721E-2</v>
      </c>
      <c r="H295" s="96">
        <v>292.5</v>
      </c>
      <c r="I295" s="96">
        <v>0.82730093071353916</v>
      </c>
      <c r="J295" s="96">
        <v>-17.105263157894736</v>
      </c>
      <c r="K295" s="96">
        <v>5.8933582787652012</v>
      </c>
      <c r="L295" s="1126">
        <v>-1.5796014065838646</v>
      </c>
    </row>
    <row r="296" spans="1:12" ht="15.75" thickBot="1">
      <c r="A296" s="56" t="s">
        <v>117</v>
      </c>
      <c r="B296" s="57" t="s">
        <v>36</v>
      </c>
      <c r="C296" s="97">
        <v>11637.179411764706</v>
      </c>
      <c r="D296" s="97">
        <v>11637.179411764706</v>
      </c>
      <c r="E296" s="98">
        <v>11869.923000000001</v>
      </c>
      <c r="F296" s="98">
        <v>12042.790999999999</v>
      </c>
      <c r="G296" s="1127">
        <v>-1.435447978794937</v>
      </c>
      <c r="H296" s="99">
        <v>307.89999999999998</v>
      </c>
      <c r="I296" s="99">
        <v>-0.54909560723515671</v>
      </c>
      <c r="J296" s="99">
        <v>16.666666666666664</v>
      </c>
      <c r="K296" s="99">
        <v>2.5454545454545454</v>
      </c>
      <c r="L296" s="1128">
        <v>0.57662763815347895</v>
      </c>
    </row>
    <row r="297" spans="1:12">
      <c r="G297" s="698"/>
      <c r="H297" s="80"/>
      <c r="I297" s="80"/>
      <c r="J297" s="80"/>
      <c r="K297" s="80"/>
      <c r="L297" s="80"/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698"/>
      <c r="H303" s="80"/>
      <c r="I303" s="80"/>
      <c r="J303" s="80"/>
      <c r="K303" s="80"/>
      <c r="L303" s="80"/>
    </row>
    <row r="304" spans="1:12">
      <c r="G304" s="698"/>
      <c r="H304" s="80"/>
      <c r="I304" s="80"/>
      <c r="J304" s="80"/>
      <c r="K304" s="80"/>
      <c r="L304" s="80"/>
    </row>
    <row r="305" spans="7:12">
      <c r="G305" s="698"/>
      <c r="H305" s="80"/>
      <c r="I305" s="80"/>
      <c r="J305" s="80"/>
      <c r="K305" s="80"/>
      <c r="L305" s="80"/>
    </row>
    <row r="306" spans="7:12">
      <c r="G306" s="698"/>
      <c r="H306" s="80"/>
      <c r="I306" s="80"/>
      <c r="J306" s="80"/>
      <c r="K306" s="80"/>
      <c r="L306" s="80"/>
    </row>
    <row r="307" spans="7:12">
      <c r="G307" s="698"/>
      <c r="H307" s="80"/>
      <c r="I307" s="80"/>
      <c r="J307" s="80"/>
      <c r="K307" s="80"/>
      <c r="L307" s="80"/>
    </row>
    <row r="308" spans="7:12">
      <c r="G308" s="698"/>
      <c r="H308" s="80"/>
      <c r="I308" s="80"/>
      <c r="J308" s="80"/>
      <c r="K308" s="80"/>
      <c r="L308" s="80"/>
    </row>
    <row r="309" spans="7:12">
      <c r="G309" s="698"/>
      <c r="H309" s="80"/>
      <c r="I309" s="80"/>
      <c r="J309" s="80"/>
      <c r="K309" s="80"/>
      <c r="L309" s="80"/>
    </row>
    <row r="310" spans="7:12">
      <c r="G310" s="698"/>
      <c r="H310" s="80"/>
      <c r="I310" s="80"/>
      <c r="J310" s="80"/>
      <c r="K310" s="80"/>
      <c r="L310" s="80"/>
    </row>
    <row r="311" spans="7:12">
      <c r="G311" s="698"/>
      <c r="H311" s="80"/>
      <c r="I311" s="80"/>
      <c r="J311" s="80"/>
      <c r="K311" s="80"/>
      <c r="L311" s="80"/>
    </row>
    <row r="312" spans="7:12">
      <c r="G312" s="698"/>
      <c r="H312" s="80"/>
      <c r="I312" s="80"/>
      <c r="J312" s="80"/>
      <c r="K312" s="80"/>
      <c r="L312" s="80"/>
    </row>
    <row r="313" spans="7:12">
      <c r="G313" s="698"/>
      <c r="H313" s="80"/>
      <c r="I313" s="80"/>
      <c r="J313" s="80"/>
      <c r="K313" s="80"/>
      <c r="L313" s="80"/>
    </row>
    <row r="314" spans="7:12">
      <c r="G314" s="698"/>
      <c r="H314" s="80"/>
      <c r="I314" s="80"/>
      <c r="J314" s="80"/>
      <c r="K314" s="80"/>
      <c r="L314" s="80"/>
    </row>
    <row r="315" spans="7:12">
      <c r="G315" s="698"/>
      <c r="H315" s="80"/>
      <c r="I315" s="80"/>
      <c r="J315" s="80"/>
      <c r="K315" s="80"/>
      <c r="L315" s="80"/>
    </row>
    <row r="316" spans="7:12">
      <c r="G316" s="698"/>
      <c r="H316" s="80"/>
      <c r="I316" s="80"/>
      <c r="J316" s="80"/>
      <c r="K316" s="80"/>
      <c r="L316" s="80"/>
    </row>
    <row r="317" spans="7:12">
      <c r="G317" s="698"/>
      <c r="H317" s="80"/>
      <c r="I317" s="80"/>
      <c r="J317" s="80"/>
      <c r="K317" s="80"/>
      <c r="L317" s="80"/>
    </row>
    <row r="318" spans="7:12">
      <c r="G318" s="698"/>
      <c r="H318" s="80"/>
      <c r="I318" s="80"/>
      <c r="J318" s="80"/>
      <c r="K318" s="80"/>
      <c r="L318" s="80"/>
    </row>
    <row r="319" spans="7:12">
      <c r="G319" s="698"/>
      <c r="H319" s="80"/>
      <c r="I319" s="80"/>
      <c r="J319" s="80"/>
      <c r="K319" s="80"/>
      <c r="L319" s="80"/>
    </row>
    <row r="320" spans="7:12">
      <c r="G320" s="698"/>
      <c r="H320" s="80"/>
      <c r="I320" s="80"/>
      <c r="J320" s="80"/>
      <c r="K320" s="80"/>
      <c r="L320" s="80"/>
    </row>
    <row r="321" spans="7:12">
      <c r="G321" s="698"/>
      <c r="H321" s="80"/>
      <c r="I321" s="80"/>
      <c r="J321" s="80"/>
      <c r="K321" s="80"/>
      <c r="L321" s="80"/>
    </row>
    <row r="322" spans="7:12">
      <c r="G322" s="698"/>
      <c r="H322" s="80"/>
      <c r="I322" s="80"/>
      <c r="J322" s="80"/>
      <c r="K322" s="80"/>
      <c r="L322" s="80"/>
    </row>
    <row r="323" spans="7:12">
      <c r="G323" s="698"/>
      <c r="H323" s="80"/>
      <c r="I323" s="80"/>
      <c r="J323" s="80"/>
      <c r="K323" s="80"/>
      <c r="L323" s="80"/>
    </row>
    <row r="324" spans="7:12">
      <c r="G324" s="698"/>
      <c r="H324" s="80"/>
      <c r="I324" s="80"/>
      <c r="J324" s="80"/>
      <c r="K324" s="80"/>
      <c r="L324" s="80"/>
    </row>
    <row r="325" spans="7:12">
      <c r="G325" s="698"/>
      <c r="H325" s="80"/>
      <c r="I325" s="80"/>
      <c r="J325" s="80"/>
      <c r="K325" s="80"/>
      <c r="L325" s="80"/>
    </row>
    <row r="326" spans="7:12">
      <c r="G326" s="698"/>
      <c r="H326" s="80"/>
      <c r="I326" s="80"/>
      <c r="J326" s="80"/>
      <c r="K326" s="80"/>
      <c r="L326" s="80"/>
    </row>
    <row r="327" spans="7:12">
      <c r="G327" s="698"/>
      <c r="H327" s="80"/>
      <c r="I327" s="80"/>
      <c r="J327" s="80"/>
      <c r="K327" s="80"/>
      <c r="L327" s="80"/>
    </row>
    <row r="328" spans="7:12">
      <c r="G328" s="698"/>
      <c r="H328" s="80"/>
      <c r="I328" s="80"/>
      <c r="J328" s="80"/>
      <c r="K328" s="80"/>
      <c r="L328" s="80"/>
    </row>
    <row r="329" spans="7:12">
      <c r="G329" s="698"/>
      <c r="H329" s="80"/>
      <c r="I329" s="80"/>
      <c r="J329" s="80"/>
      <c r="K329" s="80"/>
      <c r="L329" s="80"/>
    </row>
    <row r="330" spans="7:12">
      <c r="G330" s="698"/>
      <c r="H330" s="80"/>
      <c r="I330" s="80"/>
      <c r="J330" s="80"/>
      <c r="K330" s="80"/>
      <c r="L330" s="80"/>
    </row>
    <row r="331" spans="7:12">
      <c r="G331" s="698"/>
      <c r="H331" s="80"/>
      <c r="I331" s="80"/>
      <c r="J331" s="80"/>
      <c r="K331" s="80"/>
      <c r="L331" s="80"/>
    </row>
    <row r="332" spans="7:12">
      <c r="G332" s="698"/>
      <c r="H332" s="80"/>
      <c r="I332" s="80"/>
      <c r="J332" s="80"/>
      <c r="K332" s="80"/>
      <c r="L332" s="80"/>
    </row>
    <row r="333" spans="7:12">
      <c r="G333" s="698"/>
      <c r="H333" s="80"/>
      <c r="I333" s="80"/>
      <c r="J333" s="80"/>
      <c r="K333" s="80"/>
      <c r="L333" s="80"/>
    </row>
    <row r="334" spans="7:12">
      <c r="G334" s="698"/>
      <c r="H334" s="80"/>
      <c r="I334" s="80"/>
      <c r="J334" s="80"/>
      <c r="K334" s="80"/>
      <c r="L334" s="80"/>
    </row>
    <row r="335" spans="7:12">
      <c r="G335" s="698"/>
      <c r="H335" s="80"/>
      <c r="I335" s="80"/>
      <c r="J335" s="80"/>
      <c r="K335" s="80"/>
      <c r="L335" s="80"/>
    </row>
    <row r="336" spans="7:12">
      <c r="G336" s="698"/>
      <c r="H336" s="80"/>
      <c r="I336" s="80"/>
      <c r="J336" s="80"/>
      <c r="K336" s="80"/>
      <c r="L336" s="80"/>
    </row>
    <row r="337" spans="7:12">
      <c r="G337" s="698"/>
      <c r="H337" s="80"/>
      <c r="I337" s="80"/>
      <c r="J337" s="80"/>
      <c r="K337" s="80"/>
      <c r="L337" s="80"/>
    </row>
    <row r="338" spans="7:12">
      <c r="G338" s="698"/>
      <c r="H338" s="80"/>
      <c r="I338" s="80"/>
      <c r="J338" s="80"/>
      <c r="K338" s="80"/>
      <c r="L338" s="80"/>
    </row>
    <row r="339" spans="7:12">
      <c r="G339" s="698"/>
      <c r="H339" s="80"/>
      <c r="I339" s="80"/>
      <c r="J339" s="80"/>
      <c r="K339" s="80"/>
      <c r="L339" s="80"/>
    </row>
    <row r="340" spans="7:12">
      <c r="G340" s="698"/>
      <c r="H340" s="80"/>
      <c r="I340" s="80"/>
      <c r="J340" s="80"/>
      <c r="K340" s="80"/>
      <c r="L340" s="80"/>
    </row>
    <row r="341" spans="7:12">
      <c r="G341" s="698"/>
      <c r="H341" s="80"/>
      <c r="I341" s="80"/>
      <c r="J341" s="80"/>
      <c r="K341" s="80"/>
      <c r="L341" s="80"/>
    </row>
    <row r="342" spans="7:12">
      <c r="G342" s="698"/>
      <c r="H342" s="80"/>
      <c r="I342" s="80"/>
      <c r="J342" s="80"/>
      <c r="K342" s="80"/>
      <c r="L342" s="80"/>
    </row>
    <row r="343" spans="7:12">
      <c r="G343" s="698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8" t="s">
        <v>128</v>
      </c>
      <c r="B1" s="1188"/>
      <c r="C1" s="1188"/>
      <c r="D1" s="1188"/>
      <c r="E1" s="1188"/>
      <c r="F1" s="1188"/>
      <c r="G1" s="1188"/>
      <c r="H1" s="1188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89" t="s">
        <v>131</v>
      </c>
      <c r="F2" s="1190"/>
      <c r="G2" s="1191"/>
      <c r="H2" s="911" t="s">
        <v>132</v>
      </c>
    </row>
    <row r="3" spans="1:18" ht="27.75" thickBot="1">
      <c r="A3" s="637"/>
      <c r="B3" s="1146" t="s">
        <v>380</v>
      </c>
      <c r="C3" s="1146" t="s">
        <v>376</v>
      </c>
      <c r="D3" s="925" t="s">
        <v>70</v>
      </c>
      <c r="E3" s="993" t="s">
        <v>380</v>
      </c>
      <c r="F3" s="656" t="s">
        <v>376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12560.455079390595</v>
      </c>
      <c r="C5" s="145">
        <v>12698.638827270132</v>
      </c>
      <c r="D5" s="887">
        <v>-1.0881776366675568</v>
      </c>
      <c r="E5" s="928">
        <v>100</v>
      </c>
      <c r="F5" s="929">
        <v>100</v>
      </c>
      <c r="G5" s="677" t="s">
        <v>100</v>
      </c>
      <c r="H5" s="680">
        <v>-2.378914330551388</v>
      </c>
    </row>
    <row r="6" spans="1:18">
      <c r="A6" s="665" t="s">
        <v>135</v>
      </c>
      <c r="B6" s="94">
        <v>9941.8539999999994</v>
      </c>
      <c r="C6" s="94">
        <v>10174.4</v>
      </c>
      <c r="D6" s="888">
        <v>-2.2855991508098783</v>
      </c>
      <c r="E6" s="930">
        <v>14.091556757151727</v>
      </c>
      <c r="F6" s="931">
        <v>14.709323061559312</v>
      </c>
      <c r="G6" s="675">
        <v>-4.1998282437757304</v>
      </c>
      <c r="H6" s="676">
        <v>-6.4788322583773885</v>
      </c>
    </row>
    <row r="7" spans="1:18">
      <c r="A7" s="665" t="s">
        <v>136</v>
      </c>
      <c r="B7" s="94">
        <v>15251.686</v>
      </c>
      <c r="C7" s="94">
        <v>15353.55</v>
      </c>
      <c r="D7" s="888">
        <v>-0.66345568288766821</v>
      </c>
      <c r="E7" s="930">
        <v>11.836615395856928</v>
      </c>
      <c r="F7" s="931">
        <v>11.922391040730435</v>
      </c>
      <c r="G7" s="675">
        <v>-0.71945002122873081</v>
      </c>
      <c r="H7" s="676">
        <v>-3.0812492521239543</v>
      </c>
    </row>
    <row r="8" spans="1:18" ht="13.5" thickBot="1">
      <c r="A8" s="666" t="s">
        <v>137</v>
      </c>
      <c r="B8" s="97">
        <v>12628.566000000001</v>
      </c>
      <c r="C8" s="97">
        <v>12773.289000000001</v>
      </c>
      <c r="D8" s="889">
        <v>-1.1330128050809776</v>
      </c>
      <c r="E8" s="932">
        <v>74.07182784699134</v>
      </c>
      <c r="F8" s="933">
        <v>73.368285897710237</v>
      </c>
      <c r="G8" s="678">
        <v>0.95891834008767529</v>
      </c>
      <c r="H8" s="681">
        <v>-1.4428078362743588</v>
      </c>
    </row>
    <row r="9" spans="1:18" ht="15">
      <c r="A9" s="638" t="s">
        <v>313</v>
      </c>
      <c r="B9" s="146">
        <v>10936.140305612338</v>
      </c>
      <c r="C9" s="146">
        <v>11024.157310907656</v>
      </c>
      <c r="D9" s="890">
        <v>-0.79840120938977566</v>
      </c>
      <c r="E9" s="934">
        <v>100</v>
      </c>
      <c r="F9" s="935">
        <v>100</v>
      </c>
      <c r="G9" s="679" t="s">
        <v>100</v>
      </c>
      <c r="H9" s="682">
        <v>-30.500394632991323</v>
      </c>
    </row>
    <row r="10" spans="1:18">
      <c r="A10" s="665" t="s">
        <v>135</v>
      </c>
      <c r="B10" s="94">
        <v>9221.81</v>
      </c>
      <c r="C10" s="94">
        <v>9818.2950000000001</v>
      </c>
      <c r="D10" s="888">
        <v>-6.0752401511667813</v>
      </c>
      <c r="E10" s="930">
        <v>3.4750613246116115</v>
      </c>
      <c r="F10" s="931">
        <v>2.749802683504341</v>
      </c>
      <c r="G10" s="675">
        <v>26.374933934641554</v>
      </c>
      <c r="H10" s="676">
        <v>-12.169919632606204</v>
      </c>
    </row>
    <row r="11" spans="1:18">
      <c r="A11" s="665" t="s">
        <v>136</v>
      </c>
      <c r="B11" s="94">
        <v>14796.592000000001</v>
      </c>
      <c r="C11" s="94">
        <v>15656.251</v>
      </c>
      <c r="D11" s="888">
        <v>-5.4908355774316577</v>
      </c>
      <c r="E11" s="930">
        <v>2.6767057327155448</v>
      </c>
      <c r="F11" s="931">
        <v>4.0568271507498022</v>
      </c>
      <c r="G11" s="675">
        <v>-34.019724448431994</v>
      </c>
      <c r="H11" s="676">
        <v>-54.143968871595327</v>
      </c>
    </row>
    <row r="12" spans="1:18" ht="13.5" thickBot="1">
      <c r="A12" s="667" t="s">
        <v>137</v>
      </c>
      <c r="B12" s="94">
        <v>10889.513000000001</v>
      </c>
      <c r="C12" s="94">
        <v>10858.097</v>
      </c>
      <c r="D12" s="888">
        <v>0.28933246774274607</v>
      </c>
      <c r="E12" s="930">
        <v>93.848232942672851</v>
      </c>
      <c r="F12" s="931">
        <v>93.193370165745861</v>
      </c>
      <c r="G12" s="675">
        <v>0.70269245093541122</v>
      </c>
      <c r="H12" s="676">
        <v>-30.012026152647447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12586.092870969444</v>
      </c>
      <c r="C14" s="145">
        <v>12656.025416622097</v>
      </c>
      <c r="D14" s="887">
        <v>-0.552563252289344</v>
      </c>
      <c r="E14" s="928">
        <v>100</v>
      </c>
      <c r="F14" s="929">
        <v>100</v>
      </c>
      <c r="G14" s="677" t="s">
        <v>100</v>
      </c>
      <c r="H14" s="680">
        <v>-7.8669713618904193</v>
      </c>
      <c r="P14"/>
      <c r="Q14"/>
      <c r="R14"/>
    </row>
    <row r="15" spans="1:18">
      <c r="A15" s="665" t="s">
        <v>135</v>
      </c>
      <c r="B15" s="94">
        <v>10961.073</v>
      </c>
      <c r="C15" s="94">
        <v>10910.909</v>
      </c>
      <c r="D15" s="888">
        <v>0.45976004382403585</v>
      </c>
      <c r="E15" s="930">
        <v>3.9192921350291141</v>
      </c>
      <c r="F15" s="931">
        <v>4.5250482163984378</v>
      </c>
      <c r="G15" s="675">
        <v>-13.386732083298222</v>
      </c>
      <c r="H15" s="676">
        <v>-20.200573065902582</v>
      </c>
    </row>
    <row r="16" spans="1:18">
      <c r="A16" s="665" t="s">
        <v>136</v>
      </c>
      <c r="B16" s="94">
        <v>15400.5</v>
      </c>
      <c r="C16" s="94" t="s">
        <v>257</v>
      </c>
      <c r="D16" s="888" t="s">
        <v>100</v>
      </c>
      <c r="E16" s="930">
        <v>2.1126884444209901</v>
      </c>
      <c r="F16" s="931">
        <v>1.8427578159187046</v>
      </c>
      <c r="G16" s="675" t="s">
        <v>100</v>
      </c>
      <c r="H16" s="676" t="s">
        <v>100</v>
      </c>
    </row>
    <row r="17" spans="1:13" ht="13.5" thickBot="1">
      <c r="A17" s="666" t="s">
        <v>137</v>
      </c>
      <c r="B17" s="97">
        <v>12590.593999999999</v>
      </c>
      <c r="C17" s="97">
        <v>12711.504999999999</v>
      </c>
      <c r="D17" s="889">
        <v>-0.95119342674215257</v>
      </c>
      <c r="E17" s="932">
        <v>93.968019420549894</v>
      </c>
      <c r="F17" s="933">
        <v>93.632193967682866</v>
      </c>
      <c r="G17" s="678">
        <v>0.35866451338621558</v>
      </c>
      <c r="H17" s="681">
        <v>-7.5365228830575486</v>
      </c>
    </row>
    <row r="18" spans="1:13" ht="15">
      <c r="A18" s="638" t="s">
        <v>313</v>
      </c>
      <c r="B18" s="146">
        <v>11103.123426439766</v>
      </c>
      <c r="C18" s="146">
        <v>11140.77865531833</v>
      </c>
      <c r="D18" s="890">
        <v>-0.33799458766365992</v>
      </c>
      <c r="E18" s="934">
        <v>100</v>
      </c>
      <c r="F18" s="935">
        <v>100</v>
      </c>
      <c r="G18" s="679" t="s">
        <v>100</v>
      </c>
      <c r="H18" s="682">
        <v>-23.549389901535179</v>
      </c>
    </row>
    <row r="19" spans="1:13">
      <c r="A19" s="665" t="s">
        <v>135</v>
      </c>
      <c r="B19" s="94" t="s">
        <v>257</v>
      </c>
      <c r="C19" s="94" t="s">
        <v>257</v>
      </c>
      <c r="D19" s="888" t="s">
        <v>100</v>
      </c>
      <c r="E19" s="930">
        <v>0.56068069861173309</v>
      </c>
      <c r="F19" s="931">
        <v>2.1171991618849373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257</v>
      </c>
      <c r="C20" s="94" t="s">
        <v>100</v>
      </c>
      <c r="D20" s="888" t="s">
        <v>100</v>
      </c>
      <c r="E20" s="930">
        <v>0.22391401701746527</v>
      </c>
      <c r="F20" s="931">
        <v>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11078.683000000001</v>
      </c>
      <c r="C21" s="94">
        <v>11144.21</v>
      </c>
      <c r="D21" s="888">
        <v>-0.58799143232223927</v>
      </c>
      <c r="E21" s="930">
        <v>99.215405284370803</v>
      </c>
      <c r="F21" s="931">
        <v>97.88280083811506</v>
      </c>
      <c r="G21" s="675">
        <v>1.3614286011897956</v>
      </c>
      <c r="H21" s="676">
        <v>-22.508569429870583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12470.889006592472</v>
      </c>
      <c r="C23" s="145">
        <v>12633.096988739691</v>
      </c>
      <c r="D23" s="887">
        <v>-1.2839922173620713</v>
      </c>
      <c r="E23" s="928">
        <v>100</v>
      </c>
      <c r="F23" s="929">
        <v>100</v>
      </c>
      <c r="G23" s="677" t="s">
        <v>100</v>
      </c>
      <c r="H23" s="680">
        <v>-0.56389652498767284</v>
      </c>
    </row>
    <row r="24" spans="1:13">
      <c r="A24" s="665" t="s">
        <v>135</v>
      </c>
      <c r="B24" s="94">
        <v>9780.2630000000008</v>
      </c>
      <c r="C24" s="94">
        <v>10017.572</v>
      </c>
      <c r="D24" s="888">
        <v>-2.3689273209116868</v>
      </c>
      <c r="E24" s="930">
        <v>29.744098674416957</v>
      </c>
      <c r="F24" s="931">
        <v>29.638048918023539</v>
      </c>
      <c r="G24" s="675">
        <v>0.3578162539873756</v>
      </c>
      <c r="H24" s="676">
        <v>-0.20809798442237609</v>
      </c>
    </row>
    <row r="25" spans="1:13">
      <c r="A25" s="665" t="s">
        <v>136</v>
      </c>
      <c r="B25" s="94">
        <v>15132.74</v>
      </c>
      <c r="C25" s="94">
        <v>15390.298000000001</v>
      </c>
      <c r="D25" s="888">
        <v>-1.6735088560338525</v>
      </c>
      <c r="E25" s="930">
        <v>21.411356064365208</v>
      </c>
      <c r="F25" s="931">
        <v>23.035173045746106</v>
      </c>
      <c r="G25" s="675">
        <v>-7.0492936091954714</v>
      </c>
      <c r="H25" s="676">
        <v>-7.5734394124847046</v>
      </c>
    </row>
    <row r="26" spans="1:13" ht="16.5" thickBot="1">
      <c r="A26" s="666" t="s">
        <v>137</v>
      </c>
      <c r="B26" s="97">
        <v>12942.516</v>
      </c>
      <c r="C26" s="97">
        <v>12929.049000000001</v>
      </c>
      <c r="D26" s="889">
        <v>0.10416079326483124</v>
      </c>
      <c r="E26" s="932">
        <v>48.844545261217839</v>
      </c>
      <c r="F26" s="933">
        <v>47.326778036230351</v>
      </c>
      <c r="G26" s="678">
        <v>3.206994619041216</v>
      </c>
      <c r="H26" s="681">
        <v>2.625013962840232</v>
      </c>
      <c r="J26" s="129"/>
      <c r="K26" s="122"/>
      <c r="L26" s="122"/>
      <c r="M26" s="122"/>
    </row>
    <row r="27" spans="1:13" ht="15">
      <c r="A27" s="638" t="s">
        <v>313</v>
      </c>
      <c r="B27" s="146">
        <v>10625.173277047394</v>
      </c>
      <c r="C27" s="146">
        <v>10993.418896977759</v>
      </c>
      <c r="D27" s="890">
        <v>-3.3496915143622963</v>
      </c>
      <c r="E27" s="934">
        <v>100</v>
      </c>
      <c r="F27" s="935">
        <v>100</v>
      </c>
      <c r="G27" s="679" t="s">
        <v>100</v>
      </c>
      <c r="H27" s="682">
        <v>-50.601913451181659</v>
      </c>
      <c r="J27" s="1187"/>
      <c r="K27" s="1187"/>
      <c r="L27" s="1187"/>
      <c r="M27" s="1187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0.48098505739755015</v>
      </c>
      <c r="F28" s="931">
        <v>0.19958182854970538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0.12184954787404605</v>
      </c>
      <c r="F29" s="931">
        <v>5.3221820946588103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10631.591</v>
      </c>
      <c r="C30" s="94">
        <v>10761.034</v>
      </c>
      <c r="D30" s="888">
        <v>-1.2028862653904757</v>
      </c>
      <c r="E30" s="930">
        <v>99.397165394728404</v>
      </c>
      <c r="F30" s="931">
        <v>94.478236076791475</v>
      </c>
      <c r="G30" s="675">
        <v>5.2064152784762463</v>
      </c>
      <c r="H30" s="676">
        <v>-48.030043925829055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12712.986060050891</v>
      </c>
      <c r="C32" s="145">
        <v>12990.649558713949</v>
      </c>
      <c r="D32" s="887">
        <v>-2.1374104305415971</v>
      </c>
      <c r="E32" s="928">
        <v>100</v>
      </c>
      <c r="F32" s="929">
        <v>100</v>
      </c>
      <c r="G32" s="677" t="s">
        <v>100</v>
      </c>
      <c r="H32" s="680">
        <v>8.4586725541603478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1.1577608142493638</v>
      </c>
      <c r="F33" s="931">
        <v>4.6456004783588609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12.366412213740457</v>
      </c>
      <c r="F34" s="931">
        <v>11.52200910721678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12303.686</v>
      </c>
      <c r="C35" s="97">
        <v>12739.606</v>
      </c>
      <c r="D35" s="889">
        <v>-3.4217698726318546</v>
      </c>
      <c r="E35" s="932">
        <v>86.475826972010168</v>
      </c>
      <c r="F35" s="933">
        <v>83.832390414424353</v>
      </c>
      <c r="G35" s="678">
        <v>3.153240107454911</v>
      </c>
      <c r="H35" s="681">
        <v>11.878634917151325</v>
      </c>
    </row>
    <row r="36" spans="1:8" ht="15">
      <c r="A36" s="638" t="s">
        <v>313</v>
      </c>
      <c r="B36" s="146">
        <v>10667.300798773891</v>
      </c>
      <c r="C36" s="146">
        <v>10682.931555826888</v>
      </c>
      <c r="D36" s="890">
        <v>-0.14631524101145668</v>
      </c>
      <c r="E36" s="934">
        <v>100</v>
      </c>
      <c r="F36" s="935">
        <v>100</v>
      </c>
      <c r="G36" s="679" t="s">
        <v>100</v>
      </c>
      <c r="H36" s="682">
        <v>-24.759191425858091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16.059622550787353</v>
      </c>
      <c r="F37" s="931">
        <v>8.479175145841813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13.300877509316022</v>
      </c>
      <c r="F38" s="931">
        <v>15.646904535793427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 t="s">
        <v>257</v>
      </c>
      <c r="C39" s="97">
        <v>9811.7729999999992</v>
      </c>
      <c r="D39" s="889" t="s">
        <v>100</v>
      </c>
      <c r="E39" s="932">
        <v>70.639499939896623</v>
      </c>
      <c r="F39" s="933">
        <v>75.873920318364767</v>
      </c>
      <c r="G39" s="678" t="s">
        <v>100</v>
      </c>
      <c r="H39" s="681" t="s">
        <v>100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2"/>
      <c r="B41" s="1192"/>
      <c r="C41" s="1192"/>
      <c r="D41" s="1192"/>
    </row>
    <row r="42" spans="1:8" ht="15">
      <c r="A42" s="130" t="s">
        <v>61</v>
      </c>
      <c r="B42" s="131"/>
    </row>
    <row r="43" spans="1:8" ht="15">
      <c r="A43" s="128" t="s">
        <v>96</v>
      </c>
      <c r="B43" s="1193" t="s">
        <v>62</v>
      </c>
      <c r="C43" s="1194"/>
      <c r="D43" s="1194"/>
      <c r="E43" s="1194"/>
      <c r="F43" s="1194"/>
      <c r="G43" s="1194"/>
      <c r="H43" s="1195"/>
    </row>
    <row r="44" spans="1:8" ht="15">
      <c r="A44" s="128" t="s">
        <v>63</v>
      </c>
      <c r="B44" s="1193" t="s">
        <v>64</v>
      </c>
      <c r="C44" s="1194"/>
      <c r="D44" s="1194"/>
      <c r="E44" s="1194"/>
      <c r="F44" s="1194"/>
      <c r="G44" s="1194"/>
      <c r="H44" s="1195"/>
    </row>
    <row r="45" spans="1:8" ht="15">
      <c r="A45" s="128" t="s">
        <v>65</v>
      </c>
      <c r="B45" s="1193" t="s">
        <v>66</v>
      </c>
      <c r="C45" s="1194"/>
      <c r="D45" s="1194"/>
      <c r="E45" s="1194"/>
      <c r="F45" s="1194"/>
      <c r="G45" s="1194"/>
      <c r="H45" s="1195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381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6" t="s">
        <v>141</v>
      </c>
      <c r="B3" s="1198" t="s">
        <v>142</v>
      </c>
      <c r="C3" s="1198"/>
      <c r="D3" s="1199" t="s">
        <v>319</v>
      </c>
      <c r="E3" s="1200"/>
    </row>
    <row r="4" spans="1:8" ht="16.5" thickBot="1">
      <c r="A4" s="1197"/>
      <c r="B4" s="966" t="s">
        <v>143</v>
      </c>
      <c r="C4" s="966" t="s">
        <v>144</v>
      </c>
      <c r="D4" s="967" t="s">
        <v>143</v>
      </c>
      <c r="E4" s="968" t="s">
        <v>144</v>
      </c>
      <c r="G4" s="132" t="s">
        <v>145</v>
      </c>
      <c r="H4" s="133"/>
    </row>
    <row r="5" spans="1:8" ht="17.25" customHeight="1" thickBot="1">
      <c r="A5" s="960" t="s">
        <v>146</v>
      </c>
      <c r="B5" s="961">
        <v>26637.069</v>
      </c>
      <c r="C5" s="961">
        <v>22167.766</v>
      </c>
      <c r="D5" s="962">
        <v>3.8673840335768745</v>
      </c>
      <c r="E5" s="963">
        <v>6.1481130403145814</v>
      </c>
      <c r="G5" s="134" t="s">
        <v>59</v>
      </c>
      <c r="H5" s="135" t="s">
        <v>60</v>
      </c>
    </row>
    <row r="6" spans="1:8" ht="18" customHeight="1">
      <c r="A6" s="984" t="s">
        <v>147</v>
      </c>
      <c r="B6" s="1052" t="s">
        <v>100</v>
      </c>
      <c r="C6" s="985" t="s">
        <v>257</v>
      </c>
      <c r="D6" s="641" t="s">
        <v>100</v>
      </c>
      <c r="E6" s="1070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 t="s">
        <v>257</v>
      </c>
      <c r="C7" s="640" t="s">
        <v>257</v>
      </c>
      <c r="D7" s="969" t="s">
        <v>100</v>
      </c>
      <c r="E7" s="970" t="s">
        <v>100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70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70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20764.05</v>
      </c>
      <c r="D10" s="641" t="s">
        <v>100</v>
      </c>
      <c r="E10" s="971">
        <v>2.5707637275007102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70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21883.519</v>
      </c>
      <c r="D12" s="641" t="s">
        <v>100</v>
      </c>
      <c r="E12" s="971">
        <v>-0.2738564519890182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19847.253000000001</v>
      </c>
      <c r="D13" s="1071" t="s">
        <v>100</v>
      </c>
      <c r="E13" s="972">
        <v>10.160813755389619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7"/>
    </row>
    <row r="24" spans="1:4" ht="15">
      <c r="D24" s="977"/>
    </row>
    <row r="25" spans="1:4" ht="15">
      <c r="A25" s="978"/>
      <c r="D25" s="977"/>
    </row>
    <row r="26" spans="1:4" ht="15">
      <c r="A26" s="978"/>
      <c r="D26" s="977"/>
    </row>
    <row r="27" spans="1:4" ht="15">
      <c r="A27" s="978"/>
      <c r="D27" s="977"/>
    </row>
    <row r="28" spans="1:4" ht="15">
      <c r="A28" s="978"/>
      <c r="D28" s="977"/>
    </row>
    <row r="29" spans="1:4" ht="15">
      <c r="A29" s="978"/>
      <c r="D29" s="977"/>
    </row>
    <row r="30" spans="1:4" ht="15">
      <c r="A30" s="978"/>
      <c r="D30" s="977"/>
    </row>
    <row r="31" spans="1:4" ht="15">
      <c r="A31" s="978"/>
      <c r="D31" s="977"/>
    </row>
    <row r="32" spans="1:4" ht="15">
      <c r="A32" s="978"/>
      <c r="D32" s="977"/>
    </row>
    <row r="33" spans="1:13" ht="15">
      <c r="A33" s="978"/>
      <c r="D33" s="977"/>
    </row>
    <row r="34" spans="1:13" ht="15">
      <c r="A34" s="978"/>
      <c r="D34" s="977"/>
    </row>
    <row r="35" spans="1:13" ht="15">
      <c r="A35" s="978"/>
      <c r="D35" s="977"/>
      <c r="M35" s="127" t="s">
        <v>123</v>
      </c>
    </row>
    <row r="36" spans="1:13" ht="15">
      <c r="A36" s="978"/>
      <c r="D36" s="977"/>
    </row>
    <row r="37" spans="1:13" ht="15">
      <c r="A37" s="978"/>
      <c r="D37" s="977"/>
    </row>
    <row r="38" spans="1:13" ht="15">
      <c r="A38" s="978"/>
      <c r="D38" s="977"/>
    </row>
    <row r="39" spans="1:13" ht="15">
      <c r="A39" s="978"/>
      <c r="D39" s="977"/>
    </row>
    <row r="40" spans="1:13" ht="15">
      <c r="A40" s="978"/>
      <c r="D40" s="977"/>
    </row>
    <row r="41" spans="1:13" ht="15">
      <c r="A41" s="978"/>
      <c r="D41" s="977"/>
    </row>
    <row r="42" spans="1:13" ht="15">
      <c r="A42" s="978"/>
      <c r="D42" s="977"/>
    </row>
    <row r="43" spans="1:13" ht="15">
      <c r="A43" s="978"/>
      <c r="D43" s="977"/>
    </row>
    <row r="44" spans="1:13" ht="15">
      <c r="A44" s="978"/>
      <c r="D44" s="977"/>
    </row>
    <row r="45" spans="1:13" ht="15">
      <c r="D45" s="977"/>
    </row>
    <row r="46" spans="1:13" ht="15">
      <c r="A46" s="978"/>
      <c r="D46" s="977"/>
    </row>
    <row r="47" spans="1:13" ht="15">
      <c r="A47" s="978"/>
      <c r="D47" s="977"/>
    </row>
    <row r="48" spans="1:13" ht="15">
      <c r="A48" s="978"/>
      <c r="D48" s="977"/>
    </row>
    <row r="49" spans="1:4" ht="15">
      <c r="A49" s="978"/>
      <c r="D49" s="977"/>
    </row>
    <row r="50" spans="1:4" ht="15">
      <c r="A50" s="978"/>
      <c r="D50" s="977"/>
    </row>
    <row r="51" spans="1:4" ht="15">
      <c r="A51" s="978"/>
      <c r="D51" s="977"/>
    </row>
    <row r="52" spans="1:4" ht="15">
      <c r="A52" s="978"/>
      <c r="D52" s="977"/>
    </row>
    <row r="53" spans="1:4" ht="15">
      <c r="A53" s="978"/>
      <c r="D53" s="977"/>
    </row>
    <row r="54" spans="1:4" ht="15">
      <c r="A54" s="978"/>
    </row>
    <row r="55" spans="1:4" ht="15">
      <c r="A55" s="978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R30" sqref="R30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7" t="s">
        <v>315</v>
      </c>
      <c r="B1" s="1207"/>
      <c r="C1" s="1207"/>
      <c r="D1" s="1207"/>
      <c r="E1" s="1207"/>
      <c r="F1" s="1207"/>
      <c r="G1" s="657"/>
      <c r="H1" s="657"/>
    </row>
    <row r="2" spans="1:8" ht="13.5" customHeight="1" thickBot="1"/>
    <row r="3" spans="1:8" ht="27" customHeight="1">
      <c r="A3" s="1201" t="s">
        <v>73</v>
      </c>
      <c r="B3" s="1203" t="s">
        <v>118</v>
      </c>
      <c r="C3" s="1208" t="s">
        <v>82</v>
      </c>
      <c r="D3" s="1209"/>
      <c r="E3" s="1210"/>
      <c r="F3" s="1205" t="s">
        <v>119</v>
      </c>
      <c r="G3" s="1206"/>
      <c r="H3" s="122"/>
    </row>
    <row r="4" spans="1:8" ht="32.25" customHeight="1" thickBot="1">
      <c r="A4" s="1202"/>
      <c r="B4" s="1204"/>
      <c r="C4" s="948">
        <v>43625</v>
      </c>
      <c r="D4" s="949">
        <v>43618</v>
      </c>
      <c r="E4" s="950">
        <v>43261</v>
      </c>
      <c r="F4" s="951" t="s">
        <v>356</v>
      </c>
      <c r="G4" s="952" t="s">
        <v>120</v>
      </c>
      <c r="H4" s="122"/>
    </row>
    <row r="5" spans="1:8" ht="29.25" customHeight="1">
      <c r="A5" s="1017" t="s">
        <v>124</v>
      </c>
      <c r="B5" s="1014" t="s">
        <v>330</v>
      </c>
      <c r="C5" s="953">
        <v>680.66</v>
      </c>
      <c r="D5" s="904">
        <v>668.41</v>
      </c>
      <c r="E5" s="954">
        <v>688.5</v>
      </c>
      <c r="F5" s="1062">
        <v>1.8327074699660388</v>
      </c>
      <c r="G5" s="955">
        <v>-1.1387073347857708</v>
      </c>
    </row>
    <row r="6" spans="1:8" ht="28.5" customHeight="1" thickBot="1">
      <c r="A6" s="1018" t="s">
        <v>125</v>
      </c>
      <c r="B6" s="1015" t="s">
        <v>330</v>
      </c>
      <c r="C6" s="1063">
        <v>908.66</v>
      </c>
      <c r="D6" s="1064">
        <v>939.15</v>
      </c>
      <c r="E6" s="1065">
        <v>1002.4</v>
      </c>
      <c r="F6" s="1066">
        <v>-3.2465527338550828</v>
      </c>
      <c r="G6" s="1056">
        <v>-9.3515562649640884</v>
      </c>
    </row>
    <row r="7" spans="1:8" ht="32.25" customHeight="1" thickBot="1">
      <c r="A7" s="1019" t="s">
        <v>121</v>
      </c>
      <c r="B7" s="1016" t="s">
        <v>122</v>
      </c>
      <c r="C7" s="1063" t="s">
        <v>100</v>
      </c>
      <c r="D7" s="1067" t="s">
        <v>100</v>
      </c>
      <c r="E7" s="1068">
        <v>9.4</v>
      </c>
      <c r="F7" s="1067" t="s">
        <v>100</v>
      </c>
      <c r="G7" s="1110" t="s">
        <v>100</v>
      </c>
    </row>
    <row r="8" spans="1:8" s="122" customFormat="1" ht="15.75">
      <c r="A8" s="1006"/>
      <c r="B8" s="1007"/>
      <c r="C8"/>
      <c r="D8" s="981"/>
      <c r="E8" s="982"/>
      <c r="F8" s="983"/>
      <c r="G8" s="983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tabSelected="1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4" t="s">
        <v>89</v>
      </c>
      <c r="C1" s="1214"/>
      <c r="D1" s="1214"/>
      <c r="E1" s="1214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2"/>
    </row>
    <row r="4" spans="2:17" ht="34.5" customHeight="1" thickBot="1">
      <c r="B4" s="725" t="s">
        <v>43</v>
      </c>
      <c r="C4" s="648">
        <v>43623</v>
      </c>
      <c r="D4" s="648">
        <v>43616</v>
      </c>
      <c r="E4" s="726" t="s">
        <v>316</v>
      </c>
      <c r="F4" s="1213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1" t="s">
        <v>355</v>
      </c>
      <c r="H5" s="1211"/>
      <c r="I5" s="1211"/>
      <c r="J5" s="1211"/>
      <c r="K5" s="1211"/>
      <c r="L5" s="1211"/>
      <c r="M5" s="1211"/>
      <c r="N5" s="1211"/>
      <c r="O5" s="1211"/>
      <c r="P5" s="1211"/>
      <c r="Q5" s="1211"/>
    </row>
    <row r="6" spans="2:17" ht="21" customHeight="1">
      <c r="B6" s="957" t="s">
        <v>44</v>
      </c>
      <c r="C6" s="959">
        <v>10.25</v>
      </c>
      <c r="D6" s="939">
        <v>10.75</v>
      </c>
      <c r="E6" s="940">
        <v>-4.6511627906976747</v>
      </c>
      <c r="F6" s="10"/>
      <c r="G6" s="1211"/>
      <c r="H6" s="1211"/>
      <c r="I6" s="1211"/>
      <c r="J6" s="1211"/>
      <c r="K6" s="1211"/>
      <c r="L6" s="1211"/>
      <c r="M6" s="1211"/>
      <c r="N6" s="1211"/>
      <c r="O6" s="1211"/>
      <c r="P6" s="1211"/>
      <c r="Q6" s="1211"/>
    </row>
    <row r="7" spans="2:17" ht="15.75">
      <c r="B7" s="650" t="s">
        <v>45</v>
      </c>
      <c r="C7" s="651">
        <v>17</v>
      </c>
      <c r="D7" s="651">
        <v>17</v>
      </c>
      <c r="E7" s="941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14.5</v>
      </c>
      <c r="D8" s="658">
        <v>14.5</v>
      </c>
      <c r="E8" s="1053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113</v>
      </c>
      <c r="D9" s="659">
        <v>108</v>
      </c>
      <c r="E9" s="942">
        <v>4.6296296296296298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87</v>
      </c>
      <c r="D10" s="659">
        <v>84</v>
      </c>
      <c r="E10" s="942">
        <v>3.5714285714285712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8" t="s">
        <v>354</v>
      </c>
      <c r="C11" s="943">
        <v>3</v>
      </c>
      <c r="D11" s="943">
        <v>3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7" t="s">
        <v>44</v>
      </c>
      <c r="C13" s="939">
        <v>7.05</v>
      </c>
      <c r="D13" s="959">
        <v>7.15</v>
      </c>
      <c r="E13" s="940">
        <v>-1.3986013986014061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>
        <v>7.1</v>
      </c>
      <c r="D14" s="1154">
        <v>7.15</v>
      </c>
      <c r="E14" s="941">
        <v>-0.69930069930070915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>
        <v>7.07</v>
      </c>
      <c r="D15" s="658">
        <v>7.15</v>
      </c>
      <c r="E15" s="1069">
        <v>-1.1188811188811199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>
        <v>165</v>
      </c>
      <c r="D16" s="659">
        <v>140</v>
      </c>
      <c r="E16" s="942">
        <v>17.857142857142858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>
        <v>149</v>
      </c>
      <c r="D17" s="659">
        <v>109</v>
      </c>
      <c r="E17" s="942">
        <v>36.697247706422019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8" t="s">
        <v>354</v>
      </c>
      <c r="C18" s="943">
        <v>3</v>
      </c>
      <c r="D18" s="943">
        <v>3</v>
      </c>
      <c r="E18" s="944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7" t="s">
        <v>44</v>
      </c>
      <c r="C20" s="939">
        <v>5</v>
      </c>
      <c r="D20" s="939">
        <v>5</v>
      </c>
      <c r="E20" s="940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>
        <v>5</v>
      </c>
      <c r="D21" s="651">
        <v>5</v>
      </c>
      <c r="E21" s="941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>
        <v>5</v>
      </c>
      <c r="D22" s="658">
        <v>5</v>
      </c>
      <c r="E22" s="1053">
        <v>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>
        <v>85</v>
      </c>
      <c r="D23" s="659">
        <v>100</v>
      </c>
      <c r="E23" s="942">
        <v>-15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>
        <v>70</v>
      </c>
      <c r="D24" s="659">
        <v>80</v>
      </c>
      <c r="E24" s="942">
        <v>-12.5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354</v>
      </c>
      <c r="C25" s="668">
        <v>3</v>
      </c>
      <c r="D25" s="668">
        <v>3</v>
      </c>
      <c r="E25" s="947">
        <v>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2019-06-13T12:54:22Z</dcterms:modified>
</cp:coreProperties>
</file>