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I_2022" sheetId="75" r:id="rId14"/>
    <sheet name="Eksport I-VII_2022" sheetId="74" r:id="rId15"/>
    <sheet name="Import I-V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6" i="45"/>
  <c r="C854" i="45"/>
  <c r="C853" i="45"/>
  <c r="C852" i="45"/>
  <c r="C851" i="45"/>
  <c r="C850" i="45"/>
  <c r="C849" i="45"/>
  <c r="C848" i="45"/>
  <c r="C847" i="45"/>
  <c r="C846" i="45"/>
  <c r="C845" i="45"/>
  <c r="C844" i="45"/>
  <c r="C843" i="45"/>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<sst xmlns="http://schemas.openxmlformats.org/spreadsheetml/2006/main" count="6942" uniqueCount="524">
  <si>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</si>
  <si>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</si>
  <si>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</si>
  <si>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</si>
  <si>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</si>
  <si>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</si>
  <si>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</si>
  <si>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</si>
  <si>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</si>
  <si>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</si>
  <si>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</si>
  <si>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</si>
  <si>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</si>
  <si>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</si>
  <si>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</si>
  <si>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</si>
  <si>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</si>
  <si>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</si>
  <si>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</si>
  <si>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</si>
  <si>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</si>
  <si>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</si>
  <si>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</si>
  <si>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</si>
  <si>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</si>
  <si>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</si>
  <si>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</si>
  <si>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</si>
  <si>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</si>
  <si>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</si>
  <si>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</si>
  <si>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</si>
  <si>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</si>
  <si>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</si>
  <si>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</si>
  <si>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</si>
  <si>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</si>
  <si>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</si>
  <si>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</si>
  <si>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</si>
  <si>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</si>
  <si>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</si>
  <si>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</si>
  <si>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</si>
  <si>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</si>
  <si>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</si>
  <si>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</si>
  <si>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</si>
  <si>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</si>
  <si>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</si>
  <si>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</si>
  <si>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</si>
  <si>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</si>
  <si>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</si>
  <si>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</si>
  <si>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</si>
  <si>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</si>
  <si>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</si>
  <si>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</si>
  <si>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</si>
  <si>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</si>
  <si>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</si>
  <si>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</si>
  <si>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</si>
  <si>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</si>
  <si>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</si>
  <si>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</si>
  <si>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</si>
  <si>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</si>
  <si>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</si>
  <si>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</si>
  <si>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</si>
  <si>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</si>
  <si>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</si>
  <si>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</si>
  <si>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</si>
  <si>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</si>
  <si>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</si>
  <si>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</si>
  <si>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</si>
  <si>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</si>
  <si>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</si>
  <si>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</si>
  <si>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</si>
  <si>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</si>
  <si>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</si>
  <si>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</si>
  <si>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</si>
  <si>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</si>
  <si>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</si>
  <si>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</si>
  <si>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</si>
  <si>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</si>
  <si>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</si>
  <si>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</si>
  <si>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</si>
  <si>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</si>
  <si>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</si>
  <si>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</si>
  <si>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</si>
  <si>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</si>
  <si>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</si>
  <si>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</si>
  <si>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</si>
  <si>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</si>
  <si>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</si>
  <si>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</si>
  <si>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</si>
  <si>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</si>
  <si>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</si>
  <si>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</si>
  <si>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</si>
  <si>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</si>
  <si>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</si>
  <si>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</si>
  <si>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</si>
  <si>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</si>
  <si>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</si>
  <si>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</si>
  <si>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</si>
  <si>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</si>
  <si>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</si>
  <si>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</si>
  <si>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</si>
  <si>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</si>
  <si>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</si>
  <si>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</si>
  <si>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</si>
  <si>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</si>
  <si>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</si>
  <si>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</si>
  <si>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</si>
  <si>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</si>
  <si>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</si>
  <si>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</si>
  <si>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</si>
  <si>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</si>
  <si>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</si>
  <si>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</si>
  <si>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</si>
  <si>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</si>
  <si>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</si>
  <si>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</si>
  <si>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</si>
  <si>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</si>
  <si>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</si>
  <si>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</si>
  <si>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</si>
  <si>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</si>
  <si>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</si>
  <si>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</si>
  <si>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</si>
  <si>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</si>
  <si>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</si>
  <si>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</si>
  <si>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</si>
  <si>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</si>
  <si>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</si>
  <si>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</si>
  <si>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</si>
  <si>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</si>
  <si>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</si>
  <si>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</si>
  <si>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</si>
  <si>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</si>
  <si>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</si>
  <si>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</si>
  <si>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</si>
  <si>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</si>
  <si>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</si>
  <si>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</si>
  <si>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</si>
  <si>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</si>
  <si>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</si>
  <si>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</si>
  <si>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</si>
  <si>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</si>
  <si>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</si>
  <si>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</si>
  <si>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</si>
  <si>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</si>
  <si>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</si>
  <si>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</si>
  <si>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</si>
  <si>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</si>
  <si>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</si>
  <si>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</si>
  <si>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</si>
  <si>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</si>
  <si>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</si>
  <si>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</si>
  <si>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</si>
  <si>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</si>
  <si>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</si>
  <si>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</si>
  <si>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</si>
  <si>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</si>
  <si>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</si>
  <si>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</si>
  <si>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</si>
  <si>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</si>
  <si>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</si>
  <si>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</si>
  <si>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</si>
  <si>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</si>
  <si>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</si>
  <si>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</si>
  <si>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</si>
  <si>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</si>
  <si>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</si>
  <si>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</si>
  <si>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</si>
  <si>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</si>
  <si>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</si>
  <si>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</si>
  <si>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</si>
  <si>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</si>
  <si>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</si>
  <si>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</si>
  <si>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</si>
  <si>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</si>
  <si>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</si>
  <si>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</si>
  <si>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</si>
  <si>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</si>
  <si>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</si>
  <si>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</si>
  <si>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</si>
  <si>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</si>
  <si>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</si>
  <si>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</si>
  <si>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</si>
  <si>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</si>
  <si>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</si>
  <si>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</si>
  <si>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</si>
  <si>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</si>
  <si>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</si>
  <si>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</si>
  <si>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</si>
  <si>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</si>
  <si>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</si>
  <si>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</si>
  <si>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</si>
  <si>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</si>
  <si>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</si>
  <si>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</si>
  <si>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</si>
  <si>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</si>
  <si>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</si>
  <si>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</si>
  <si>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</si>
  <si>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</si>
  <si>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</si>
  <si>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</si>
  <si>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</si>
  <si>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</si>
  <si>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</si>
  <si>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</si>
  <si>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</si>
  <si>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</si>
  <si>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</si>
  <si>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</si>
  <si>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</si>
  <si>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</si>
  <si>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</si>
  <si>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</si>
  <si>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</si>
  <si>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</si>
  <si>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</si>
  <si>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</si>
  <si>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</si>
  <si>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</si>
  <si>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</si>
  <si>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</si>
  <si>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</si>
  <si>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</si>
  <si>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</si>
  <si>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</si>
  <si>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</si>
  <si>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</si>
  <si>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</si>
  <si>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</si>
  <si>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</si>
  <si>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</si>
  <si>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</si>
  <si>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</si>
  <si>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</si>
  <si>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</si>
  <si>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</si>
  <si>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</si>
  <si>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</si>
  <si>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</si>
  <si>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</si>
  <si>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</si>
  <si>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</si>
  <si>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</si>
  <si>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</si>
  <si>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</si>
  <si>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</si>
  <si>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</si>
  <si>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</si>
  <si>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</si>
  <si>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</si>
  <si>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</si>
  <si>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</si>
  <si>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</si>
  <si>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</si>
  <si>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</si>
  <si>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</si>
  <si>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</si>
  <si>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</si>
  <si>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</si>
  <si>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</si>
  <si>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</si>
  <si>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</si>
  <si>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</si>
  <si>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</si>
  <si>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</si>
  <si>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</si>
  <si>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</si>
  <si>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</si>
  <si>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</si>
  <si>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</si>
  <si>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</si>
  <si>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</si>
  <si>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</si>
  <si>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</si>
  <si>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</si>
  <si>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</si>
  <si>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</si>
  <si>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</si>
  <si>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</si>
  <si>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</si>
  <si>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</si>
  <si>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</si>
  <si>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</si>
  <si>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</si>
  <si>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</si>
  <si>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</si>
  <si>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</si>
  <si>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</si>
  <si>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</si>
  <si>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</si>
  <si>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</si>
  <si>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</si>
  <si>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</si>
  <si>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</si>
  <si>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</si>
  <si>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</si>
  <si>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</si>
  <si>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</si>
  <si>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</si>
  <si>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</si>
  <si>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</si>
  <si>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</si>
  <si>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</si>
  <si>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</si>
  <si>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</si>
  <si>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</si>
  <si>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</si>
  <si>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</si>
  <si>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</si>
  <si>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</si>
  <si>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</si>
  <si>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</si>
  <si>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</si>
  <si>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</si>
  <si>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</si>
  <si>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</si>
  <si>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</si>
  <si>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</si>
  <si>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</si>
  <si>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</si>
  <si>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</si>
  <si>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</si>
  <si>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</si>
  <si>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</si>
  <si>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</si>
  <si>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</si>
  <si>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</si>
  <si>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</si>
  <si>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</si>
  <si>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</si>
  <si>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</si>
  <si>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</si>
  <si>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</si>
  <si>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</si>
  <si>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</si>
  <si>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</si>
  <si>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</si>
  <si>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</si>
  <si>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</si>
  <si>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</si>
  <si>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</si>
  <si>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</si>
  <si>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</si>
  <si>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</si>
  <si>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</si>
  <si>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</si>
  <si>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</si>
  <si>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</si>
  <si>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</si>
  <si>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</si>
  <si>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</si>
  <si>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</si>
  <si>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</si>
  <si>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</si>
  <si>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</si>
  <si>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</si>
  <si>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</si>
  <si>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</si>
  <si>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</si>
  <si>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</si>
  <si>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</si>
  <si>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</si>
  <si>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</si>
  <si>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</si>
  <si>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</si>
  <si>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</si>
  <si>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</si>
  <si>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</si>
  <si>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</si>
  <si>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</si>
  <si>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</si>
  <si>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</si>
  <si>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</si>
  <si>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</si>
  <si>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</si>
  <si>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</si>
  <si>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</si>
  <si>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</si>
  <si>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</si>
  <si>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</si>
  <si>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</si>
  <si>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</si>
  <si>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</si>
  <si>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</si>
  <si>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</si>
  <si>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</si>
  <si>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</si>
  <si>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</si>
  <si>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</si>
  <si>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</si>
  <si>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</si>
  <si>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</si>
  <si>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</si>
  <si>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</si>
  <si>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</si>
  <si>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</si>
  <si>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</si>
  <si>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</si>
  <si>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</si>
  <si>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</si>
  <si>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</si>
  <si>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</si>
  <si>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</si>
  <si>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</si>
  <si>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</si>
  <si>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</si>
  <si>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</si>
  <si>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</si>
  <si>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</si>
  <si>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</si>
  <si>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</si>
  <si>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</si>
  <si>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</si>
  <si>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</si>
  <si>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</si>
  <si>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</si>
  <si>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</si>
  <si>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</si>
  <si>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</si>
  <si>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</si>
  <si>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</si>
  <si>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</si>
  <si>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</si>
  <si>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</si>
  <si>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</si>
  <si>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</si>
  <si>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</si>
  <si>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</si>
  <si>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</si>
  <si>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</si>
  <si>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</si>
  <si>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</si>
  <si>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</si>
  <si>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</si>
  <si>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</si>
  <si>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</si>
  <si>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</si>
  <si>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</si>
  <si>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</si>
  <si>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</si>
  <si>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</si>
  <si>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</si>
  <si>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</si>
  <si>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</si>
  <si>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</si>
  <si>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</si>
  <si>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2022 r. (dane wstępne) </t>
    </r>
    <r>
      <rPr>
        <b/>
        <sz val="11"/>
        <rFont val="Calibri"/>
        <family val="2"/>
        <charset val="238"/>
        <scheme val="minor"/>
      </rPr>
      <t xml:space="preserve">w porównaniu do I -VII 2022 r. </t>
    </r>
    <r>
      <rPr>
        <i/>
        <sz val="11"/>
        <rFont val="Calibri"/>
        <family val="2"/>
        <charset val="238"/>
        <scheme val="minor"/>
      </rPr>
      <t>(wg wstępnych danych Min. Finansów).</t>
    </r>
  </si>
  <si>
    <t>I - VII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</si>
  <si>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</si>
  <si>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OKRES: I - VII 2022 r. (wstępne) - ważniejsze państwa</t>
  </si>
  <si>
    <t>I - VII 2021 r.</t>
  </si>
  <si>
    <t>zm. w stos. do  I-VII 2021r. (%)</t>
  </si>
  <si>
    <r>
      <t>Tablica 9. Średnie ceny zakupu mięsa wołowego płacone przez podmioty handlu detalicznego w okresie:</t>
    </r>
    <r>
      <rPr>
        <b/>
        <sz val="16"/>
        <color rgb="FF0000FF"/>
        <rFont val="Calibri"/>
        <family val="2"/>
        <charset val="238"/>
        <scheme val="minor"/>
      </rPr>
      <t xml:space="preserve"> 12 września 2022 - 18 września 2022 r.</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</si>
  <si>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2022 r. (dane wstępne)  </t>
    </r>
    <r>
      <rPr>
        <b/>
        <sz val="11"/>
        <rFont val="Calibri"/>
        <family val="2"/>
        <charset val="238"/>
        <scheme val="minor"/>
      </rPr>
      <t>w porównaniu do I - VII 2021 r.  (</t>
    </r>
    <r>
      <rPr>
        <i/>
        <sz val="11"/>
        <rFont val="Calibri"/>
        <family val="2"/>
        <charset val="238"/>
        <scheme val="minor"/>
      </rPr>
      <t>wg wstępnych danych Min. Finansów</t>
    </r>
    <r>
      <rPr>
        <b/>
        <sz val="11"/>
        <rFont val="Calibri"/>
        <family val="2"/>
        <charset val="238"/>
        <scheme val="minor"/>
      </rPr>
      <t>).</t>
    </r>
  </si>
  <si>
    <t>I-VII 2021 r.</t>
  </si>
  <si>
    <t>zm. w stos. do I-VII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</si>
  <si>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</si>
  <si>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NR 42/2022</t>
  </si>
  <si>
    <t>27 października 2022r.</t>
  </si>
  <si>
    <t>17 października - 23 października 2022 r.</t>
  </si>
  <si>
    <t>20.10.2022</t>
  </si>
  <si>
    <t xml:space="preserve">Prices not received - Same prices as last week : </t>
  </si>
  <si>
    <t>Week 41</t>
  </si>
  <si>
    <t>23.10.2022</t>
  </si>
  <si>
    <r>
      <t>Tablica 5. Ceny sprzedaży netto (bez VAT) ćwierci wołowych (zagranica):</t>
    </r>
    <r>
      <rPr>
        <b/>
        <sz val="11"/>
        <color rgb="FF0000FF"/>
        <rFont val="Calibri"/>
        <family val="2"/>
        <charset val="238"/>
        <scheme val="minor"/>
      </rPr>
      <t xml:space="preserve"> 17.10 - 23.10.2022</t>
    </r>
  </si>
  <si>
    <r>
      <t>Tablica 6. Średnie ceny sprzedaży netto (bez VAT) elementów mięsa wołowego (kraj) wg makroregionów:</t>
    </r>
    <r>
      <rPr>
        <b/>
        <sz val="14"/>
        <color rgb="FF0000FF"/>
        <rFont val="Calibri"/>
        <family val="2"/>
        <charset val="238"/>
        <scheme val="minor"/>
      </rPr>
      <t xml:space="preserve"> 17.10 - 23.10.2022</t>
    </r>
  </si>
  <si>
    <r>
      <t>Tablica 7. Średnie ceny sprzedaży netto (bez VAT) elementów mięsa wołowego (zagranica):</t>
    </r>
    <r>
      <rPr>
        <b/>
        <sz val="14"/>
        <color rgb="FF0000FF"/>
        <rFont val="Calibri"/>
        <family val="2"/>
        <charset val="238"/>
        <scheme val="minor"/>
      </rPr>
      <t xml:space="preserve"> 17.10 - 23.10.2022</t>
    </r>
  </si>
  <si>
    <t>17.10.2022 - 23.10.2022</t>
  </si>
  <si>
    <t>16.10.2022</t>
  </si>
  <si>
    <t>Brak aktualizacji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</si>
</sst>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0"/>
      <name val="Times New Roman CE"/>
      <family val="1"/>
      <charset val="238"/>
    </font>
    <font>
      <sz val="10"/>
      <name val="Times New Roman CE"/>
      <family val="1"/>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i/>
      <sz val="12"/>
      <color rgb="FF00B050"/>
      <name val="Calibri"/>
      <family val="2"/>
      <charset val="238"/>
      <scheme val="minor"/>
    </font>
    <font>
      <sz val="12"/>
      <color rgb="FF00B050"/>
      <name val="Calibri"/>
      <family val="2"/>
      <charset val="238"/>
      <scheme val="minor"/>
    </font>
    <font>
      <sz val="15"/>
      <name val="Calibri"/>
      <family val="2"/>
      <charset val="238"/>
      <scheme val="minor"/>
    </font>
    <font>
      <b/>
      <sz val="15"/>
      <name val="Calibri"/>
      <family val="2"/>
      <charset val="238"/>
      <scheme val="minor"/>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2" fillId="0" borderId="0" applyNumberFormat="0" applyFill="0" applyBorder="0" applyAlignment="0" applyProtection="0">
      <alignment vertical="top"/>
      <protection locked="0"/>
    </xf>
  </cellStyleXfs>
  <cellXfs count="1794">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89"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6"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0" fillId="69" borderId="0" xfId="191" applyFont="1" applyFill="1"/>
    <xf numFmtId="0" fontId="8" fillId="0" borderId="0" xfId="191" applyFill="1"/>
    <xf numFmtId="0" fontId="190" fillId="0" borderId="0" xfId="191" applyFont="1"/>
    <xf numFmtId="0" fontId="191" fillId="69" borderId="0" xfId="191" applyFont="1" applyFill="1" applyAlignment="1"/>
    <xf numFmtId="0" fontId="192" fillId="0" borderId="0" xfId="191" applyFont="1"/>
    <xf numFmtId="0" fontId="193" fillId="69" borderId="0" xfId="191" applyFont="1" applyFill="1" applyAlignment="1">
      <alignment vertical="center"/>
    </xf>
    <xf numFmtId="0" fontId="190" fillId="0" borderId="0" xfId="191" applyFont="1" applyFill="1"/>
    <xf numFmtId="0" fontId="179" fillId="0" borderId="0" xfId="191" applyFont="1" applyAlignment="1">
      <alignment vertical="center"/>
    </xf>
    <xf numFmtId="0" fontId="177" fillId="0" borderId="0" xfId="191" applyFont="1"/>
    <xf numFmtId="0" fontId="194" fillId="70" borderId="0" xfId="237" applyFont="1" applyFill="1"/>
    <xf numFmtId="0" fontId="190" fillId="70" borderId="0" xfId="191" applyFont="1" applyFill="1"/>
    <xf numFmtId="0" fontId="194" fillId="0" borderId="0" xfId="237" applyFont="1" applyFill="1"/>
    <xf numFmtId="0" fontId="195" fillId="69" borderId="0" xfId="237" applyFont="1" applyFill="1"/>
    <xf numFmtId="0" fontId="196" fillId="0" borderId="0" xfId="237" applyFont="1" applyFill="1"/>
    <xf numFmtId="0" fontId="197" fillId="0" borderId="0" xfId="191" applyFont="1"/>
    <xf numFmtId="0" fontId="195" fillId="0" borderId="0" xfId="237" applyFont="1" applyFill="1"/>
    <xf numFmtId="0" fontId="196" fillId="0" borderId="0" xfId="191" applyFont="1" applyFill="1"/>
    <xf numFmtId="0" fontId="197" fillId="0" borderId="0" xfId="191" applyFont="1" applyFill="1"/>
    <xf numFmtId="0" fontId="195" fillId="69" borderId="0" xfId="237" applyFont="1" applyFill="1" applyAlignment="1">
      <alignment horizontal="left"/>
    </xf>
    <xf numFmtId="0" fontId="196" fillId="69" borderId="0" xfId="237" applyFont="1" applyFill="1"/>
    <xf numFmtId="2" fontId="198" fillId="69" borderId="0" xfId="237" applyNumberFormat="1" applyFont="1" applyFill="1"/>
    <xf numFmtId="0" fontId="199" fillId="0" borderId="0" xfId="191" applyFont="1"/>
    <xf numFmtId="0" fontId="200" fillId="0" borderId="0" xfId="191" applyFont="1"/>
    <xf numFmtId="0" fontId="201" fillId="0" borderId="0" xfId="191" applyFont="1"/>
    <xf numFmtId="0" fontId="203" fillId="0" borderId="0" xfId="238" applyFont="1" applyAlignment="1" applyProtection="1"/>
    <xf numFmtId="0" fontId="204" fillId="0" borderId="0" xfId="0" applyFont="1" applyAlignment="1">
      <alignment vertical="center"/>
    </xf>
    <xf numFmtId="0" fontId="205" fillId="0" borderId="0" xfId="191" applyFont="1"/>
    <xf numFmtId="0" fontId="206" fillId="0" borderId="0" xfId="191" applyFont="1"/>
    <xf numFmtId="0" fontId="207" fillId="0" borderId="0" xfId="0" applyFont="1" applyAlignment="1">
      <alignment horizontal="left" vertical="center" indent="3"/>
    </xf>
    <xf numFmtId="0" fontId="179" fillId="0" borderId="0" xfId="191" applyFont="1" applyAlignment="1">
      <alignment horizontal="justify" vertical="center"/>
    </xf>
    <xf numFmtId="0" fontId="210" fillId="0" borderId="0" xfId="191" applyFont="1"/>
    <xf numFmtId="0" fontId="16" fillId="0" borderId="0" xfId="191" applyFont="1" applyAlignment="1">
      <alignment horizontal="justify" vertical="center"/>
    </xf>
    <xf numFmtId="0" fontId="202"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1" fillId="0" borderId="0" xfId="51" applyFont="1" applyBorder="1" applyAlignment="1">
      <alignment vertical="center"/>
    </xf>
    <xf numFmtId="0" fontId="190"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3" fillId="0" borderId="2" xfId="0" applyFont="1" applyBorder="1" applyAlignment="1">
      <alignment vertical="center"/>
    </xf>
    <xf numFmtId="0" fontId="179" fillId="0" borderId="0" xfId="51" applyFont="1"/>
    <xf numFmtId="0" fontId="201" fillId="0" borderId="1" xfId="0" applyFont="1" applyBorder="1" applyAlignment="1">
      <alignment horizontal="centerContinuous" vertical="center"/>
    </xf>
    <xf numFmtId="0" fontId="190" fillId="0" borderId="0" xfId="0" applyFont="1" applyBorder="1"/>
    <xf numFmtId="3" fontId="200" fillId="59" borderId="22" xfId="0" applyNumberFormat="1" applyFont="1" applyFill="1" applyBorder="1" applyAlignment="1"/>
    <xf numFmtId="3" fontId="200" fillId="59" borderId="51" xfId="0" applyNumberFormat="1" applyFont="1" applyFill="1" applyBorder="1" applyAlignment="1"/>
    <xf numFmtId="3" fontId="200" fillId="59" borderId="30" xfId="0" quotePrefix="1" applyNumberFormat="1" applyFont="1" applyFill="1" applyBorder="1" applyAlignment="1">
      <alignment horizontal="right"/>
    </xf>
    <xf numFmtId="165" fontId="213" fillId="59" borderId="22" xfId="0" applyNumberFormat="1" applyFont="1" applyFill="1" applyBorder="1" applyAlignment="1">
      <alignment horizontal="center"/>
    </xf>
    <xf numFmtId="165" fontId="213" fillId="59" borderId="51" xfId="0" applyNumberFormat="1" applyFont="1" applyFill="1" applyBorder="1" applyAlignment="1">
      <alignment horizontal="center"/>
    </xf>
    <xf numFmtId="165" fontId="213" fillId="59" borderId="30" xfId="0" quotePrefix="1" applyNumberFormat="1" applyFont="1" applyFill="1" applyBorder="1" applyAlignment="1">
      <alignment horizontal="center"/>
    </xf>
    <xf numFmtId="3" fontId="177" fillId="59" borderId="55"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16" fillId="0" borderId="0" xfId="51" applyFont="1" applyBorder="1" applyAlignment="1">
      <alignment vertical="center"/>
    </xf>
    <xf numFmtId="0" fontId="217" fillId="0" borderId="0" xfId="0" applyFont="1"/>
    <xf numFmtId="0" fontId="217"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0" fillId="0" borderId="0" xfId="0" applyFont="1" applyFill="1" applyBorder="1" applyAlignment="1">
      <alignment horizontal="left"/>
    </xf>
    <xf numFmtId="0" fontId="218" fillId="0" borderId="0" xfId="0" applyFont="1" applyBorder="1"/>
    <xf numFmtId="0" fontId="218" fillId="0" borderId="0" xfId="0" applyFont="1"/>
    <xf numFmtId="0" fontId="222" fillId="0" borderId="0" xfId="0" applyFont="1" applyFill="1" applyBorder="1" applyAlignment="1"/>
    <xf numFmtId="0" fontId="219" fillId="0" borderId="0" xfId="0" applyFont="1"/>
    <xf numFmtId="0" fontId="215" fillId="0" borderId="0" xfId="0" applyFont="1"/>
    <xf numFmtId="0" fontId="223" fillId="0" borderId="0" xfId="0" applyFont="1"/>
    <xf numFmtId="0" fontId="177" fillId="0" borderId="0" xfId="0" applyFont="1" applyFill="1" applyBorder="1"/>
    <xf numFmtId="0" fontId="200" fillId="63" borderId="16" xfId="0" applyFont="1" applyFill="1" applyBorder="1"/>
    <xf numFmtId="0" fontId="200" fillId="63" borderId="18" xfId="0" applyFont="1" applyFill="1" applyBorder="1" applyAlignment="1">
      <alignment horizontal="center" vertical="center"/>
    </xf>
    <xf numFmtId="0" fontId="200" fillId="63" borderId="1" xfId="0" applyFont="1" applyFill="1" applyBorder="1" applyAlignment="1">
      <alignment horizontal="center" vertical="center"/>
    </xf>
    <xf numFmtId="0" fontId="200" fillId="63" borderId="7" xfId="0" applyFont="1" applyFill="1" applyBorder="1" applyAlignment="1">
      <alignment horizontal="center" vertical="center" wrapText="1"/>
    </xf>
    <xf numFmtId="0" fontId="213" fillId="63" borderId="18" xfId="0" applyFont="1" applyFill="1" applyBorder="1" applyAlignment="1">
      <alignment horizontal="center" vertical="center"/>
    </xf>
    <xf numFmtId="0" fontId="213" fillId="63" borderId="1" xfId="0" applyFont="1" applyFill="1" applyBorder="1" applyAlignment="1">
      <alignment horizontal="center" vertical="center"/>
    </xf>
    <xf numFmtId="0" fontId="213" fillId="63" borderId="7" xfId="0" applyFont="1" applyFill="1" applyBorder="1" applyAlignment="1">
      <alignment horizontal="center" vertical="center" wrapText="1"/>
    </xf>
    <xf numFmtId="0" fontId="211" fillId="0" borderId="0" xfId="0" applyFont="1"/>
    <xf numFmtId="0" fontId="225" fillId="0" borderId="0" xfId="0" applyFont="1"/>
    <xf numFmtId="0" fontId="224" fillId="0" borderId="0" xfId="188" applyFont="1" applyFill="1"/>
    <xf numFmtId="0" fontId="190" fillId="0" borderId="0" xfId="188" applyFont="1"/>
    <xf numFmtId="0" fontId="226" fillId="0" borderId="0" xfId="188" applyFont="1"/>
    <xf numFmtId="0" fontId="229" fillId="0" borderId="0" xfId="188" applyFont="1" applyAlignment="1">
      <alignment horizontal="center" vertical="center" wrapText="1"/>
    </xf>
    <xf numFmtId="0" fontId="230" fillId="59" borderId="64" xfId="188" applyFont="1" applyFill="1" applyBorder="1" applyAlignment="1">
      <alignment horizontal="center" vertical="center" wrapText="1"/>
    </xf>
    <xf numFmtId="0" fontId="231" fillId="59" borderId="65" xfId="188" applyFont="1" applyFill="1" applyBorder="1" applyAlignment="1">
      <alignment wrapText="1"/>
    </xf>
    <xf numFmtId="3" fontId="199" fillId="60" borderId="4" xfId="188" applyNumberFormat="1" applyFont="1" applyFill="1" applyBorder="1" applyAlignment="1">
      <alignment horizontal="right" wrapText="1"/>
    </xf>
    <xf numFmtId="3" fontId="199" fillId="59" borderId="4" xfId="188" applyNumberFormat="1" applyFont="1" applyFill="1" applyBorder="1" applyAlignment="1">
      <alignment horizontal="right" wrapText="1"/>
    </xf>
    <xf numFmtId="167" fontId="228" fillId="60" borderId="65" xfId="188" applyNumberFormat="1" applyFont="1" applyFill="1" applyBorder="1"/>
    <xf numFmtId="0" fontId="232" fillId="0" borderId="0" xfId="188" applyFont="1" applyAlignment="1">
      <alignment horizontal="center"/>
    </xf>
    <xf numFmtId="3" fontId="199" fillId="60" borderId="42" xfId="188" applyNumberFormat="1" applyFont="1" applyFill="1" applyBorder="1" applyAlignment="1">
      <alignment horizontal="right" wrapText="1"/>
    </xf>
    <xf numFmtId="3" fontId="231" fillId="59" borderId="4" xfId="188" applyNumberFormat="1" applyFont="1" applyFill="1" applyBorder="1" applyAlignment="1">
      <alignment horizontal="right" wrapText="1"/>
    </xf>
    <xf numFmtId="3" fontId="206" fillId="3" borderId="0" xfId="188" applyNumberFormat="1" applyFont="1" applyFill="1"/>
    <xf numFmtId="0" fontId="199" fillId="59" borderId="65" xfId="188" applyFont="1" applyFill="1" applyBorder="1"/>
    <xf numFmtId="3" fontId="199" fillId="59" borderId="65" xfId="188" applyNumberFormat="1" applyFont="1" applyFill="1" applyBorder="1"/>
    <xf numFmtId="167" fontId="228" fillId="60" borderId="38" xfId="188" applyNumberFormat="1" applyFont="1" applyFill="1" applyBorder="1"/>
    <xf numFmtId="3" fontId="199" fillId="59" borderId="65" xfId="188" applyNumberFormat="1" applyFont="1" applyFill="1" applyBorder="1" applyAlignment="1">
      <alignment horizontal="right" wrapText="1"/>
    </xf>
    <xf numFmtId="3" fontId="190" fillId="0" borderId="0" xfId="188" applyNumberFormat="1" applyFont="1"/>
    <xf numFmtId="0" fontId="231" fillId="59" borderId="40" xfId="188" applyFont="1" applyFill="1" applyBorder="1" applyAlignment="1">
      <alignment wrapText="1"/>
    </xf>
    <xf numFmtId="3" fontId="199" fillId="59" borderId="42" xfId="188" applyNumberFormat="1" applyFont="1" applyFill="1" applyBorder="1" applyAlignment="1">
      <alignment horizontal="right" wrapText="1"/>
    </xf>
    <xf numFmtId="167" fontId="228" fillId="60" borderId="40" xfId="188" applyNumberFormat="1" applyFont="1" applyFill="1" applyBorder="1"/>
    <xf numFmtId="0" fontId="190" fillId="59" borderId="0" xfId="188" applyFont="1" applyFill="1"/>
    <xf numFmtId="0" fontId="226" fillId="0" borderId="0" xfId="188" applyFont="1" applyFill="1" applyBorder="1" applyAlignment="1">
      <alignment wrapText="1"/>
    </xf>
    <xf numFmtId="0" fontId="230" fillId="59" borderId="42" xfId="188" applyFont="1" applyFill="1" applyBorder="1" applyAlignment="1">
      <alignment horizontal="center" wrapText="1"/>
    </xf>
    <xf numFmtId="0" fontId="231" fillId="0" borderId="40" xfId="188" applyFont="1" applyBorder="1" applyAlignment="1">
      <alignment wrapText="1"/>
    </xf>
    <xf numFmtId="3" fontId="199" fillId="59" borderId="41" xfId="188" quotePrefix="1" applyNumberFormat="1" applyFont="1" applyFill="1" applyBorder="1" applyAlignment="1">
      <alignment wrapText="1"/>
    </xf>
    <xf numFmtId="167" fontId="228" fillId="60" borderId="36" xfId="188" applyNumberFormat="1" applyFont="1" applyFill="1" applyBorder="1"/>
    <xf numFmtId="0" fontId="199" fillId="0" borderId="65" xfId="188" applyFont="1" applyBorder="1"/>
    <xf numFmtId="3" fontId="199" fillId="59" borderId="3" xfId="188" quotePrefix="1" applyNumberFormat="1" applyFont="1" applyFill="1" applyBorder="1" applyAlignment="1"/>
    <xf numFmtId="3" fontId="199" fillId="59" borderId="41" xfId="188" applyNumberFormat="1" applyFont="1" applyFill="1" applyBorder="1" applyAlignment="1">
      <alignment horizontal="right" wrapText="1"/>
    </xf>
    <xf numFmtId="0" fontId="233" fillId="0" borderId="0" xfId="188" applyFont="1"/>
    <xf numFmtId="0" fontId="214" fillId="0" borderId="0" xfId="188" applyFont="1" applyFill="1" applyBorder="1" applyAlignment="1">
      <alignment horizontal="center"/>
    </xf>
    <xf numFmtId="2" fontId="214" fillId="0" borderId="0" xfId="188" applyNumberFormat="1" applyFont="1" applyFill="1" applyBorder="1" applyAlignment="1">
      <alignment horizontal="center"/>
    </xf>
    <xf numFmtId="165" fontId="190" fillId="0" borderId="0" xfId="188" applyNumberFormat="1" applyFont="1" applyFill="1" applyBorder="1" applyAlignment="1">
      <alignment horizontal="center"/>
    </xf>
    <xf numFmtId="49" fontId="190" fillId="0" borderId="0" xfId="188" applyNumberFormat="1" applyFont="1" applyFill="1" applyBorder="1" applyAlignment="1">
      <alignment horizontal="center"/>
    </xf>
    <xf numFmtId="0" fontId="234" fillId="0" borderId="0" xfId="188" applyFont="1" applyFill="1" applyBorder="1"/>
    <xf numFmtId="0" fontId="190" fillId="59" borderId="0" xfId="188" applyFont="1" applyFill="1" applyBorder="1"/>
    <xf numFmtId="0" fontId="190" fillId="0" borderId="0" xfId="188" applyFont="1" applyFill="1" applyBorder="1"/>
    <xf numFmtId="0" fontId="234" fillId="0" borderId="0" xfId="188" applyFont="1" applyFill="1" applyBorder="1" applyAlignment="1">
      <alignment horizontal="right"/>
    </xf>
    <xf numFmtId="0" fontId="190" fillId="0" borderId="0" xfId="188" applyFont="1" applyFill="1" applyBorder="1" applyAlignment="1"/>
    <xf numFmtId="0" fontId="236" fillId="0" borderId="0" xfId="188" applyFont="1" applyFill="1" applyBorder="1"/>
    <xf numFmtId="2" fontId="190" fillId="0" borderId="0" xfId="188" applyNumberFormat="1" applyFont="1" applyFill="1" applyBorder="1"/>
    <xf numFmtId="0" fontId="190" fillId="0" borderId="0" xfId="188" applyFont="1" applyFill="1" applyBorder="1" applyAlignment="1">
      <alignment horizontal="right"/>
    </xf>
    <xf numFmtId="0" fontId="232" fillId="0" borderId="0" xfId="188" applyFont="1" applyFill="1" applyBorder="1" applyAlignment="1">
      <alignment vertical="center"/>
    </xf>
    <xf numFmtId="2" fontId="190" fillId="0" borderId="0" xfId="188" applyNumberFormat="1" applyFont="1" applyFill="1" applyBorder="1" applyAlignment="1">
      <alignment horizontal="center"/>
    </xf>
    <xf numFmtId="0" fontId="190" fillId="0" borderId="0" xfId="188" applyNumberFormat="1" applyFont="1" applyFill="1" applyBorder="1"/>
    <xf numFmtId="0" fontId="237" fillId="0" borderId="0" xfId="188" applyFont="1" applyFill="1"/>
    <xf numFmtId="0" fontId="239" fillId="0" borderId="0" xfId="188" applyFont="1" applyAlignment="1">
      <alignment horizontal="left" vertical="center" wrapText="1"/>
    </xf>
    <xf numFmtId="0" fontId="201" fillId="0" borderId="0" xfId="188" applyFont="1" applyAlignment="1">
      <alignment vertical="center" wrapText="1"/>
    </xf>
    <xf numFmtId="0" fontId="240" fillId="0" borderId="0" xfId="188" applyFont="1" applyAlignment="1">
      <alignment vertical="center" wrapText="1"/>
    </xf>
    <xf numFmtId="0" fontId="241" fillId="0" borderId="0" xfId="188" applyFont="1"/>
    <xf numFmtId="0" fontId="240" fillId="0" borderId="0" xfId="188" applyFont="1" applyAlignment="1">
      <alignment vertical="center"/>
    </xf>
    <xf numFmtId="3" fontId="241" fillId="0" borderId="0" xfId="188" applyNumberFormat="1" applyFont="1"/>
    <xf numFmtId="49" fontId="240" fillId="0" borderId="0" xfId="188" applyNumberFormat="1" applyFont="1" applyAlignment="1">
      <alignment vertical="center"/>
    </xf>
    <xf numFmtId="49" fontId="240" fillId="0" borderId="0" xfId="188" applyNumberFormat="1" applyFont="1"/>
    <xf numFmtId="0" fontId="200" fillId="0" borderId="5" xfId="188" applyFont="1" applyFill="1" applyBorder="1" applyAlignment="1">
      <alignment horizontal="center" vertical="center" wrapText="1"/>
    </xf>
    <xf numFmtId="0" fontId="200" fillId="0" borderId="6" xfId="188" applyFont="1" applyFill="1" applyBorder="1" applyAlignment="1">
      <alignment horizontal="center" vertical="center" wrapText="1"/>
    </xf>
    <xf numFmtId="0" fontId="200" fillId="0" borderId="44" xfId="188" applyFont="1" applyFill="1" applyBorder="1" applyAlignment="1">
      <alignment horizontal="center" vertical="center" wrapText="1"/>
    </xf>
    <xf numFmtId="0" fontId="213" fillId="0" borderId="45" xfId="188" applyFont="1" applyBorder="1" applyAlignment="1">
      <alignment horizontal="center" vertical="center" wrapText="1"/>
    </xf>
    <xf numFmtId="3" fontId="200" fillId="0" borderId="44" xfId="188" applyNumberFormat="1" applyFont="1" applyFill="1" applyBorder="1" applyAlignment="1">
      <alignment horizontal="center" vertical="center" wrapText="1"/>
    </xf>
    <xf numFmtId="0" fontId="200" fillId="0" borderId="16" xfId="188" applyFont="1" applyFill="1" applyBorder="1" applyAlignment="1">
      <alignment horizontal="center" vertical="center" wrapText="1"/>
    </xf>
    <xf numFmtId="0" fontId="200" fillId="0" borderId="17" xfId="188" applyFont="1" applyFill="1" applyBorder="1" applyAlignment="1">
      <alignment horizontal="center" vertical="center" wrapText="1"/>
    </xf>
    <xf numFmtId="0" fontId="200" fillId="0" borderId="55" xfId="188" applyFont="1" applyFill="1" applyBorder="1" applyAlignment="1">
      <alignment horizontal="center" vertical="center" wrapText="1"/>
    </xf>
    <xf numFmtId="0" fontId="213"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0" fillId="0" borderId="0" xfId="188" applyFont="1" applyBorder="1"/>
    <xf numFmtId="0" fontId="233" fillId="0" borderId="0" xfId="0" applyFont="1"/>
    <xf numFmtId="0" fontId="211" fillId="0" borderId="0" xfId="188" applyFont="1" applyAlignment="1">
      <alignment horizontal="left" vertical="center" wrapText="1"/>
    </xf>
    <xf numFmtId="0" fontId="240" fillId="0" borderId="0" xfId="188" applyFont="1" applyFill="1" applyAlignment="1">
      <alignment vertical="center" wrapText="1"/>
    </xf>
    <xf numFmtId="0" fontId="199" fillId="0" borderId="0" xfId="188" applyFont="1"/>
    <xf numFmtId="0" fontId="200" fillId="0" borderId="45" xfId="188" applyFont="1" applyBorder="1" applyAlignment="1">
      <alignment horizontal="center" vertical="center" wrapText="1"/>
    </xf>
    <xf numFmtId="0" fontId="200"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0" fillId="0" borderId="0" xfId="188" applyNumberFormat="1" applyFont="1" applyFill="1" applyBorder="1" applyAlignment="1">
      <alignment horizontal="center"/>
    </xf>
    <xf numFmtId="3" fontId="201" fillId="0" borderId="0" xfId="188" applyNumberFormat="1" applyFont="1" applyFill="1" applyBorder="1" applyAlignment="1">
      <alignment horizontal="center"/>
    </xf>
    <xf numFmtId="3" fontId="243" fillId="0" borderId="46" xfId="0" applyNumberFormat="1" applyFont="1" applyBorder="1"/>
    <xf numFmtId="3" fontId="243" fillId="0" borderId="51" xfId="0" applyNumberFormat="1" applyFont="1" applyBorder="1"/>
    <xf numFmtId="0" fontId="0" fillId="0" borderId="0" xfId="0" applyFill="1"/>
    <xf numFmtId="14" fontId="242" fillId="0" borderId="46" xfId="0" applyNumberFormat="1" applyFont="1" applyBorder="1" applyAlignment="1">
      <alignment vertical="center" wrapText="1"/>
    </xf>
    <xf numFmtId="0" fontId="244" fillId="4" borderId="28" xfId="0" applyFont="1" applyFill="1" applyBorder="1" applyAlignment="1">
      <alignment horizontal="center" vertical="center" wrapText="1"/>
    </xf>
    <xf numFmtId="0" fontId="245" fillId="0" borderId="37" xfId="0" applyFont="1" applyFill="1" applyBorder="1" applyAlignment="1">
      <alignment horizontal="center" vertical="center" wrapText="1"/>
    </xf>
    <xf numFmtId="0" fontId="245" fillId="0" borderId="28" xfId="0" applyFont="1" applyFill="1" applyBorder="1" applyAlignment="1">
      <alignment horizontal="center" vertical="center" wrapText="1"/>
    </xf>
    <xf numFmtId="49" fontId="246" fillId="0" borderId="82" xfId="0" applyNumberFormat="1" applyFont="1" applyBorder="1" applyAlignment="1">
      <alignment horizontal="centerContinuous" vertical="center" wrapText="1"/>
    </xf>
    <xf numFmtId="49" fontId="247" fillId="0" borderId="82" xfId="0" applyNumberFormat="1" applyFont="1" applyBorder="1" applyAlignment="1">
      <alignment horizontal="centerContinuous" vertical="center" wrapText="1"/>
    </xf>
    <xf numFmtId="49" fontId="246" fillId="0" borderId="19" xfId="0" applyNumberFormat="1" applyFont="1" applyFill="1" applyBorder="1" applyAlignment="1">
      <alignment horizontal="centerContinuous" vertical="center" wrapText="1"/>
    </xf>
    <xf numFmtId="49" fontId="247" fillId="0" borderId="19" xfId="0" applyNumberFormat="1" applyFont="1" applyFill="1" applyBorder="1" applyAlignment="1">
      <alignment horizontal="centerContinuous" vertical="center" wrapText="1"/>
    </xf>
    <xf numFmtId="49" fontId="247" fillId="0" borderId="7" xfId="0" applyNumberFormat="1" applyFont="1" applyFill="1" applyBorder="1" applyAlignment="1">
      <alignment horizontal="centerContinuous" vertical="center" wrapText="1"/>
    </xf>
    <xf numFmtId="3" fontId="248" fillId="0" borderId="46" xfId="0" applyNumberFormat="1" applyFont="1" applyBorder="1"/>
    <xf numFmtId="165" fontId="249" fillId="4" borderId="29" xfId="0" applyNumberFormat="1" applyFont="1" applyFill="1" applyBorder="1"/>
    <xf numFmtId="2" fontId="248" fillId="0" borderId="46" xfId="0" applyNumberFormat="1" applyFont="1" applyFill="1" applyBorder="1"/>
    <xf numFmtId="2" fontId="248" fillId="0" borderId="21" xfId="0" applyNumberFormat="1" applyFont="1" applyFill="1" applyBorder="1"/>
    <xf numFmtId="165" fontId="249" fillId="0" borderId="21" xfId="0" quotePrefix="1" applyNumberFormat="1" applyFont="1" applyFill="1" applyBorder="1" applyAlignment="1">
      <alignment horizontal="center"/>
    </xf>
    <xf numFmtId="165" fontId="249" fillId="0" borderId="29" xfId="0" applyNumberFormat="1" applyFont="1" applyFill="1" applyBorder="1"/>
    <xf numFmtId="165" fontId="250" fillId="4" borderId="29" xfId="0" applyNumberFormat="1" applyFont="1" applyFill="1" applyBorder="1"/>
    <xf numFmtId="2" fontId="243" fillId="0" borderId="46" xfId="0" applyNumberFormat="1" applyFont="1" applyFill="1" applyBorder="1"/>
    <xf numFmtId="2" fontId="243" fillId="0" borderId="21" xfId="0" applyNumberFormat="1" applyFont="1" applyFill="1" applyBorder="1"/>
    <xf numFmtId="165" fontId="250" fillId="0" borderId="21" xfId="0" applyNumberFormat="1" applyFont="1" applyFill="1" applyBorder="1"/>
    <xf numFmtId="165" fontId="250" fillId="0" borderId="29" xfId="0" applyNumberFormat="1" applyFont="1" applyFill="1" applyBorder="1"/>
    <xf numFmtId="165" fontId="250" fillId="4" borderId="30" xfId="0" applyNumberFormat="1" applyFont="1" applyFill="1" applyBorder="1"/>
    <xf numFmtId="2" fontId="243" fillId="0" borderId="51" xfId="0" applyNumberFormat="1" applyFont="1" applyFill="1" applyBorder="1"/>
    <xf numFmtId="2" fontId="243" fillId="0" borderId="23" xfId="0" applyNumberFormat="1" applyFont="1" applyFill="1" applyBorder="1"/>
    <xf numFmtId="165" fontId="250" fillId="0" borderId="23" xfId="0" applyNumberFormat="1" applyFont="1" applyFill="1" applyBorder="1"/>
    <xf numFmtId="165" fontId="250" fillId="0" borderId="30" xfId="0" applyNumberFormat="1" applyFont="1" applyFill="1" applyBorder="1"/>
    <xf numFmtId="3" fontId="248" fillId="0" borderId="12" xfId="0" applyNumberFormat="1" applyFont="1" applyBorder="1"/>
    <xf numFmtId="165" fontId="249" fillId="4" borderId="28" xfId="0" applyNumberFormat="1" applyFont="1" applyFill="1" applyBorder="1"/>
    <xf numFmtId="2" fontId="248" fillId="0" borderId="12" xfId="0" applyNumberFormat="1" applyFont="1" applyFill="1" applyBorder="1"/>
    <xf numFmtId="2" fontId="248" fillId="0" borderId="15" xfId="0" applyNumberFormat="1" applyFont="1" applyFill="1" applyBorder="1"/>
    <xf numFmtId="165" fontId="249" fillId="0" borderId="15" xfId="0" quotePrefix="1" applyNumberFormat="1" applyFont="1" applyFill="1" applyBorder="1" applyAlignment="1">
      <alignment horizontal="center"/>
    </xf>
    <xf numFmtId="165" fontId="249" fillId="0" borderId="28" xfId="0" applyNumberFormat="1" applyFont="1" applyFill="1" applyBorder="1"/>
    <xf numFmtId="167" fontId="246" fillId="0" borderId="82" xfId="0" applyNumberFormat="1" applyFont="1" applyBorder="1" applyAlignment="1">
      <alignment horizontal="centerContinuous" vertical="center" wrapText="1"/>
    </xf>
    <xf numFmtId="2" fontId="247" fillId="0" borderId="82" xfId="0" applyNumberFormat="1" applyFont="1" applyBorder="1" applyAlignment="1">
      <alignment horizontal="centerContinuous" vertical="center" wrapText="1"/>
    </xf>
    <xf numFmtId="2" fontId="246" fillId="0" borderId="19" xfId="0" applyNumberFormat="1" applyFont="1" applyFill="1" applyBorder="1" applyAlignment="1">
      <alignment horizontal="centerContinuous" vertical="center" wrapText="1"/>
    </xf>
    <xf numFmtId="165" fontId="247" fillId="0" borderId="19" xfId="0" applyNumberFormat="1" applyFont="1" applyFill="1" applyBorder="1" applyAlignment="1">
      <alignment horizontal="centerContinuous" vertical="center" wrapText="1"/>
    </xf>
    <xf numFmtId="165" fontId="247" fillId="0" borderId="7" xfId="0" applyNumberFormat="1" applyFont="1" applyFill="1" applyBorder="1" applyAlignment="1">
      <alignment horizontal="centerContinuous" vertical="center" wrapText="1"/>
    </xf>
    <xf numFmtId="167" fontId="248" fillId="0" borderId="46" xfId="0" applyNumberFormat="1" applyFont="1" applyBorder="1"/>
    <xf numFmtId="165" fontId="180" fillId="0" borderId="7" xfId="0" quotePrefix="1" applyNumberFormat="1" applyFont="1" applyBorder="1" applyAlignment="1">
      <alignment horizontal="right" vertical="center" wrapText="1"/>
    </xf>
    <xf numFmtId="165" fontId="251" fillId="0" borderId="58" xfId="234" quotePrefix="1" applyNumberFormat="1" applyFont="1" applyBorder="1" applyAlignment="1">
      <alignment horizontal="right"/>
    </xf>
    <xf numFmtId="165" fontId="251" fillId="0" borderId="58" xfId="234" quotePrefix="1" applyNumberFormat="1" applyFont="1" applyBorder="1" applyAlignment="1"/>
    <xf numFmtId="165" fontId="252" fillId="0" borderId="59" xfId="234" quotePrefix="1" applyNumberFormat="1" applyFont="1" applyBorder="1" applyAlignment="1">
      <alignment horizontal="right"/>
    </xf>
    <xf numFmtId="3" fontId="177" fillId="59" borderId="56" xfId="0" applyNumberFormat="1" applyFont="1" applyFill="1" applyBorder="1" applyAlignment="1">
      <alignment horizontal="right" vertical="center"/>
    </xf>
    <xf numFmtId="0" fontId="5" fillId="0" borderId="64" xfId="58" quotePrefix="1" applyBorder="1" applyAlignment="1">
      <alignment horizontal="right"/>
    </xf>
    <xf numFmtId="0" fontId="0" fillId="0" borderId="0" xfId="0" applyFill="1" applyAlignment="1">
      <alignment vertical="center"/>
    </xf>
    <xf numFmtId="0" fontId="166" fillId="0" borderId="0" xfId="0" applyFont="1" applyFill="1" applyAlignment="1">
      <alignment horizontal="right"/>
    </xf>
    <xf numFmtId="179" fontId="152" fillId="0" borderId="0" xfId="0" applyNumberFormat="1" applyFont="1" applyFill="1" applyAlignment="1">
      <alignment horizontal="right"/>
    </xf>
    <xf numFmtId="0" fontId="166" fillId="0" borderId="0" xfId="0" applyFont="1" applyFill="1" applyAlignment="1">
      <alignment horizontal="right" vertical="top"/>
    </xf>
    <xf numFmtId="179" fontId="152" fillId="0" borderId="0" xfId="0" applyNumberFormat="1" applyFont="1" applyFill="1" applyAlignment="1">
      <alignment horizontal="right" vertical="top"/>
    </xf>
    <xf numFmtId="0" fontId="142" fillId="62" borderId="0" xfId="0" applyFont="1" applyFill="1" applyAlignment="1">
      <alignment horizontal="center" vertical="center"/>
    </xf>
    <xf numFmtId="0" fontId="129" fillId="0" borderId="0" xfId="0" applyFont="1" applyAlignment="1">
      <alignment vertical="center"/>
    </xf>
    <xf numFmtId="0" fontId="129" fillId="59" borderId="0" xfId="0" applyFont="1" applyFill="1" applyBorder="1" applyAlignment="1">
      <alignment horizontal="center" vertical="center"/>
    </xf>
    <xf numFmtId="0" fontId="129" fillId="59" borderId="0" xfId="0" applyFont="1" applyFill="1" applyBorder="1" applyAlignment="1">
      <alignment vertical="center"/>
    </xf>
    <xf numFmtId="0" fontId="131" fillId="59" borderId="0" xfId="0" applyFont="1" applyFill="1" applyBorder="1" applyAlignment="1">
      <alignment vertical="center"/>
    </xf>
    <xf numFmtId="0" fontId="130" fillId="62" borderId="0" xfId="0" quotePrefix="1" applyFont="1" applyFill="1" applyBorder="1" applyAlignment="1">
      <alignment horizontal="center" vertical="center"/>
    </xf>
    <xf numFmtId="0" fontId="133" fillId="62" borderId="0" xfId="0" applyFont="1" applyFill="1" applyBorder="1" applyAlignment="1" applyProtection="1">
      <alignment horizontal="center"/>
      <protection locked="0"/>
    </xf>
    <xf numFmtId="0" fontId="134" fillId="62" borderId="0" xfId="0" applyFont="1" applyFill="1" applyBorder="1" applyAlignment="1" applyProtection="1">
      <alignment horizontal="center"/>
      <protection locked="0"/>
    </xf>
    <xf numFmtId="0" fontId="133" fillId="62" borderId="0" xfId="0" applyFont="1" applyFill="1" applyBorder="1" applyAlignment="1">
      <alignment horizontal="center"/>
    </xf>
    <xf numFmtId="0" fontId="130"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vertical="top"/>
      <protection locked="0"/>
    </xf>
    <xf numFmtId="0" fontId="134" fillId="62" borderId="0" xfId="0" applyFont="1" applyFill="1" applyBorder="1" applyAlignment="1" applyProtection="1">
      <alignment horizontal="center" vertical="top"/>
      <protection locked="0"/>
    </xf>
    <xf numFmtId="0" fontId="133" fillId="59" borderId="0" xfId="0" applyFont="1" applyFill="1" applyBorder="1" applyAlignment="1" applyProtection="1">
      <alignment horizontal="center" vertical="center"/>
      <protection locked="0"/>
    </xf>
    <xf numFmtId="0" fontId="133" fillId="62" borderId="0" xfId="0" applyFont="1" applyFill="1" applyBorder="1" applyAlignment="1">
      <alignment horizontal="center" vertical="top"/>
    </xf>
    <xf numFmtId="0" fontId="130" fillId="62" borderId="0" xfId="0" applyFont="1" applyFill="1" applyBorder="1" applyAlignment="1" applyProtection="1">
      <alignment horizontal="center" vertical="top"/>
      <protection locked="0"/>
    </xf>
    <xf numFmtId="2" fontId="133" fillId="59" borderId="2" xfId="0" applyNumberFormat="1" applyFont="1" applyFill="1" applyBorder="1" applyAlignment="1" applyProtection="1">
      <alignment horizontal="center" vertical="center"/>
      <protection locked="0"/>
    </xf>
    <xf numFmtId="2" fontId="133" fillId="59" borderId="3" xfId="0" applyNumberFormat="1" applyFont="1" applyFill="1" applyBorder="1" applyAlignment="1" applyProtection="1">
      <alignment horizontal="center" vertical="center"/>
      <protection locked="0"/>
    </xf>
    <xf numFmtId="2" fontId="133" fillId="59" borderId="3" xfId="0" applyNumberFormat="1" applyFont="1" applyFill="1" applyBorder="1" applyAlignment="1">
      <alignment horizontal="center" vertical="center"/>
    </xf>
    <xf numFmtId="2" fontId="133" fillId="62" borderId="3" xfId="0" applyNumberFormat="1" applyFont="1" applyFill="1" applyBorder="1" applyAlignment="1" applyProtection="1">
      <alignment horizontal="center" vertical="center"/>
      <protection locked="0"/>
    </xf>
    <xf numFmtId="2" fontId="132" fillId="62" borderId="2" xfId="0" applyNumberFormat="1" applyFont="1" applyFill="1" applyBorder="1" applyAlignment="1">
      <alignment horizontal="center" vertical="center"/>
    </xf>
    <xf numFmtId="2" fontId="133" fillId="59" borderId="0" xfId="0" applyNumberFormat="1" applyFont="1" applyFill="1" applyBorder="1" applyAlignment="1" applyProtection="1">
      <alignment horizontal="center" vertical="center"/>
      <protection locked="0"/>
    </xf>
    <xf numFmtId="0" fontId="129" fillId="59" borderId="0" xfId="0" applyFont="1" applyFill="1" applyAlignment="1">
      <alignment vertical="center"/>
    </xf>
    <xf numFmtId="2" fontId="132" fillId="59" borderId="0" xfId="0" applyNumberFormat="1" applyFont="1" applyFill="1" applyBorder="1" applyAlignment="1">
      <alignment horizontal="center" vertical="center"/>
    </xf>
    <xf numFmtId="10" fontId="137" fillId="59" borderId="33" xfId="0" applyNumberFormat="1" applyFont="1" applyFill="1" applyBorder="1" applyAlignment="1">
      <alignment horizontal="center" vertical="center"/>
    </xf>
    <xf numFmtId="0" fontId="133" fillId="59" borderId="0" xfId="0" applyFont="1" applyFill="1" applyBorder="1" applyAlignment="1">
      <alignment horizontal="center" vertical="center"/>
    </xf>
    <xf numFmtId="169" fontId="129" fillId="59" borderId="0" xfId="0" applyNumberFormat="1"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29" fillId="62" borderId="0" xfId="0" applyFont="1" applyFill="1" applyBorder="1" applyAlignment="1">
      <alignment horizontal="center" vertical="center"/>
    </xf>
    <xf numFmtId="0" fontId="133" fillId="62" borderId="0" xfId="0" applyFont="1" applyFill="1" applyBorder="1" applyAlignment="1">
      <alignment horizontal="center" vertical="center"/>
    </xf>
    <xf numFmtId="0" fontId="132" fillId="62" borderId="36" xfId="0" applyFont="1" applyFill="1" applyBorder="1" applyAlignment="1" applyProtection="1">
      <alignment horizontal="center" vertical="center"/>
      <protection locked="0"/>
    </xf>
    <xf numFmtId="2" fontId="133" fillId="59" borderId="96" xfId="0" applyNumberFormat="1" applyFont="1" applyFill="1" applyBorder="1" applyAlignment="1">
      <alignment horizontal="center" vertical="center"/>
    </xf>
    <xf numFmtId="2" fontId="133" fillId="59" borderId="97" xfId="0" applyNumberFormat="1" applyFont="1" applyFill="1" applyBorder="1" applyAlignment="1">
      <alignment horizontal="center" vertical="center"/>
    </xf>
    <xf numFmtId="2" fontId="133" fillId="62" borderId="97" xfId="0" applyNumberFormat="1" applyFont="1" applyFill="1" applyBorder="1" applyAlignment="1">
      <alignment horizontal="center" vertical="center"/>
    </xf>
    <xf numFmtId="169" fontId="133" fillId="59" borderId="0" xfId="0" applyNumberFormat="1" applyFont="1" applyFill="1" applyBorder="1" applyAlignment="1" applyProtection="1">
      <alignment horizontal="center" vertical="center"/>
      <protection locked="0"/>
    </xf>
    <xf numFmtId="2" fontId="133" fillId="62" borderId="99" xfId="0" applyNumberFormat="1" applyFont="1" applyFill="1" applyBorder="1" applyAlignment="1">
      <alignment horizontal="center" vertical="center"/>
    </xf>
    <xf numFmtId="0" fontId="129" fillId="59" borderId="0" xfId="0" applyFont="1" applyFill="1"/>
    <xf numFmtId="0" fontId="129" fillId="0" borderId="0" xfId="0" applyFont="1"/>
    <xf numFmtId="0" fontId="132" fillId="62" borderId="38" xfId="0" applyFont="1" applyFill="1" applyBorder="1" applyAlignment="1" applyProtection="1">
      <alignment horizontal="center" vertical="center"/>
      <protection locked="0"/>
    </xf>
    <xf numFmtId="2" fontId="133" fillId="59" borderId="100" xfId="0" applyNumberFormat="1" applyFont="1" applyFill="1" applyBorder="1" applyAlignment="1">
      <alignment horizontal="center" vertical="center"/>
    </xf>
    <xf numFmtId="2" fontId="133" fillId="59" borderId="101" xfId="0" applyNumberFormat="1" applyFont="1" applyFill="1" applyBorder="1" applyAlignment="1">
      <alignment horizontal="center" vertical="center"/>
    </xf>
    <xf numFmtId="2" fontId="133" fillId="62" borderId="101" xfId="0" applyNumberFormat="1" applyFont="1" applyFill="1" applyBorder="1" applyAlignment="1">
      <alignment horizontal="center" vertical="center"/>
    </xf>
    <xf numFmtId="2" fontId="133" fillId="62" borderId="103" xfId="0" applyNumberFormat="1" applyFont="1" applyFill="1" applyBorder="1" applyAlignment="1">
      <alignment horizontal="center" vertical="center"/>
    </xf>
    <xf numFmtId="2" fontId="133" fillId="62" borderId="104" xfId="0" applyNumberFormat="1" applyFont="1" applyFill="1" applyBorder="1" applyAlignment="1">
      <alignment horizontal="center" vertical="center"/>
    </xf>
    <xf numFmtId="2" fontId="133" fillId="59" borderId="100" xfId="0" applyNumberFormat="1" applyFont="1" applyFill="1" applyBorder="1" applyAlignment="1" applyProtection="1">
      <alignment horizontal="center" vertical="center"/>
      <protection locked="0"/>
    </xf>
    <xf numFmtId="2" fontId="133" fillId="59" borderId="101" xfId="0" applyNumberFormat="1" applyFont="1" applyFill="1" applyBorder="1" applyAlignment="1" applyProtection="1">
      <alignment horizontal="center" vertical="center"/>
      <protection locked="0"/>
    </xf>
    <xf numFmtId="2" fontId="133" fillId="62" borderId="101" xfId="0" applyNumberFormat="1" applyFont="1" applyFill="1" applyBorder="1" applyAlignment="1" applyProtection="1">
      <alignment horizontal="center" vertical="center"/>
      <protection locked="0"/>
    </xf>
    <xf numFmtId="169" fontId="133" fillId="59" borderId="0" xfId="0" applyNumberFormat="1" applyFont="1" applyFill="1" applyBorder="1" applyAlignment="1">
      <alignment horizontal="center" vertical="center"/>
    </xf>
    <xf numFmtId="0" fontId="132" fillId="62" borderId="40" xfId="0" applyFont="1" applyFill="1" applyBorder="1" applyAlignment="1" applyProtection="1">
      <alignment horizontal="center" vertical="center"/>
      <protection locked="0"/>
    </xf>
    <xf numFmtId="2" fontId="133" fillId="59" borderId="105" xfId="0" applyNumberFormat="1" applyFont="1" applyFill="1" applyBorder="1" applyAlignment="1">
      <alignment horizontal="center" vertical="center"/>
    </xf>
    <xf numFmtId="2" fontId="133" fillId="59" borderId="106" xfId="0" applyNumberFormat="1" applyFont="1" applyFill="1" applyBorder="1" applyAlignment="1">
      <alignment horizontal="center" vertical="center"/>
    </xf>
    <xf numFmtId="2" fontId="133" fillId="62" borderId="106" xfId="0" applyNumberFormat="1" applyFont="1" applyFill="1" applyBorder="1" applyAlignment="1">
      <alignment horizontal="center" vertical="center"/>
    </xf>
    <xf numFmtId="2" fontId="133" fillId="62" borderId="108" xfId="0" applyNumberFormat="1" applyFont="1" applyFill="1" applyBorder="1" applyAlignment="1">
      <alignment horizontal="center" vertical="center"/>
    </xf>
    <xf numFmtId="0" fontId="130" fillId="0" borderId="0" xfId="0" applyFont="1" applyFill="1" applyBorder="1" applyAlignment="1" applyProtection="1">
      <alignment horizontal="left" vertical="center"/>
      <protection locked="0"/>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8" fillId="0" borderId="44" xfId="0" applyFont="1" applyFill="1" applyBorder="1" applyAlignment="1">
      <alignment horizontal="center" vertical="center" wrapText="1"/>
    </xf>
    <xf numFmtId="0" fontId="188" fillId="0" borderId="12" xfId="0" applyFont="1" applyFill="1" applyBorder="1" applyAlignment="1">
      <alignment horizontal="center" vertical="center" wrapText="1"/>
    </xf>
    <xf numFmtId="0" fontId="187"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183" fillId="0" borderId="0" xfId="51" applyFont="1" applyAlignment="1">
      <alignment horizontal="left" wrapText="1"/>
    </xf>
    <xf numFmtId="0" fontId="211"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1"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33" fillId="62" borderId="0" xfId="0" applyFont="1" applyFill="1" applyBorder="1" applyAlignment="1" applyProtection="1">
      <alignment horizontal="center" vertical="center"/>
      <protection locked="0"/>
    </xf>
    <xf numFmtId="0" fontId="133" fillId="62" borderId="41" xfId="0" applyFont="1" applyFill="1" applyBorder="1" applyAlignment="1" applyProtection="1">
      <alignment horizontal="center" vertical="center"/>
      <protection locked="0"/>
    </xf>
    <xf numFmtId="0" fontId="133" fillId="62" borderId="0" xfId="0" applyFont="1" applyFill="1" applyBorder="1" applyAlignment="1">
      <alignment horizontal="center" vertical="center"/>
    </xf>
    <xf numFmtId="0" fontId="133" fillId="62" borderId="41" xfId="0" applyFont="1" applyFill="1" applyBorder="1" applyAlignment="1">
      <alignment horizontal="center" vertical="center"/>
    </xf>
    <xf numFmtId="0" fontId="133" fillId="62" borderId="33" xfId="0" applyFont="1" applyFill="1" applyBorder="1" applyAlignment="1" applyProtection="1">
      <alignment horizontal="center" vertical="center"/>
      <protection locked="0"/>
    </xf>
    <xf numFmtId="178" fontId="152" fillId="0" borderId="0" xfId="0" applyNumberFormat="1" applyFont="1" applyFill="1" applyAlignment="1">
      <alignment horizontal="right" vertical="center"/>
    </xf>
    <xf numFmtId="0" fontId="142" fillId="62" borderId="0" xfId="0" applyFont="1" applyFill="1" applyAlignment="1">
      <alignment horizontal="center" vertical="center"/>
    </xf>
    <xf numFmtId="0" fontId="132" fillId="59" borderId="2" xfId="0" applyFont="1" applyFill="1" applyBorder="1" applyAlignment="1" applyProtection="1">
      <alignment horizontal="center" vertical="center"/>
      <protection locked="0"/>
    </xf>
    <xf numFmtId="0" fontId="132" fillId="59" borderId="3" xfId="0" applyFont="1" applyFill="1" applyBorder="1" applyAlignment="1" applyProtection="1">
      <alignment horizontal="center" vertical="center"/>
      <protection locked="0"/>
    </xf>
    <xf numFmtId="0" fontId="132" fillId="59" borderId="4" xfId="0" applyFont="1" applyFill="1" applyBorder="1" applyAlignment="1" applyProtection="1">
      <alignment horizontal="center" vertical="center"/>
      <protection locked="0"/>
    </xf>
    <xf numFmtId="0" fontId="132" fillId="59" borderId="2" xfId="0" applyFont="1" applyFill="1" applyBorder="1" applyAlignment="1">
      <alignment horizontal="center" vertical="center"/>
    </xf>
    <xf numFmtId="0" fontId="132" fillId="59" borderId="3" xfId="0" applyFont="1" applyFill="1" applyBorder="1" applyAlignment="1">
      <alignment horizontal="center" vertical="center"/>
    </xf>
    <xf numFmtId="0" fontId="132" fillId="59" borderId="4" xfId="0" applyFont="1" applyFill="1" applyBorder="1" applyAlignment="1">
      <alignment horizontal="center" vertical="center"/>
    </xf>
    <xf numFmtId="0" fontId="171" fillId="67" borderId="0" xfId="174" applyFont="1" applyFill="1" applyAlignment="1">
      <alignment horizontal="center"/>
    </xf>
    <xf numFmtId="0" fontId="235" fillId="0" borderId="0" xfId="188" applyFont="1" applyFill="1" applyBorder="1" applyAlignment="1">
      <alignment horizontal="center"/>
    </xf>
    <xf numFmtId="0" fontId="200" fillId="0" borderId="41" xfId="188" applyFont="1" applyBorder="1" applyAlignment="1">
      <alignment horizontal="justify" wrapText="1"/>
    </xf>
    <xf numFmtId="0" fontId="230" fillId="59" borderId="36" xfId="188" applyFont="1" applyFill="1" applyBorder="1" applyAlignment="1">
      <alignment horizontal="center" wrapText="1"/>
    </xf>
    <xf numFmtId="0" fontId="230"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0" fillId="59" borderId="36" xfId="188" applyFont="1" applyFill="1" applyBorder="1" applyAlignment="1">
      <alignment horizontal="center" vertical="center" wrapText="1"/>
    </xf>
    <xf numFmtId="0" fontId="230" fillId="59" borderId="38" xfId="188" applyFont="1" applyFill="1" applyBorder="1" applyAlignment="1">
      <alignment horizontal="center" vertical="center" wrapText="1"/>
    </xf>
    <xf numFmtId="0" fontId="230" fillId="0" borderId="36" xfId="188" applyFont="1" applyBorder="1" applyAlignment="1">
      <alignment horizontal="center" wrapText="1"/>
    </xf>
    <xf numFmtId="0" fontId="230"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0" fillId="59" borderId="83" xfId="188" applyFont="1" applyFill="1" applyBorder="1" applyAlignment="1">
      <alignment horizontal="center" vertical="center" wrapText="1"/>
    </xf>
    <xf numFmtId="0" fontId="238" fillId="0" borderId="0" xfId="188" applyFont="1" applyAlignment="1">
      <alignment horizontal="left" vertical="center" wrapText="1"/>
    </xf>
    <xf numFmtId="0" fontId="212" fillId="0" borderId="0" xfId="188" applyFont="1" applyAlignment="1">
      <alignment horizontal="center" vertical="center" wrapText="1"/>
    </xf>
    <xf numFmtId="0" fontId="240" fillId="0" borderId="41" xfId="188" applyFont="1" applyBorder="1" applyAlignment="1">
      <alignment horizontal="center" vertical="center" wrapText="1"/>
    </xf>
    <xf numFmtId="0" fontId="212"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xf numFmtId="1" fontId="200" fillId="63" borderId="16" xfId="0" applyNumberFormat="1" applyFont="1" applyFill="1" applyBorder="1" applyAlignment="1">
      <alignment horizontal="right"/>
    </xf>
    <xf numFmtId="165" fontId="213" fillId="4" borderId="27" xfId="0" applyNumberFormat="1" applyFont="1" applyFill="1" applyBorder="1"/>
    <xf numFmtId="3" fontId="199" fillId="0" borderId="12" xfId="0" applyNumberFormat="1" applyFont="1" applyBorder="1"/>
    <xf numFmtId="3" fontId="199" fillId="0" borderId="46" xfId="0" applyNumberFormat="1" applyFont="1" applyBorder="1"/>
    <xf numFmtId="3" fontId="199" fillId="0" borderId="48" xfId="0" applyNumberFormat="1" applyFont="1" applyBorder="1"/>
    <xf numFmtId="3" fontId="199" fillId="0" borderId="1" xfId="0" quotePrefix="1" applyNumberFormat="1" applyFont="1" applyBorder="1" applyAlignment="1">
      <alignment horizontal="right"/>
    </xf>
    <xf numFmtId="3" fontId="199" fillId="0" borderId="46" xfId="0" quotePrefix="1" applyNumberFormat="1" applyFont="1" applyBorder="1" applyAlignment="1">
      <alignment horizontal="right"/>
    </xf>
    <xf numFmtId="3" fontId="199" fillId="0" borderId="51" xfId="0" applyNumberFormat="1" applyFont="1" applyBorder="1"/>
    <xf numFmtId="0" fontId="200" fillId="0" borderId="0" xfId="51" applyFont="1" applyFill="1" applyBorder="1" applyAlignment="1">
      <alignment vertical="center" wrapText="1"/>
    </xf>
    <xf numFmtId="0" fontId="199" fillId="0" borderId="0" xfId="0" applyFont="1"/>
    <xf numFmtId="0" fontId="199" fillId="0" borderId="0" xfId="0" applyFont="1" applyBorder="1"/>
    <xf numFmtId="0" fontId="200" fillId="0" borderId="5" xfId="0" applyFont="1" applyBorder="1" applyAlignment="1">
      <alignment horizontal="center"/>
    </xf>
    <xf numFmtId="0" fontId="200" fillId="0" borderId="1" xfId="0" applyFont="1" applyBorder="1" applyAlignment="1">
      <alignment horizontal="centerContinuous" vertical="center"/>
    </xf>
    <xf numFmtId="0" fontId="213" fillId="59" borderId="45" xfId="0" applyFont="1" applyFill="1" applyBorder="1" applyAlignment="1">
      <alignment horizontal="center" vertical="center" wrapText="1"/>
    </xf>
    <xf numFmtId="0" fontId="199" fillId="0" borderId="14" xfId="0" applyFont="1" applyBorder="1" applyAlignment="1">
      <alignment horizontal="center" vertical="center"/>
    </xf>
    <xf numFmtId="14" fontId="200" fillId="0" borderId="46" xfId="0" applyNumberFormat="1" applyFont="1" applyBorder="1" applyAlignment="1">
      <alignment vertical="center" wrapText="1"/>
    </xf>
    <xf numFmtId="49" fontId="200" fillId="0" borderId="32" xfId="0" applyNumberFormat="1" applyFont="1" applyBorder="1" applyAlignment="1">
      <alignment horizontal="centerContinuous" vertical="center"/>
    </xf>
    <xf numFmtId="49" fontId="199" fillId="0" borderId="33" xfId="0" applyNumberFormat="1" applyFont="1" applyBorder="1" applyAlignment="1">
      <alignment horizontal="centerContinuous" vertical="center" wrapText="1"/>
    </xf>
    <xf numFmtId="49" fontId="228" fillId="0" borderId="9" xfId="0" applyNumberFormat="1" applyFont="1" applyBorder="1" applyAlignment="1">
      <alignment horizontal="centerContinuous" vertical="center" wrapText="1"/>
    </xf>
    <xf numFmtId="0" fontId="199" fillId="0" borderId="14" xfId="0" applyFont="1" applyBorder="1"/>
    <xf numFmtId="0" fontId="199" fillId="0" borderId="20" xfId="0" applyFont="1" applyBorder="1"/>
    <xf numFmtId="0" fontId="199" fillId="0" borderId="25" xfId="0" applyFont="1" applyBorder="1" applyAlignment="1">
      <alignment wrapText="1"/>
    </xf>
    <xf numFmtId="0" fontId="199" fillId="0" borderId="22" xfId="0" applyFont="1" applyBorder="1" applyAlignment="1">
      <alignment wrapText="1"/>
    </xf>
    <xf numFmtId="0" fontId="199" fillId="0" borderId="0" xfId="51" applyFont="1"/>
    <xf numFmtId="1" fontId="200" fillId="63" borderId="16" xfId="0" applyNumberFormat="1" applyFont="1" applyFill="1" applyBorder="1"/>
    <xf numFmtId="0" fontId="213" fillId="59" borderId="28" xfId="0" applyFont="1" applyFill="1" applyBorder="1" applyAlignment="1">
      <alignment horizontal="center" vertical="center" wrapText="1"/>
    </xf>
    <xf numFmtId="165" fontId="213" fillId="59" borderId="28" xfId="0" applyNumberFormat="1" applyFont="1" applyFill="1" applyBorder="1"/>
    <xf numFmtId="165" fontId="213" fillId="59" borderId="29" xfId="0" applyNumberFormat="1" applyFont="1" applyFill="1" applyBorder="1"/>
    <xf numFmtId="165" fontId="213" fillId="59" borderId="62" xfId="0" applyNumberFormat="1" applyFont="1" applyFill="1" applyBorder="1"/>
    <xf numFmtId="165" fontId="213" fillId="59" borderId="7" xfId="0" quotePrefix="1" applyNumberFormat="1" applyFont="1" applyFill="1" applyBorder="1" applyAlignment="1">
      <alignment horizontal="right"/>
    </xf>
    <xf numFmtId="165" fontId="213" fillId="59" borderId="30" xfId="0" applyNumberFormat="1" applyFont="1" applyFill="1" applyBorder="1"/>
    <xf numFmtId="0" fontId="253" fillId="0" borderId="0" xfId="0" applyFont="1" applyAlignment="1">
      <alignment vertical="center"/>
    </xf>
    <xf numFmtId="0" fontId="190" fillId="0" borderId="0" xfId="0" applyFont="1" applyAlignment="1">
      <alignment vertical="center"/>
    </xf>
    <xf numFmtId="0" fontId="177" fillId="0" borderId="0" xfId="0" applyFont="1" applyAlignment="1">
      <alignment vertical="center"/>
    </xf>
    <xf numFmtId="0" fontId="254" fillId="0" borderId="0" xfId="0" applyFont="1" applyAlignment="1">
      <alignment vertical="center"/>
    </xf>
    <xf numFmtId="0" fontId="179" fillId="0" borderId="0" xfId="0" quotePrefix="1" applyFont="1" applyAlignment="1">
      <alignment vertical="center"/>
    </xf>
    <xf numFmtId="0" fontId="255" fillId="0" borderId="2" xfId="0" applyFont="1" applyBorder="1" applyAlignment="1">
      <alignment horizontal="centerContinuous"/>
    </xf>
    <xf numFmtId="0" fontId="218" fillId="0" borderId="3" xfId="0" applyFont="1" applyBorder="1" applyAlignment="1">
      <alignment horizontal="centerContinuous"/>
    </xf>
    <xf numFmtId="0" fontId="218" fillId="0" borderId="4" xfId="0" applyFont="1" applyBorder="1" applyAlignment="1">
      <alignment horizontal="centerContinuous"/>
    </xf>
    <xf numFmtId="0" fontId="201" fillId="0" borderId="5" xfId="0" applyFont="1" applyBorder="1" applyAlignment="1">
      <alignment horizontal="center" vertical="center" wrapText="1"/>
    </xf>
    <xf numFmtId="0" fontId="201" fillId="0" borderId="6" xfId="0" applyFont="1" applyBorder="1" applyAlignment="1">
      <alignment horizontal="center" vertical="center" wrapText="1"/>
    </xf>
    <xf numFmtId="0" fontId="201" fillId="0" borderId="7" xfId="0" applyFont="1" applyFill="1" applyBorder="1" applyAlignment="1">
      <alignment horizontal="centerContinuous" vertical="center" wrapText="1"/>
    </xf>
    <xf numFmtId="0" fontId="201" fillId="0" borderId="32" xfId="0" applyFont="1" applyFill="1" applyBorder="1" applyAlignment="1">
      <alignment horizontal="center" vertical="center" wrapText="1"/>
    </xf>
    <xf numFmtId="0" fontId="201" fillId="0" borderId="6" xfId="0" applyFont="1" applyFill="1" applyBorder="1" applyAlignment="1">
      <alignment horizontal="center" vertical="center" wrapText="1"/>
    </xf>
    <xf numFmtId="0" fontId="201" fillId="0" borderId="8" xfId="0" applyFont="1" applyFill="1" applyBorder="1" applyAlignment="1">
      <alignment horizontal="centerContinuous" vertical="center"/>
    </xf>
    <xf numFmtId="0" fontId="201" fillId="0" borderId="8" xfId="0" applyFont="1" applyFill="1" applyBorder="1" applyAlignment="1">
      <alignment horizontal="centerContinuous" vertical="center" wrapText="1"/>
    </xf>
    <xf numFmtId="0" fontId="201" fillId="0" borderId="9" xfId="0" applyFont="1" applyFill="1" applyBorder="1" applyAlignment="1">
      <alignment horizontal="centerContinuous" vertical="center" wrapText="1"/>
    </xf>
    <xf numFmtId="0" fontId="177" fillId="0" borderId="10" xfId="0" applyFont="1" applyBorder="1" applyAlignment="1">
      <alignment horizontal="center" vertical="center" wrapText="1"/>
    </xf>
    <xf numFmtId="0" fontId="177" fillId="0" borderId="11" xfId="0" applyFont="1" applyBorder="1" applyAlignment="1">
      <alignment horizontal="center" vertical="center" wrapText="1"/>
    </xf>
    <xf numFmtId="0" fontId="201" fillId="0" borderId="12" xfId="0" applyFont="1" applyBorder="1" applyAlignment="1">
      <alignment horizontal="centerContinuous" vertical="center"/>
    </xf>
    <xf numFmtId="0" fontId="201" fillId="2" borderId="52" xfId="0" applyFont="1" applyFill="1" applyBorder="1" applyAlignment="1">
      <alignment horizontal="centerContinuous" vertical="center"/>
    </xf>
    <xf numFmtId="0" fontId="201" fillId="2" borderId="12" xfId="0" applyFont="1" applyFill="1" applyBorder="1" applyAlignment="1">
      <alignment horizontal="centerContinuous" vertical="center"/>
    </xf>
    <xf numFmtId="0" fontId="201" fillId="0" borderId="0" xfId="0" applyFont="1" applyFill="1" applyBorder="1" applyAlignment="1">
      <alignment horizontal="center" vertical="center" wrapText="1"/>
    </xf>
    <xf numFmtId="0" fontId="201" fillId="0" borderId="66" xfId="0" applyFont="1" applyFill="1" applyBorder="1" applyAlignment="1">
      <alignment horizontal="center" vertical="center" wrapText="1"/>
    </xf>
    <xf numFmtId="0" fontId="201" fillId="0" borderId="54" xfId="0" applyFont="1" applyFill="1" applyBorder="1" applyAlignment="1">
      <alignment horizontal="center" vertical="center" wrapText="1"/>
    </xf>
    <xf numFmtId="0" fontId="201" fillId="0" borderId="52" xfId="0" applyFont="1" applyFill="1" applyBorder="1" applyAlignment="1">
      <alignment horizontal="centerContinuous" vertical="center"/>
    </xf>
    <xf numFmtId="0" fontId="201" fillId="0" borderId="54" xfId="0" applyFont="1" applyFill="1" applyBorder="1" applyAlignment="1">
      <alignment horizontal="centerContinuous" vertical="center" wrapText="1"/>
    </xf>
    <xf numFmtId="0" fontId="201" fillId="0" borderId="13" xfId="0" applyFont="1" applyFill="1" applyBorder="1" applyAlignment="1">
      <alignment horizontal="centerContinuous" vertical="center" wrapText="1"/>
    </xf>
    <xf numFmtId="0" fontId="177" fillId="0" borderId="14" xfId="0" applyFont="1" applyBorder="1" applyAlignment="1">
      <alignment horizontal="center" vertical="center"/>
    </xf>
    <xf numFmtId="0" fontId="177" fillId="0" borderId="15" xfId="0" applyFont="1" applyBorder="1" applyAlignment="1">
      <alignment horizontal="center" vertical="center"/>
    </xf>
    <xf numFmtId="14" fontId="201" fillId="0" borderId="46" xfId="0" applyNumberFormat="1" applyFont="1" applyBorder="1" applyAlignment="1">
      <alignment horizontal="center" vertical="center" wrapText="1"/>
    </xf>
    <xf numFmtId="14" fontId="201" fillId="0" borderId="47" xfId="0" applyNumberFormat="1" applyFont="1" applyBorder="1" applyAlignment="1">
      <alignment horizontal="center" vertical="center" wrapText="1"/>
    </xf>
    <xf numFmtId="14" fontId="201" fillId="2" borderId="51" xfId="0" applyNumberFormat="1" applyFont="1" applyFill="1" applyBorder="1" applyAlignment="1">
      <alignment horizontal="center" vertical="center" wrapText="1"/>
    </xf>
    <xf numFmtId="14" fontId="201" fillId="2" borderId="21" xfId="0" applyNumberFormat="1" applyFont="1" applyFill="1" applyBorder="1" applyAlignment="1">
      <alignment horizontal="center" vertical="center" wrapText="1"/>
    </xf>
    <xf numFmtId="0" fontId="201" fillId="0" borderId="13" xfId="0" applyFont="1" applyFill="1" applyBorder="1" applyAlignment="1">
      <alignment horizontal="center" vertical="center" wrapText="1"/>
    </xf>
    <xf numFmtId="0" fontId="201" fillId="0" borderId="53" xfId="0" applyFont="1" applyFill="1" applyBorder="1" applyAlignment="1">
      <alignment horizontal="center" vertical="center" wrapText="1"/>
    </xf>
    <xf numFmtId="0" fontId="201" fillId="0" borderId="12" xfId="0" applyFont="1" applyFill="1" applyBorder="1" applyAlignment="1">
      <alignment horizontal="center" vertical="center" wrapText="1"/>
    </xf>
    <xf numFmtId="14" fontId="201" fillId="0" borderId="12" xfId="0" applyNumberFormat="1" applyFont="1" applyFill="1" applyBorder="1" applyAlignment="1">
      <alignment horizontal="center" vertical="center" wrapText="1"/>
    </xf>
    <xf numFmtId="14" fontId="201" fillId="0" borderId="46" xfId="0" applyNumberFormat="1" applyFont="1" applyFill="1" applyBorder="1" applyAlignment="1">
      <alignment horizontal="center" vertical="center" wrapText="1"/>
    </xf>
    <xf numFmtId="14" fontId="201" fillId="0" borderId="29" xfId="0" applyNumberFormat="1" applyFont="1" applyFill="1" applyBorder="1" applyAlignment="1">
      <alignment horizontal="center" vertical="center" wrapText="1"/>
    </xf>
    <xf numFmtId="0" fontId="200" fillId="0" borderId="16" xfId="0" applyFont="1" applyBorder="1"/>
    <xf numFmtId="0" fontId="200" fillId="0" borderId="17" xfId="0" applyFont="1" applyBorder="1" applyAlignment="1">
      <alignment horizontal="center"/>
    </xf>
    <xf numFmtId="3" fontId="201" fillId="0" borderId="55" xfId="0" applyNumberFormat="1" applyFont="1" applyBorder="1"/>
    <xf numFmtId="3" fontId="201" fillId="2" borderId="43" xfId="0" applyNumberFormat="1" applyFont="1" applyFill="1" applyBorder="1"/>
    <xf numFmtId="3" fontId="201" fillId="2" borderId="55" xfId="0" applyNumberFormat="1" applyFont="1" applyFill="1" applyBorder="1"/>
    <xf numFmtId="2" fontId="201" fillId="0" borderId="4" xfId="0" applyNumberFormat="1" applyFont="1" applyFill="1" applyBorder="1"/>
    <xf numFmtId="165" fontId="201" fillId="0" borderId="56" xfId="0" applyNumberFormat="1" applyFont="1" applyFill="1" applyBorder="1"/>
    <xf numFmtId="165" fontId="201" fillId="0" borderId="3" xfId="0" applyNumberFormat="1" applyFont="1" applyFill="1" applyBorder="1"/>
    <xf numFmtId="165" fontId="201" fillId="0" borderId="27" xfId="0" applyNumberFormat="1" applyFont="1" applyFill="1" applyBorder="1"/>
    <xf numFmtId="0" fontId="200" fillId="0" borderId="2" xfId="0" applyFont="1" applyFill="1" applyBorder="1"/>
    <xf numFmtId="0" fontId="200" fillId="0" borderId="3" xfId="0" applyFont="1" applyFill="1" applyBorder="1" applyAlignment="1">
      <alignment horizontal="center"/>
    </xf>
    <xf numFmtId="3" fontId="201" fillId="0" borderId="3" xfId="0" applyNumberFormat="1" applyFont="1" applyFill="1" applyBorder="1"/>
    <xf numFmtId="2" fontId="201" fillId="0" borderId="3" xfId="0" applyNumberFormat="1" applyFont="1" applyFill="1" applyBorder="1"/>
    <xf numFmtId="165" fontId="201" fillId="0" borderId="4" xfId="0" applyNumberFormat="1" applyFont="1" applyFill="1" applyBorder="1"/>
    <xf numFmtId="0" fontId="199" fillId="0" borderId="18" xfId="0" applyFont="1" applyBorder="1"/>
    <xf numFmtId="0" fontId="199" fillId="0" borderId="19" xfId="0" applyFont="1" applyBorder="1" applyAlignment="1">
      <alignment horizontal="center"/>
    </xf>
    <xf numFmtId="3" fontId="190" fillId="0" borderId="1" xfId="0" applyNumberFormat="1" applyFont="1" applyBorder="1"/>
    <xf numFmtId="3" fontId="190" fillId="2" borderId="1" xfId="0" applyNumberFormat="1" applyFont="1" applyFill="1" applyBorder="1"/>
    <xf numFmtId="2" fontId="190" fillId="0" borderId="35" xfId="0" applyNumberFormat="1" applyFont="1" applyFill="1" applyBorder="1"/>
    <xf numFmtId="165" fontId="190" fillId="0" borderId="57" xfId="0" applyNumberFormat="1" applyFont="1" applyFill="1" applyBorder="1"/>
    <xf numFmtId="165" fontId="190" fillId="0" borderId="7" xfId="0" applyNumberFormat="1" applyFont="1" applyFill="1" applyBorder="1"/>
    <xf numFmtId="0" fontId="199" fillId="0" borderId="15" xfId="0" applyFont="1" applyBorder="1" applyAlignment="1">
      <alignment horizontal="center"/>
    </xf>
    <xf numFmtId="3" fontId="190" fillId="0" borderId="12" xfId="0" applyNumberFormat="1" applyFont="1" applyBorder="1"/>
    <xf numFmtId="3" fontId="190" fillId="2" borderId="12" xfId="0" applyNumberFormat="1" applyFont="1" applyFill="1" applyBorder="1"/>
    <xf numFmtId="2" fontId="190" fillId="0" borderId="13" xfId="0" applyNumberFormat="1" applyFont="1" applyFill="1" applyBorder="1"/>
    <xf numFmtId="165" fontId="190" fillId="0" borderId="53" xfId="0" applyNumberFormat="1" applyFont="1" applyFill="1" applyBorder="1"/>
    <xf numFmtId="165" fontId="190" fillId="0" borderId="28" xfId="0" applyNumberFormat="1" applyFont="1" applyFill="1" applyBorder="1"/>
    <xf numFmtId="0" fontId="199" fillId="0" borderId="21" xfId="0" applyFont="1" applyBorder="1" applyAlignment="1">
      <alignment horizontal="center"/>
    </xf>
    <xf numFmtId="3" fontId="190" fillId="0" borderId="46" xfId="0" applyNumberFormat="1" applyFont="1" applyBorder="1"/>
    <xf numFmtId="3" fontId="190" fillId="2" borderId="46" xfId="0" applyNumberFormat="1" applyFont="1" applyFill="1" applyBorder="1"/>
    <xf numFmtId="2" fontId="190" fillId="0" borderId="58" xfId="0" applyNumberFormat="1" applyFont="1" applyFill="1" applyBorder="1"/>
    <xf numFmtId="165" fontId="190" fillId="0" borderId="47" xfId="0" applyNumberFormat="1" applyFont="1" applyFill="1" applyBorder="1"/>
    <xf numFmtId="165" fontId="190" fillId="0" borderId="29" xfId="0" applyNumberFormat="1" applyFont="1" applyFill="1" applyBorder="1"/>
    <xf numFmtId="2" fontId="190" fillId="0" borderId="58" xfId="0" quotePrefix="1" applyNumberFormat="1" applyFont="1" applyFill="1" applyBorder="1"/>
    <xf numFmtId="0" fontId="199" fillId="0" borderId="22" xfId="0" applyFont="1" applyBorder="1"/>
    <xf numFmtId="0" fontId="199" fillId="0" borderId="23" xfId="0" applyFont="1" applyBorder="1" applyAlignment="1">
      <alignment horizontal="center"/>
    </xf>
    <xf numFmtId="3" fontId="190" fillId="0" borderId="51" xfId="0" applyNumberFormat="1" applyFont="1" applyBorder="1"/>
    <xf numFmtId="3" fontId="190" fillId="2" borderId="51" xfId="0" applyNumberFormat="1" applyFont="1" applyFill="1" applyBorder="1"/>
    <xf numFmtId="2" fontId="190" fillId="0" borderId="59" xfId="0" applyNumberFormat="1" applyFont="1" applyFill="1" applyBorder="1"/>
    <xf numFmtId="165" fontId="190" fillId="0" borderId="60" xfId="0" applyNumberFormat="1" applyFont="1" applyFill="1" applyBorder="1"/>
    <xf numFmtId="165" fontId="190" fillId="0" borderId="30" xfId="0" applyNumberFormat="1" applyFont="1" applyFill="1" applyBorder="1"/>
    <xf numFmtId="0" fontId="200" fillId="0" borderId="3" xfId="0" applyFont="1" applyFill="1" applyBorder="1"/>
    <xf numFmtId="0" fontId="200" fillId="0" borderId="14" xfId="0" applyFont="1" applyBorder="1"/>
    <xf numFmtId="0" fontId="200" fillId="0" borderId="15" xfId="0" applyFont="1" applyBorder="1"/>
    <xf numFmtId="3" fontId="201" fillId="0" borderId="12" xfId="0" applyNumberFormat="1" applyFont="1" applyBorder="1"/>
    <xf numFmtId="3" fontId="201" fillId="2" borderId="12" xfId="0" applyNumberFormat="1" applyFont="1" applyFill="1" applyBorder="1"/>
    <xf numFmtId="2" fontId="201" fillId="0" borderId="13" xfId="0" applyNumberFormat="1" applyFont="1" applyFill="1" applyBorder="1"/>
    <xf numFmtId="165" fontId="201" fillId="0" borderId="53" xfId="0" applyNumberFormat="1" applyFont="1" applyFill="1" applyBorder="1"/>
    <xf numFmtId="165" fontId="201" fillId="0" borderId="49" xfId="0" applyNumberFormat="1" applyFont="1" applyFill="1" applyBorder="1"/>
    <xf numFmtId="165" fontId="201" fillId="0" borderId="37" xfId="0" applyNumberFormat="1" applyFont="1" applyFill="1" applyBorder="1"/>
    <xf numFmtId="0" fontId="199" fillId="0" borderId="21" xfId="0" applyFont="1" applyBorder="1"/>
    <xf numFmtId="165" fontId="190" fillId="0" borderId="61" xfId="0" applyNumberFormat="1" applyFont="1" applyFill="1" applyBorder="1"/>
    <xf numFmtId="165" fontId="190" fillId="0" borderId="62" xfId="0" applyNumberFormat="1" applyFont="1" applyFill="1" applyBorder="1"/>
    <xf numFmtId="0" fontId="200" fillId="0" borderId="21" xfId="0" applyFont="1" applyBorder="1"/>
    <xf numFmtId="3" fontId="201" fillId="0" borderId="46" xfId="0" applyNumberFormat="1" applyFont="1" applyBorder="1"/>
    <xf numFmtId="3" fontId="201" fillId="2" borderId="46" xfId="0" applyNumberFormat="1" applyFont="1" applyFill="1" applyBorder="1"/>
    <xf numFmtId="2" fontId="201" fillId="0" borderId="58" xfId="0" applyNumberFormat="1" applyFont="1" applyFill="1" applyBorder="1"/>
    <xf numFmtId="165" fontId="201" fillId="0" borderId="47" xfId="0" applyNumberFormat="1" applyFont="1" applyFill="1" applyBorder="1"/>
    <xf numFmtId="165" fontId="201" fillId="0" borderId="61" xfId="0" applyNumberFormat="1" applyFont="1" applyFill="1" applyBorder="1"/>
    <xf numFmtId="165" fontId="201" fillId="0" borderId="62" xfId="0" applyNumberFormat="1" applyFont="1" applyFill="1" applyBorder="1"/>
    <xf numFmtId="0" fontId="199" fillId="0" borderId="10" xfId="0" applyFont="1" applyBorder="1"/>
    <xf numFmtId="0" fontId="199" fillId="0" borderId="24" xfId="0" applyFont="1" applyBorder="1"/>
    <xf numFmtId="3" fontId="190" fillId="0" borderId="48" xfId="0" applyNumberFormat="1" applyFont="1" applyBorder="1"/>
    <xf numFmtId="3" fontId="190" fillId="2" borderId="48" xfId="0" applyNumberFormat="1" applyFont="1" applyFill="1" applyBorder="1"/>
    <xf numFmtId="2" fontId="190" fillId="0" borderId="63" xfId="0" applyNumberFormat="1" applyFont="1" applyFill="1" applyBorder="1"/>
    <xf numFmtId="0" fontId="199" fillId="0" borderId="2" xfId="0" applyFont="1" applyFill="1" applyBorder="1"/>
    <xf numFmtId="0" fontId="199" fillId="0" borderId="3" xfId="0" applyFont="1" applyFill="1" applyBorder="1"/>
    <xf numFmtId="3" fontId="190" fillId="0" borderId="3" xfId="0" applyNumberFormat="1" applyFont="1" applyFill="1" applyBorder="1"/>
    <xf numFmtId="2" fontId="190" fillId="0" borderId="3" xfId="0" applyNumberFormat="1" applyFont="1" applyFill="1" applyBorder="1"/>
    <xf numFmtId="165" fontId="190" fillId="0" borderId="3" xfId="0" applyNumberFormat="1" applyFont="1" applyFill="1" applyBorder="1"/>
    <xf numFmtId="165" fontId="190" fillId="0" borderId="4" xfId="0" applyNumberFormat="1" applyFont="1" applyFill="1" applyBorder="1"/>
    <xf numFmtId="0" fontId="199" fillId="0" borderId="11" xfId="0" applyFont="1" applyBorder="1"/>
    <xf numFmtId="3" fontId="190" fillId="0" borderId="52" xfId="0" applyNumberFormat="1" applyFont="1" applyBorder="1"/>
    <xf numFmtId="3" fontId="190" fillId="2" borderId="52" xfId="0" applyNumberFormat="1" applyFont="1" applyFill="1" applyBorder="1"/>
    <xf numFmtId="2" fontId="190" fillId="0" borderId="64" xfId="0" applyNumberFormat="1" applyFont="1" applyFill="1" applyBorder="1"/>
    <xf numFmtId="165" fontId="190" fillId="0" borderId="49" xfId="0" applyNumberFormat="1" applyFont="1" applyFill="1" applyBorder="1"/>
    <xf numFmtId="165" fontId="190" fillId="0" borderId="37" xfId="0" applyNumberFormat="1" applyFont="1" applyFill="1" applyBorder="1"/>
    <xf numFmtId="0" fontId="200" fillId="0" borderId="20" xfId="0" applyFont="1" applyBorder="1"/>
    <xf numFmtId="0" fontId="199" fillId="0" borderId="25" xfId="0" applyFont="1" applyBorder="1"/>
    <xf numFmtId="0" fontId="199" fillId="0" borderId="26" xfId="0" applyFont="1" applyBorder="1"/>
    <xf numFmtId="0" fontId="199" fillId="0" borderId="23" xfId="0" applyFont="1" applyBorder="1"/>
    <xf numFmtId="4" fontId="190" fillId="0" borderId="0" xfId="0" applyNumberFormat="1" applyFont="1"/>
    <xf numFmtId="0" fontId="190" fillId="0" borderId="0" xfId="0" applyFont="1" applyFill="1"/>
    <xf numFmtId="0" fontId="190" fillId="0" borderId="41" xfId="0" applyFont="1" applyFill="1" applyBorder="1"/>
    <xf numFmtId="0" fontId="218" fillId="0" borderId="3" xfId="0" applyFont="1" applyFill="1" applyBorder="1" applyAlignment="1">
      <alignment horizontal="centerContinuous"/>
    </xf>
    <xf numFmtId="0" fontId="218" fillId="0" borderId="4" xfId="0" applyFont="1" applyFill="1" applyBorder="1" applyAlignment="1">
      <alignment horizontal="centerContinuous"/>
    </xf>
    <xf numFmtId="3" fontId="190" fillId="2" borderId="46" xfId="0" quotePrefix="1" applyNumberFormat="1" applyFont="1" applyFill="1" applyBorder="1"/>
    <xf numFmtId="0" fontId="190" fillId="0" borderId="0" xfId="0" applyFont="1" applyFill="1" applyBorder="1"/>
    <xf numFmtId="0" fontId="5" fillId="0" borderId="11" xfId="0" applyFont="1" applyBorder="1"/>
    <xf numFmtId="0" fontId="225" fillId="0" borderId="0" xfId="0" applyFont="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23</xdr:row>
      <xdr:rowOff>0</xdr:rowOff>
    </xdr:to>
    <xdr:pic>
      <xdr:nvPicPr>
        <xdr:cNvPr id="6" name="Obraz 5"/>
        <xdr:cNvPicPr>
          <a:picLocks noChangeAspect="1"/>
        </xdr:cNvPicPr>
      </xdr:nvPicPr>
      <xdr:blipFill>
        <a:blip xmlns:r="http://schemas.openxmlformats.org/officeDocument/2006/relationships" r:embed="rId1"/>
        <a:stretch>
          <a:fillRect/>
        </a:stretch>
      </xdr:blipFill>
      <xdr:spPr>
        <a:xfrm>
          <a:off x="609600" y="0"/>
          <a:ext cx="6645216" cy="3705225"/>
        </a:xfrm>
        <a:prstGeom prst="rect">
          <a:avLst/>
        </a:prstGeom>
      </xdr:spPr>
    </xdr:pic>
    <xdr:clientData/>
  </xdr:twoCellAnchor>
  <xdr:twoCellAnchor editAs="oneCell">
    <xdr:from>
      <xdr:col>12</xdr:col>
      <xdr:colOff>0</xdr:colOff>
      <xdr:row>0</xdr:row>
      <xdr:rowOff>0</xdr:rowOff>
    </xdr:from>
    <xdr:to>
      <xdr:col>22</xdr:col>
      <xdr:colOff>549216</xdr:colOff>
      <xdr:row>22</xdr:row>
      <xdr:rowOff>152399</xdr:rowOff>
    </xdr:to>
    <xdr:pic>
      <xdr:nvPicPr>
        <xdr:cNvPr id="8" name="Obraz 7"/>
        <xdr:cNvPicPr>
          <a:picLocks noChangeAspect="1"/>
        </xdr:cNvPicPr>
      </xdr:nvPicPr>
      <xdr:blipFill>
        <a:blip xmlns:r="http://schemas.openxmlformats.org/officeDocument/2006/relationships" r:embed="rId2"/>
        <a:stretch>
          <a:fillRect/>
        </a:stretch>
      </xdr:blipFill>
      <xdr:spPr>
        <a:xfrm>
          <a:off x="7315200" y="0"/>
          <a:ext cx="6645216" cy="3705224"/>
        </a:xfrm>
        <a:prstGeom prst="rect">
          <a:avLst/>
        </a:prstGeom>
      </xdr:spPr>
    </xdr:pic>
    <xdr:clientData/>
  </xdr:twoCellAnchor>
  <xdr:twoCellAnchor editAs="oneCell">
    <xdr:from>
      <xdr:col>1</xdr:col>
      <xdr:colOff>0</xdr:colOff>
      <xdr:row>24</xdr:row>
      <xdr:rowOff>0</xdr:rowOff>
    </xdr:from>
    <xdr:to>
      <xdr:col>11</xdr:col>
      <xdr:colOff>549216</xdr:colOff>
      <xdr:row>45</xdr:row>
      <xdr:rowOff>64324</xdr:rowOff>
    </xdr:to>
    <xdr:pic>
      <xdr:nvPicPr>
        <xdr:cNvPr id="9" name="Obraz 8"/>
        <xdr:cNvPicPr>
          <a:picLocks noChangeAspect="1"/>
        </xdr:cNvPicPr>
      </xdr:nvPicPr>
      <xdr:blipFill>
        <a:blip xmlns:r="http://schemas.openxmlformats.org/officeDocument/2006/relationships" r:embed="rId3"/>
        <a:stretch>
          <a:fillRect/>
        </a:stretch>
      </xdr:blipFill>
      <xdr:spPr>
        <a:xfrm>
          <a:off x="609600" y="3857625"/>
          <a:ext cx="6645216" cy="3645724"/>
        </a:xfrm>
        <a:prstGeom prst="rect">
          <a:avLst/>
        </a:prstGeom>
      </xdr:spPr>
    </xdr:pic>
    <xdr:clientData/>
  </xdr:twoCellAnchor>
  <xdr:twoCellAnchor editAs="oneCell">
    <xdr:from>
      <xdr:col>12</xdr:col>
      <xdr:colOff>0</xdr:colOff>
      <xdr:row>24</xdr:row>
      <xdr:rowOff>0</xdr:rowOff>
    </xdr:from>
    <xdr:to>
      <xdr:col>22</xdr:col>
      <xdr:colOff>549216</xdr:colOff>
      <xdr:row>45</xdr:row>
      <xdr:rowOff>64324</xdr:rowOff>
    </xdr:to>
    <xdr:pic>
      <xdr:nvPicPr>
        <xdr:cNvPr id="10" name="Obraz 9"/>
        <xdr:cNvPicPr>
          <a:picLocks noChangeAspect="1"/>
        </xdr:cNvPicPr>
      </xdr:nvPicPr>
      <xdr:blipFill>
        <a:blip xmlns:r="http://schemas.openxmlformats.org/officeDocument/2006/relationships" r:embed="rId4"/>
        <a:stretch>
          <a:fillRect/>
        </a:stretch>
      </xdr:blipFill>
      <xdr:spPr>
        <a:xfrm>
          <a:off x="7315200" y="38576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K30" sqref="K30"/>
    </sheetView>
  </sheetViews>
  <sheetFormatPr defaultRowHeight="12.75"/>
  <cols>
    <col min="1" max="1" width="7.85546875" style="1117" customWidth="1"/>
    <col min="2" max="2" width="19.28515625" style="1117" customWidth="1"/>
    <col min="3" max="3" width="18.7109375" style="1117" customWidth="1"/>
    <col min="4" max="4" width="21" style="1117" customWidth="1"/>
    <col min="5" max="5" width="14.7109375" style="1117" customWidth="1"/>
    <col min="6" max="6" width="13.42578125" style="1117" customWidth="1"/>
    <col min="7" max="10" width="9.140625" style="1117"/>
    <col min="11" max="11" width="17.85546875" style="1117" customWidth="1"/>
    <col min="12" max="16384" width="9.140625" style="1117"/>
  </cols>
  <sheetData>
    <row r="1" spans="2:36" ht="15" customHeight="1">
      <c r="B1" s="1118"/>
      <c r="C1" s="1118"/>
      <c r="D1" s="1118"/>
      <c r="E1" s="1119"/>
      <c r="F1" s="1119"/>
      <c r="G1" s="1120"/>
      <c r="L1" s="1121"/>
      <c r="M1" s="1121"/>
      <c r="N1" s="1121"/>
      <c r="O1" s="1121"/>
      <c r="P1" s="1121"/>
      <c r="Q1" s="1121"/>
      <c r="R1" s="1121"/>
      <c r="S1" s="1121"/>
      <c r="T1" s="1121"/>
    </row>
    <row r="2" spans="2:36" ht="15.75">
      <c r="B2" s="1118"/>
      <c r="C2" s="1118"/>
      <c r="D2" s="1122" t="s">
        <v>430</v>
      </c>
      <c r="E2" s="1119"/>
      <c r="F2" s="1119"/>
      <c r="G2" s="1120"/>
      <c r="L2" s="1121"/>
      <c r="M2" s="1121"/>
      <c r="N2" s="1121"/>
      <c r="O2" s="1121"/>
      <c r="P2" s="1121"/>
      <c r="Q2" s="1121"/>
      <c r="R2" s="1121"/>
      <c r="S2" s="1121"/>
      <c r="T2" s="1121"/>
      <c r="AI2" s="1123"/>
      <c r="AJ2" s="1123"/>
    </row>
    <row r="3" spans="2:36" ht="19.5" customHeight="1">
      <c r="B3" s="1118"/>
      <c r="C3" s="1118"/>
      <c r="D3" s="1124" t="s">
        <v>484</v>
      </c>
      <c r="E3" s="1118"/>
      <c r="F3" s="1119"/>
      <c r="G3" s="1125"/>
      <c r="H3" s="1121"/>
      <c r="I3" s="1121"/>
      <c r="J3" s="1121"/>
      <c r="K3" s="1121"/>
      <c r="L3" s="1121"/>
      <c r="M3" s="1121"/>
      <c r="N3" s="1121"/>
      <c r="O3" s="1121"/>
      <c r="P3" s="1121"/>
      <c r="Q3" s="1121"/>
      <c r="R3" s="1121"/>
      <c r="S3" s="1121"/>
      <c r="T3" s="1121"/>
      <c r="AI3" s="1123"/>
      <c r="AJ3" s="1123"/>
    </row>
    <row r="4" spans="2:36" ht="15.75">
      <c r="B4" s="1119"/>
      <c r="C4" s="1119"/>
      <c r="D4" s="1119"/>
      <c r="E4" s="1119"/>
      <c r="F4" s="1119"/>
      <c r="G4" s="1125"/>
      <c r="H4" s="1126"/>
      <c r="I4" s="1121"/>
      <c r="J4" s="1121"/>
      <c r="K4" s="1121"/>
      <c r="L4" s="1121"/>
      <c r="M4" s="1121"/>
      <c r="N4" s="1121"/>
      <c r="O4" s="1121"/>
      <c r="P4" s="1121"/>
      <c r="Q4" s="1121"/>
      <c r="R4" s="1121"/>
      <c r="S4" s="1121"/>
      <c r="T4" s="1121"/>
    </row>
    <row r="5" spans="2:36" ht="15.75">
      <c r="B5" s="1125"/>
      <c r="C5" s="1125"/>
      <c r="D5" s="1125"/>
      <c r="E5" s="1125"/>
      <c r="F5" s="1125"/>
      <c r="G5" s="1125"/>
      <c r="H5" s="1126"/>
      <c r="I5" s="1121"/>
      <c r="J5" s="1121"/>
      <c r="K5" s="1121"/>
      <c r="L5" s="1121"/>
      <c r="M5" s="1121"/>
      <c r="N5" s="1121"/>
      <c r="O5" s="1121"/>
      <c r="P5" s="1121"/>
      <c r="Q5" s="1121"/>
      <c r="R5" s="1121"/>
      <c r="S5" s="1121"/>
      <c r="T5" s="1121"/>
    </row>
    <row r="6" spans="2:36" ht="18" customHeight="1">
      <c r="B6" s="1127" t="s">
        <v>0</v>
      </c>
      <c r="C6" s="1121"/>
      <c r="D6" s="1121"/>
      <c r="E6" s="1121"/>
      <c r="F6" s="1121"/>
      <c r="G6" s="1125"/>
      <c r="H6" s="1126"/>
      <c r="I6" s="1121"/>
      <c r="J6" s="1121"/>
      <c r="K6" s="1121"/>
      <c r="L6" s="1121"/>
      <c r="M6" s="1121"/>
      <c r="N6" s="1121"/>
      <c r="O6" s="1121"/>
      <c r="P6" s="1121"/>
      <c r="Q6" s="1121"/>
      <c r="R6" s="1121"/>
      <c r="S6" s="1121"/>
      <c r="T6" s="1121"/>
    </row>
    <row r="7" spans="2:36" ht="16.5" customHeight="1">
      <c r="B7" s="1121"/>
      <c r="C7" s="1121"/>
      <c r="D7" s="1121"/>
      <c r="E7" s="1121"/>
      <c r="F7" s="1121"/>
      <c r="G7" s="1125"/>
      <c r="H7" s="1121"/>
      <c r="I7" s="1121"/>
      <c r="J7" s="1121"/>
      <c r="K7" s="1121"/>
      <c r="L7" s="1121"/>
      <c r="M7" s="1121"/>
      <c r="N7" s="1121"/>
      <c r="O7" s="1121"/>
      <c r="P7" s="1121"/>
      <c r="Q7" s="1121"/>
      <c r="R7" s="1121"/>
      <c r="S7" s="1121"/>
      <c r="T7" s="1121"/>
    </row>
    <row r="8" spans="2:36" ht="23.25" customHeight="1">
      <c r="B8" s="1121"/>
      <c r="C8" s="1121"/>
      <c r="D8" s="1121"/>
      <c r="E8" s="1121"/>
      <c r="F8" s="1121"/>
      <c r="G8" s="1125"/>
      <c r="H8" s="1121"/>
      <c r="I8" s="1121"/>
      <c r="J8" s="1121"/>
      <c r="K8" s="1121"/>
      <c r="L8" s="1121"/>
      <c r="M8" s="1121"/>
      <c r="N8" s="1121"/>
      <c r="O8" s="1121"/>
      <c r="P8" s="1121"/>
      <c r="Q8" s="1121"/>
      <c r="R8" s="1121"/>
      <c r="S8" s="1121"/>
      <c r="T8" s="1121"/>
    </row>
    <row r="9" spans="2:36" s="1120" customFormat="1" ht="33" customHeight="1">
      <c r="B9" s="1128" t="s">
        <v>48</v>
      </c>
      <c r="C9" s="1129"/>
      <c r="D9" s="1129"/>
      <c r="E9" s="1129"/>
      <c r="F9" s="1125"/>
      <c r="G9" s="1125"/>
      <c r="H9" s="1125"/>
      <c r="I9" s="1125"/>
      <c r="J9" s="1125"/>
      <c r="K9" s="1125"/>
      <c r="L9" s="1125"/>
      <c r="M9" s="1125"/>
      <c r="N9" s="1125"/>
      <c r="O9" s="1125"/>
      <c r="P9" s="1125"/>
      <c r="Q9" s="1125"/>
      <c r="R9" s="1125"/>
      <c r="S9" s="1125"/>
      <c r="T9" s="1125"/>
    </row>
    <row r="10" spans="2:36" s="1120" customFormat="1" ht="23.25" customHeight="1">
      <c r="B10" s="1130"/>
      <c r="C10" s="1125"/>
      <c r="D10" s="1125"/>
      <c r="E10" s="1125"/>
      <c r="F10" s="1125"/>
      <c r="G10" s="1125"/>
      <c r="H10" s="1125"/>
      <c r="I10" s="1125"/>
      <c r="J10" s="1125"/>
      <c r="K10" s="1125"/>
      <c r="L10" s="1125"/>
      <c r="M10" s="1125"/>
      <c r="N10" s="1125"/>
      <c r="O10" s="1125"/>
      <c r="P10" s="1125"/>
      <c r="Q10" s="1125"/>
      <c r="R10" s="1125"/>
      <c r="S10" s="1125"/>
      <c r="T10" s="1125"/>
    </row>
    <row r="11" spans="2:36">
      <c r="B11" s="1121"/>
      <c r="C11" s="1121"/>
      <c r="D11" s="1121"/>
      <c r="E11" s="1121"/>
      <c r="F11" s="1121"/>
      <c r="G11" s="1125"/>
      <c r="H11" s="1121"/>
      <c r="I11" s="1121"/>
      <c r="J11" s="1121"/>
      <c r="K11" s="1121"/>
      <c r="L11" s="1121"/>
      <c r="M11" s="1121"/>
      <c r="N11" s="1121"/>
      <c r="O11" s="1121"/>
      <c r="P11" s="1121"/>
      <c r="Q11" s="1121"/>
      <c r="R11" s="1121"/>
      <c r="S11" s="1121"/>
      <c r="T11" s="1121"/>
    </row>
    <row r="12" spans="2:36" ht="23.25">
      <c r="B12" s="1131" t="s">
        <v>511</v>
      </c>
      <c r="C12" s="1132"/>
      <c r="D12" s="1133"/>
      <c r="E12" s="1134" t="s">
        <v>512</v>
      </c>
      <c r="F12" s="1135"/>
      <c r="G12" s="1136"/>
      <c r="Q12" s="1121"/>
      <c r="R12" s="1121"/>
      <c r="S12" s="1121"/>
      <c r="T12" s="1121"/>
    </row>
    <row r="13" spans="2:36">
      <c r="B13" s="1121"/>
      <c r="C13" s="1121"/>
      <c r="D13" s="1121"/>
      <c r="E13" s="1121"/>
      <c r="F13" s="1121"/>
      <c r="G13" s="1125"/>
      <c r="H13" s="1121"/>
      <c r="I13" s="1121"/>
      <c r="J13" s="1121"/>
      <c r="K13" s="1121"/>
      <c r="L13" s="1121"/>
      <c r="M13" s="1121"/>
      <c r="N13" s="1121"/>
      <c r="O13" s="1121"/>
      <c r="P13" s="1121"/>
      <c r="Q13" s="1121"/>
      <c r="R13" s="1121"/>
      <c r="S13" s="1121"/>
      <c r="T13" s="1121"/>
    </row>
    <row r="14" spans="2:36">
      <c r="B14" s="1121"/>
      <c r="C14" s="1121"/>
      <c r="D14" s="1121"/>
      <c r="E14" s="1121"/>
      <c r="F14" s="1121"/>
      <c r="G14" s="1125"/>
      <c r="H14" s="1121"/>
      <c r="I14" s="1121"/>
      <c r="J14" s="1121"/>
      <c r="K14" s="1121"/>
      <c r="L14" s="1121"/>
      <c r="M14" s="1121"/>
      <c r="N14" s="1121"/>
      <c r="O14" s="1121"/>
      <c r="P14" s="1121"/>
      <c r="Q14" s="1121"/>
      <c r="R14" s="1121"/>
      <c r="S14" s="1121"/>
      <c r="T14" s="1121"/>
    </row>
    <row r="15" spans="2:36" ht="26.25">
      <c r="B15" s="1137" t="s">
        <v>485</v>
      </c>
      <c r="C15" s="1138"/>
      <c r="D15" s="1139" t="s">
        <v>513</v>
      </c>
      <c r="E15" s="1138"/>
      <c r="F15" s="1138"/>
      <c r="G15" s="1132"/>
      <c r="H15" s="1121"/>
      <c r="I15" s="1121"/>
      <c r="J15" s="1121"/>
      <c r="K15" s="1121"/>
      <c r="L15" s="1121"/>
      <c r="M15" s="1121"/>
      <c r="N15" s="1121"/>
      <c r="O15" s="1121"/>
      <c r="P15" s="1121"/>
      <c r="Q15" s="1121"/>
      <c r="R15" s="1121"/>
      <c r="S15" s="1121"/>
      <c r="T15" s="1121"/>
    </row>
    <row r="16" spans="2:36" ht="15">
      <c r="B16" s="1140"/>
      <c r="C16" s="1140"/>
      <c r="D16" s="1140"/>
      <c r="E16" s="1140"/>
      <c r="F16" s="1140"/>
      <c r="G16" s="1125"/>
      <c r="H16" s="1121"/>
      <c r="I16" s="1121"/>
      <c r="J16" s="1121"/>
      <c r="K16" s="1121"/>
      <c r="L16" s="1121"/>
      <c r="M16" s="1121"/>
      <c r="N16" s="1121"/>
      <c r="O16" s="1121"/>
      <c r="P16" s="1121"/>
      <c r="Q16" s="1121"/>
      <c r="R16" s="1121"/>
      <c r="S16" s="1121"/>
      <c r="T16" s="1121"/>
    </row>
    <row r="17" spans="2:20" ht="15">
      <c r="B17" s="1140" t="s">
        <v>493</v>
      </c>
      <c r="C17" s="1140"/>
      <c r="D17" s="1140"/>
      <c r="E17" s="1140"/>
      <c r="F17" s="1140"/>
      <c r="G17" s="1121"/>
      <c r="H17" s="1121"/>
      <c r="I17" s="1121"/>
      <c r="J17" s="1121"/>
      <c r="K17" s="1121"/>
      <c r="L17" s="1121"/>
      <c r="M17" s="1121"/>
      <c r="N17" s="1121"/>
      <c r="O17" s="1121"/>
      <c r="P17" s="1121"/>
      <c r="Q17" s="1121"/>
      <c r="R17" s="1121"/>
      <c r="S17" s="1121"/>
      <c r="T17" s="1121"/>
    </row>
    <row r="18" spans="2:20" ht="15">
      <c r="B18" s="1140" t="s">
        <v>1</v>
      </c>
      <c r="C18" s="1140"/>
      <c r="D18" s="1140"/>
      <c r="E18" s="1140"/>
      <c r="F18" s="1140"/>
      <c r="G18" s="1121"/>
      <c r="H18" s="1121"/>
      <c r="I18" s="1121"/>
      <c r="J18" s="1121"/>
      <c r="K18" s="1121"/>
      <c r="L18" s="1121"/>
      <c r="M18" s="1121"/>
      <c r="N18" s="1121"/>
      <c r="O18" s="1121"/>
      <c r="P18" s="1121"/>
      <c r="Q18" s="1121"/>
      <c r="R18" s="1121"/>
      <c r="S18" s="1121"/>
      <c r="T18" s="1121"/>
    </row>
    <row r="19" spans="2:20" ht="15">
      <c r="B19" s="1141" t="s">
        <v>486</v>
      </c>
      <c r="C19" s="1141"/>
      <c r="D19" s="1141"/>
      <c r="E19" s="1141"/>
      <c r="F19" s="1141"/>
      <c r="G19" s="1142"/>
      <c r="H19" s="1142"/>
      <c r="I19" s="1142"/>
      <c r="J19" s="1142"/>
      <c r="K19" s="1121"/>
      <c r="L19" s="1121"/>
      <c r="M19" s="1121"/>
      <c r="N19" s="1121"/>
      <c r="O19" s="1121"/>
      <c r="P19" s="1121"/>
      <c r="Q19" s="1121"/>
      <c r="R19" s="1121"/>
      <c r="S19" s="1121"/>
      <c r="T19" s="1121"/>
    </row>
    <row r="20" spans="2:20" ht="15">
      <c r="B20" s="1140" t="s">
        <v>2</v>
      </c>
      <c r="C20" s="1140"/>
      <c r="D20" s="1140"/>
      <c r="E20" s="1140"/>
      <c r="F20" s="1140"/>
      <c r="G20" s="1121"/>
      <c r="H20" s="1121"/>
      <c r="I20" s="1121"/>
      <c r="J20" s="1121"/>
      <c r="K20" s="1121"/>
      <c r="L20" s="1121"/>
      <c r="M20" s="1121"/>
      <c r="N20" s="1121"/>
      <c r="O20" s="1121"/>
      <c r="P20" s="1121"/>
      <c r="Q20" s="1121"/>
      <c r="R20" s="1121"/>
      <c r="S20" s="1121"/>
      <c r="T20" s="1121"/>
    </row>
    <row r="21" spans="2:20" ht="15">
      <c r="B21" s="1140" t="s">
        <v>3</v>
      </c>
      <c r="C21" s="1140"/>
      <c r="D21" s="1140"/>
      <c r="E21" s="1140"/>
      <c r="F21" s="1140"/>
      <c r="G21" s="1121"/>
      <c r="H21" s="1121"/>
      <c r="I21" s="1121"/>
      <c r="J21" s="1121"/>
      <c r="K21" s="1121"/>
      <c r="L21" s="1121"/>
      <c r="M21" s="1121"/>
      <c r="N21" s="1121"/>
      <c r="O21" s="1121"/>
      <c r="P21" s="1121"/>
      <c r="Q21" s="1121"/>
      <c r="R21" s="1121"/>
      <c r="S21" s="1121"/>
      <c r="T21" s="1121"/>
    </row>
    <row r="22" spans="2:20" ht="15">
      <c r="B22" s="1140"/>
      <c r="C22" s="1140"/>
      <c r="D22" s="1140"/>
      <c r="E22" s="1140"/>
      <c r="F22" s="1140"/>
      <c r="G22" s="1121"/>
      <c r="H22" s="1121"/>
      <c r="I22" s="1121"/>
      <c r="J22" s="1121"/>
      <c r="K22" s="1121"/>
      <c r="L22" s="1121"/>
      <c r="M22" s="1121"/>
      <c r="N22" s="1121"/>
      <c r="O22" s="1121"/>
      <c r="P22" s="1121"/>
      <c r="Q22" s="1121"/>
      <c r="R22" s="1121"/>
      <c r="S22" s="1121"/>
      <c r="T22" s="1121"/>
    </row>
    <row r="23" spans="2:20" ht="15">
      <c r="B23" s="1140"/>
      <c r="C23" s="1140"/>
      <c r="D23" s="1140"/>
      <c r="E23" s="1140"/>
      <c r="F23" s="1140"/>
      <c r="G23" s="1121"/>
      <c r="H23" s="1121"/>
      <c r="I23" s="1121"/>
      <c r="J23" s="1121"/>
      <c r="K23" s="1121"/>
      <c r="L23" s="1121"/>
      <c r="M23" s="1121"/>
      <c r="N23" s="1121"/>
      <c r="O23" s="1121"/>
      <c r="P23" s="1121"/>
      <c r="Q23" s="1121"/>
      <c r="R23" s="1121"/>
      <c r="S23" s="1121"/>
      <c r="T23" s="1121"/>
    </row>
    <row r="24" spans="2:20" ht="15">
      <c r="B24" s="1140"/>
      <c r="C24" s="1143"/>
      <c r="D24" s="1140"/>
      <c r="E24" s="1140"/>
      <c r="F24" s="1140"/>
      <c r="G24" s="1121"/>
      <c r="H24" s="1121"/>
      <c r="I24" s="1121"/>
      <c r="J24" s="1121"/>
      <c r="K24" s="1121"/>
      <c r="L24" s="1121"/>
      <c r="M24" s="1121"/>
      <c r="N24" s="1121"/>
      <c r="O24" s="1121"/>
      <c r="P24" s="1121"/>
      <c r="Q24" s="1121"/>
      <c r="R24" s="1121"/>
      <c r="S24" s="1121"/>
      <c r="T24" s="1121"/>
    </row>
    <row r="25" spans="2:20" ht="15">
      <c r="B25" s="1140"/>
      <c r="C25" s="1143"/>
      <c r="D25" s="1140"/>
      <c r="E25" s="1140"/>
      <c r="F25" s="1140"/>
      <c r="G25" s="1121"/>
      <c r="H25" s="1121"/>
      <c r="I25" s="1121"/>
      <c r="J25" s="1121"/>
      <c r="K25" s="1121"/>
      <c r="L25" s="1121"/>
      <c r="M25" s="1121"/>
      <c r="N25" s="1121"/>
      <c r="O25" s="1121"/>
      <c r="P25" s="1121"/>
      <c r="Q25" s="1121"/>
      <c r="R25" s="1121"/>
      <c r="S25" s="1121"/>
      <c r="T25" s="1121"/>
    </row>
    <row r="26" spans="2:20" ht="15">
      <c r="B26" s="1141" t="s">
        <v>487</v>
      </c>
      <c r="C26" s="1140"/>
      <c r="D26" s="1140"/>
      <c r="E26" s="1140"/>
      <c r="F26" s="1140"/>
      <c r="G26" s="1121"/>
      <c r="H26" s="1121"/>
      <c r="I26" s="1121"/>
      <c r="J26" s="1121"/>
      <c r="K26" s="1121"/>
      <c r="L26" s="1121"/>
      <c r="M26" s="1121"/>
      <c r="N26" s="1121"/>
      <c r="O26" s="1121"/>
      <c r="P26" s="1121"/>
      <c r="Q26" s="1121"/>
      <c r="R26" s="1121"/>
      <c r="S26" s="1121"/>
      <c r="T26" s="1121"/>
    </row>
    <row r="27" spans="2:20" ht="15">
      <c r="B27" s="1141" t="s">
        <v>494</v>
      </c>
      <c r="C27" s="1141"/>
      <c r="D27" s="1141"/>
      <c r="E27" s="1141"/>
      <c r="F27" s="1141"/>
      <c r="G27" s="1142"/>
      <c r="H27" s="1142"/>
      <c r="I27" s="1142"/>
      <c r="J27" s="1142"/>
      <c r="K27" s="1121"/>
      <c r="L27" s="1121"/>
      <c r="M27" s="1121"/>
      <c r="N27" s="1121"/>
      <c r="O27" s="1121"/>
      <c r="P27" s="1121"/>
      <c r="Q27" s="1121"/>
      <c r="R27" s="1121"/>
      <c r="S27" s="1121"/>
      <c r="T27" s="1121"/>
    </row>
    <row r="28" spans="2:20" ht="15">
      <c r="B28" s="1140" t="s">
        <v>488</v>
      </c>
      <c r="C28" s="1151" t="s">
        <v>495</v>
      </c>
      <c r="D28" s="1140"/>
      <c r="E28" s="1140"/>
      <c r="F28" s="1140"/>
      <c r="G28" s="1121"/>
      <c r="H28" s="1121"/>
      <c r="I28" s="1121"/>
      <c r="J28" s="1121"/>
      <c r="K28" s="1121"/>
      <c r="L28" s="1121"/>
      <c r="M28" s="1121"/>
      <c r="N28" s="1121"/>
      <c r="O28" s="1121"/>
      <c r="P28" s="1121"/>
      <c r="Q28" s="1121"/>
      <c r="R28" s="1121"/>
      <c r="S28" s="1121"/>
      <c r="T28" s="1121"/>
    </row>
    <row r="29" spans="2:20" ht="15">
      <c r="B29" s="1140" t="s">
        <v>489</v>
      </c>
      <c r="C29" s="1140"/>
      <c r="D29" s="1140"/>
      <c r="E29" s="1140"/>
      <c r="F29" s="1140"/>
      <c r="G29" s="1121"/>
      <c r="H29" s="1121"/>
      <c r="I29" s="1121"/>
      <c r="J29" s="1121"/>
      <c r="K29" s="1121"/>
      <c r="L29" s="1121"/>
      <c r="M29" s="1121"/>
      <c r="N29" s="1121"/>
      <c r="O29" s="1121"/>
      <c r="P29" s="1121"/>
      <c r="Q29" s="1121"/>
      <c r="R29" s="1121"/>
      <c r="S29" s="1121"/>
      <c r="T29" s="1121"/>
    </row>
    <row r="30" spans="2:20" ht="15">
      <c r="B30" s="1140"/>
      <c r="C30" s="1140"/>
      <c r="D30" s="1140"/>
      <c r="E30" s="1140"/>
      <c r="F30" s="1140"/>
      <c r="G30" s="1121"/>
      <c r="H30" s="1121"/>
      <c r="I30" s="1121"/>
      <c r="J30" s="1121"/>
      <c r="K30" s="1121"/>
      <c r="L30" s="1121"/>
      <c r="M30" s="1121"/>
      <c r="N30" s="1121"/>
      <c r="O30" s="1121"/>
      <c r="P30" s="1121"/>
      <c r="Q30" s="1121"/>
      <c r="R30" s="1121"/>
      <c r="S30" s="1121"/>
      <c r="T30" s="1121"/>
    </row>
    <row r="31" spans="2:20" ht="15">
      <c r="B31" s="1144" t="s">
        <v>490</v>
      </c>
      <c r="C31" s="1145"/>
      <c r="D31" s="1145"/>
      <c r="E31" s="1145"/>
      <c r="F31" s="1145"/>
      <c r="G31" s="1146"/>
      <c r="H31" s="1146"/>
      <c r="I31" s="1146"/>
      <c r="J31" s="1146"/>
      <c r="K31" s="1146"/>
      <c r="L31" s="1146"/>
      <c r="M31" s="1146"/>
      <c r="N31" s="1146"/>
      <c r="O31" s="1146"/>
      <c r="P31" s="1146"/>
      <c r="Q31" s="1121"/>
      <c r="R31" s="1121"/>
      <c r="S31" s="1121"/>
      <c r="T31" s="1121"/>
    </row>
    <row r="32" spans="2:20" ht="15">
      <c r="B32" s="1147" t="s">
        <v>491</v>
      </c>
      <c r="C32" s="1145"/>
      <c r="D32" s="1145"/>
      <c r="E32" s="1145"/>
      <c r="F32" s="1145"/>
      <c r="G32" s="1146"/>
      <c r="H32" s="1146"/>
      <c r="I32" s="1146"/>
      <c r="J32" s="1146"/>
      <c r="K32" s="1146"/>
      <c r="L32" s="1146"/>
      <c r="M32" s="1146"/>
      <c r="N32" s="1146"/>
      <c r="O32" s="1146"/>
      <c r="P32" s="1146"/>
      <c r="Q32" s="1121"/>
      <c r="R32" s="1121"/>
      <c r="S32" s="1121"/>
      <c r="T32" s="1121"/>
    </row>
    <row r="33" spans="2:20" ht="15.75">
      <c r="B33" s="1147" t="s">
        <v>492</v>
      </c>
      <c r="C33" s="1140"/>
      <c r="D33" s="1140"/>
      <c r="E33" s="1140"/>
      <c r="F33" s="1140"/>
      <c r="G33" s="1121"/>
      <c r="H33" s="1121"/>
      <c r="I33" s="1121"/>
      <c r="J33" s="1121"/>
      <c r="K33" s="1121"/>
      <c r="L33" s="1121"/>
      <c r="M33" s="1121"/>
      <c r="N33" s="1148"/>
      <c r="O33" s="1121"/>
      <c r="P33" s="1121"/>
      <c r="Q33" s="1121"/>
      <c r="R33" s="1121"/>
      <c r="S33" s="1121"/>
      <c r="T33" s="1121"/>
    </row>
    <row r="34" spans="2:20" ht="15.75">
      <c r="B34" s="1140"/>
      <c r="C34" s="1140"/>
      <c r="D34" s="1140"/>
      <c r="E34" s="1140"/>
      <c r="F34" s="1140"/>
      <c r="G34" s="1121"/>
      <c r="H34" s="1121"/>
      <c r="I34" s="1121"/>
      <c r="J34" s="1121"/>
      <c r="K34" s="1121"/>
      <c r="L34" s="1121"/>
      <c r="M34" s="1121"/>
      <c r="N34" s="1148"/>
      <c r="O34" s="1121"/>
      <c r="P34" s="1121"/>
      <c r="Q34" s="1121"/>
      <c r="R34" s="1121"/>
      <c r="S34" s="1121"/>
      <c r="T34" s="1121"/>
    </row>
    <row r="35" spans="2:20" ht="15.75">
      <c r="B35" s="1121"/>
      <c r="C35" s="1121"/>
      <c r="D35" s="1121"/>
      <c r="E35" s="1121"/>
      <c r="F35" s="1121"/>
      <c r="G35" s="1121"/>
      <c r="H35" s="1121"/>
      <c r="I35" s="1121"/>
      <c r="J35" s="1121"/>
      <c r="K35" s="1121"/>
      <c r="L35" s="1121"/>
      <c r="M35" s="1121"/>
      <c r="N35" s="1148"/>
      <c r="O35" s="1121"/>
      <c r="P35" s="1121"/>
      <c r="Q35" s="1121"/>
      <c r="R35" s="1121"/>
      <c r="S35" s="1121"/>
      <c r="T35" s="1121"/>
    </row>
    <row r="36" spans="2:20" ht="15.75">
      <c r="B36" s="1121"/>
      <c r="C36" s="1121"/>
      <c r="D36" s="1121"/>
      <c r="E36" s="1121"/>
      <c r="F36" s="1121"/>
      <c r="G36" s="1121"/>
      <c r="H36" s="1121"/>
      <c r="I36" s="1121"/>
      <c r="J36" s="1121"/>
      <c r="K36" s="1121"/>
      <c r="L36" s="1121"/>
      <c r="M36" s="1121"/>
      <c r="N36" s="1148"/>
      <c r="O36" s="1121"/>
      <c r="P36" s="1121"/>
      <c r="Q36" s="1121"/>
      <c r="R36" s="1121"/>
      <c r="S36" s="1121"/>
      <c r="T36" s="1121"/>
    </row>
    <row r="37" spans="2:20" ht="15.75">
      <c r="B37" s="1149"/>
      <c r="C37" s="1149"/>
      <c r="D37" s="1149"/>
      <c r="E37" s="1149"/>
      <c r="F37" s="1149"/>
      <c r="G37" s="1149"/>
      <c r="H37" s="1149"/>
      <c r="I37" s="1149"/>
      <c r="J37" s="1149"/>
      <c r="K37" s="1149"/>
      <c r="N37" s="1150"/>
    </row>
    <row r="38" spans="2:20" ht="15.75">
      <c r="B38" s="1149"/>
      <c r="C38" s="1149"/>
      <c r="D38" s="1149"/>
      <c r="E38" s="1149"/>
      <c r="F38" s="1149"/>
      <c r="G38" s="1149"/>
      <c r="H38" s="1149"/>
      <c r="I38" s="1149"/>
      <c r="J38" s="1149"/>
      <c r="K38" s="1149"/>
      <c r="N38" s="1150"/>
    </row>
    <row r="39" spans="2:20">
      <c r="B39" s="1149"/>
      <c r="C39" s="1149"/>
      <c r="D39" s="1149"/>
      <c r="E39" s="1149"/>
      <c r="F39" s="1149"/>
      <c r="G39" s="1149"/>
      <c r="H39" s="1149"/>
      <c r="I39" s="1149"/>
      <c r="J39" s="1149"/>
      <c r="K39" s="1149"/>
    </row>
    <row r="40" spans="2:20">
      <c r="B40" s="1149"/>
      <c r="C40" s="1149"/>
      <c r="D40" s="1149"/>
      <c r="E40" s="1149"/>
      <c r="F40" s="1149"/>
      <c r="G40" s="1149"/>
      <c r="H40" s="1149"/>
      <c r="I40" s="1149"/>
      <c r="J40" s="1149"/>
      <c r="K40" s="1149"/>
    </row>
    <row r="41" spans="2:20">
      <c r="B41" s="1149"/>
      <c r="C41" s="1149"/>
      <c r="D41" s="1149"/>
      <c r="E41" s="1149"/>
      <c r="F41" s="1149"/>
      <c r="G41" s="1149"/>
      <c r="H41" s="1149"/>
      <c r="I41" s="1149"/>
      <c r="J41" s="1149"/>
      <c r="K41" s="1149"/>
    </row>
    <row r="42" spans="2:20">
      <c r="B42" s="1149"/>
      <c r="C42" s="1149"/>
      <c r="D42" s="1149"/>
      <c r="E42" s="1149"/>
      <c r="F42" s="1149"/>
      <c r="G42" s="1149"/>
      <c r="H42" s="1149"/>
      <c r="I42" s="1149"/>
      <c r="J42" s="1149"/>
      <c r="K42" s="1149"/>
    </row>
    <row r="43" spans="2:20">
      <c r="B43" s="1149"/>
      <c r="C43" s="1149"/>
      <c r="D43" s="1149"/>
      <c r="E43" s="1149"/>
      <c r="F43" s="1149"/>
      <c r="G43" s="1149"/>
      <c r="H43" s="1149"/>
      <c r="I43" s="1149"/>
      <c r="J43" s="1149"/>
      <c r="K43" s="114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58" t="s">
        <v>437</v>
      </c>
      <c r="B1" s="1458"/>
      <c r="C1" s="1458"/>
      <c r="D1" s="1458"/>
      <c r="E1" s="1458"/>
      <c r="F1" s="1458"/>
      <c r="G1" s="475"/>
      <c r="H1" s="475"/>
    </row>
    <row r="2" spans="1:8" ht="18.75" customHeight="1" thickBot="1">
      <c r="A2" s="1218"/>
      <c r="B2" s="1217"/>
      <c r="C2" s="1217"/>
      <c r="D2" s="1217"/>
      <c r="E2" s="1217"/>
      <c r="F2" s="1217"/>
    </row>
    <row r="3" spans="1:8" ht="27" customHeight="1">
      <c r="A3" s="1454" t="s">
        <v>53</v>
      </c>
      <c r="B3" s="1454" t="s">
        <v>90</v>
      </c>
      <c r="C3" s="1459" t="s">
        <v>59</v>
      </c>
      <c r="D3" s="1460"/>
      <c r="E3" s="1461"/>
      <c r="F3" s="1456" t="s">
        <v>91</v>
      </c>
      <c r="G3" s="1457"/>
      <c r="H3" s="3"/>
    </row>
    <row r="4" spans="1:8" ht="32.25" customHeight="1" thickBot="1">
      <c r="A4" s="1455"/>
      <c r="B4" s="1455"/>
      <c r="C4" s="940">
        <v>44857</v>
      </c>
      <c r="D4" s="941">
        <v>44850</v>
      </c>
      <c r="E4" s="942">
        <v>44493</v>
      </c>
      <c r="F4" s="943" t="s">
        <v>277</v>
      </c>
      <c r="G4" s="944" t="s">
        <v>92</v>
      </c>
      <c r="H4" s="3"/>
    </row>
    <row r="5" spans="1:8" ht="29.25" customHeight="1">
      <c r="A5" s="945" t="s">
        <v>96</v>
      </c>
      <c r="B5" s="946" t="s">
        <v>261</v>
      </c>
      <c r="C5" s="947">
        <v>715.61</v>
      </c>
      <c r="D5" s="948">
        <v>693.65099999999995</v>
      </c>
      <c r="E5" s="949">
        <v>672.13</v>
      </c>
      <c r="F5" s="1153">
        <v>3.1657130170647862</v>
      </c>
      <c r="G5" s="1351">
        <v>6.4689866543674617</v>
      </c>
      <c r="H5" s="3"/>
    </row>
    <row r="6" spans="1:8" ht="28.5" customHeight="1" thickBot="1">
      <c r="A6" s="950" t="s">
        <v>97</v>
      </c>
      <c r="B6" s="951" t="s">
        <v>261</v>
      </c>
      <c r="C6" s="952">
        <v>1092.53</v>
      </c>
      <c r="D6" s="953">
        <v>1125.02</v>
      </c>
      <c r="E6" s="954">
        <v>980.58</v>
      </c>
      <c r="F6" s="1154">
        <v>-2.887948658690513</v>
      </c>
      <c r="G6" s="1155">
        <v>11.416712557873904</v>
      </c>
      <c r="H6" s="3"/>
    </row>
    <row r="7" spans="1:8" ht="32.25" customHeight="1" thickBot="1">
      <c r="A7" s="955" t="s">
        <v>93</v>
      </c>
      <c r="B7" s="956" t="s">
        <v>94</v>
      </c>
      <c r="C7" s="952" t="s">
        <v>436</v>
      </c>
      <c r="D7" s="957" t="s">
        <v>436</v>
      </c>
      <c r="E7" s="958" t="s">
        <v>436</v>
      </c>
      <c r="F7" s="1154" t="s">
        <v>73</v>
      </c>
      <c r="G7" s="1155"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Q24" sqref="Q24"/>
    </sheetView>
  </sheetViews>
  <sheetFormatPr defaultColWidth="9.140625" defaultRowHeight="12.75"/>
  <cols>
    <col min="1" max="1" width="19.7109375" style="1157" customWidth="1"/>
    <col min="2" max="2" width="38.85546875" style="1157" bestFit="1" customWidth="1"/>
    <col min="3" max="3" width="16" style="1157" bestFit="1" customWidth="1"/>
    <col min="4" max="4" width="15.7109375" style="1157" customWidth="1"/>
    <col min="5" max="5" width="11.42578125" style="1157" customWidth="1"/>
    <col min="6" max="6" width="26.7109375" style="1157" customWidth="1"/>
    <col min="7" max="8" width="10.28515625" style="1157" bestFit="1" customWidth="1"/>
    <col min="9" max="9" width="11.28515625" style="1157" bestFit="1" customWidth="1"/>
    <col min="10" max="16384" width="9.140625" style="1157"/>
  </cols>
  <sheetData>
    <row r="1" spans="1:14" ht="27.75" customHeight="1">
      <c r="A1" s="1202" t="s">
        <v>506</v>
      </c>
      <c r="B1" s="1203"/>
      <c r="C1" s="1203"/>
      <c r="D1" s="1203"/>
      <c r="E1" s="1203"/>
      <c r="F1" s="1204"/>
      <c r="G1" s="1204"/>
      <c r="H1" s="1204"/>
      <c r="I1" s="1204"/>
      <c r="J1" s="1204"/>
      <c r="K1" s="1204"/>
      <c r="L1" s="1204"/>
      <c r="M1" s="1204"/>
      <c r="N1" s="1204"/>
    </row>
    <row r="2" spans="1:14" ht="21">
      <c r="A2" s="1205" t="s">
        <v>431</v>
      </c>
      <c r="B2" s="1203"/>
      <c r="C2" s="1203"/>
      <c r="D2" s="1203"/>
      <c r="E2" s="1203"/>
      <c r="F2" s="1204"/>
      <c r="G2" s="1204"/>
      <c r="H2" s="1204"/>
      <c r="I2" s="1204"/>
      <c r="J2" s="1204"/>
      <c r="K2" s="1204"/>
      <c r="L2" s="1204"/>
      <c r="M2" s="1204"/>
      <c r="N2" s="1204"/>
    </row>
    <row r="3" spans="1:14" ht="25.5" customHeight="1">
      <c r="A3" s="1793" t="s">
        <v>523</v>
      </c>
      <c r="B3" s="1206"/>
      <c r="C3" s="1207"/>
      <c r="D3" s="1207"/>
      <c r="E3" s="1207"/>
      <c r="F3" s="1207"/>
      <c r="G3" s="1207"/>
      <c r="H3" s="1207"/>
    </row>
    <row r="4" spans="1:14" ht="34.5" customHeight="1" thickBot="1">
      <c r="A4" s="1166"/>
      <c r="B4" s="1218"/>
    </row>
    <row r="5" spans="1:14" ht="24.95" customHeight="1">
      <c r="B5" s="1462" t="s">
        <v>95</v>
      </c>
      <c r="C5" s="1464" t="s">
        <v>432</v>
      </c>
      <c r="D5" s="1465"/>
      <c r="E5" s="1466" t="s">
        <v>433</v>
      </c>
      <c r="F5" s="1208"/>
    </row>
    <row r="6" spans="1:14" ht="24.95" customHeight="1" thickBot="1">
      <c r="B6" s="1463"/>
      <c r="C6" s="959">
        <v>44822</v>
      </c>
      <c r="D6" s="960">
        <v>44815</v>
      </c>
      <c r="E6" s="1467"/>
    </row>
    <row r="7" spans="1:14" ht="24.95" customHeight="1">
      <c r="B7" s="1468" t="s">
        <v>450</v>
      </c>
      <c r="C7" s="1469"/>
      <c r="D7" s="1469"/>
      <c r="E7" s="1470"/>
    </row>
    <row r="8" spans="1:14" ht="24.95" customHeight="1">
      <c r="B8" s="961" t="s">
        <v>480</v>
      </c>
      <c r="C8" s="962" t="s">
        <v>200</v>
      </c>
      <c r="D8" s="963" t="s">
        <v>200</v>
      </c>
      <c r="E8" s="1356" t="s">
        <v>73</v>
      </c>
    </row>
    <row r="9" spans="1:14" ht="24.95" customHeight="1">
      <c r="B9" s="961" t="s">
        <v>451</v>
      </c>
      <c r="C9" s="962">
        <v>33.549999999999997</v>
      </c>
      <c r="D9" s="963">
        <v>33.67</v>
      </c>
      <c r="E9" s="1352">
        <v>-0.35640035640036988</v>
      </c>
    </row>
    <row r="10" spans="1:14" ht="24.95" customHeight="1" thickBot="1">
      <c r="B10" s="964" t="s">
        <v>452</v>
      </c>
      <c r="C10" s="965">
        <v>24.26</v>
      </c>
      <c r="D10" s="966">
        <v>24.18</v>
      </c>
      <c r="E10" s="1353">
        <v>0.33085194375517718</v>
      </c>
    </row>
    <row r="11" spans="1:14" ht="25.5" customHeight="1">
      <c r="B11" s="1468" t="s">
        <v>453</v>
      </c>
      <c r="C11" s="1469"/>
      <c r="D11" s="1469"/>
      <c r="E11" s="1470"/>
    </row>
    <row r="12" spans="1:14" ht="20.25" customHeight="1" thickBot="1">
      <c r="B12" s="967" t="s">
        <v>451</v>
      </c>
      <c r="C12" s="968">
        <v>35.61</v>
      </c>
      <c r="D12" s="969">
        <v>34.35</v>
      </c>
      <c r="E12" s="1354">
        <v>3.6681222707423524</v>
      </c>
    </row>
    <row r="13" spans="1:14" ht="15.75">
      <c r="B13" s="1209"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34" sqref="AH34"/>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1" t="s">
        <v>419</v>
      </c>
      <c r="B1" s="832"/>
      <c r="C1" s="832"/>
      <c r="D1" s="833"/>
      <c r="E1" s="833"/>
      <c r="F1" s="832"/>
      <c r="G1" s="832"/>
      <c r="H1" s="832"/>
      <c r="I1" s="832"/>
      <c r="J1" s="832"/>
      <c r="K1" s="832"/>
      <c r="L1" s="832"/>
      <c r="M1" s="832"/>
      <c r="N1" s="832"/>
      <c r="O1" s="832"/>
      <c r="P1" s="832"/>
      <c r="Q1" s="832"/>
      <c r="R1" s="832"/>
      <c r="S1" s="832"/>
      <c r="T1" s="832"/>
      <c r="U1" s="832"/>
      <c r="V1" s="832"/>
      <c r="W1" s="832"/>
      <c r="X1" s="832"/>
      <c r="Y1" s="832"/>
      <c r="Z1" s="834"/>
      <c r="AA1" s="834" t="s">
        <v>424</v>
      </c>
      <c r="AD1" s="746">
        <v>0</v>
      </c>
      <c r="AE1" s="746">
        <v>0</v>
      </c>
      <c r="AF1" s="746">
        <v>1</v>
      </c>
      <c r="AG1" s="746">
        <v>0</v>
      </c>
      <c r="AH1" s="746">
        <v>0</v>
      </c>
      <c r="AI1" s="746">
        <v>0</v>
      </c>
    </row>
    <row r="2" spans="1:35" s="748" customFormat="1" ht="18" customHeight="1">
      <c r="A2" s="835"/>
      <c r="B2" s="836"/>
      <c r="C2" s="836"/>
      <c r="D2" s="837"/>
      <c r="E2" s="837"/>
      <c r="F2" s="836"/>
      <c r="G2" s="836"/>
      <c r="H2" s="836"/>
      <c r="I2" s="836"/>
      <c r="J2" s="836"/>
      <c r="K2" s="836"/>
      <c r="L2" s="836"/>
      <c r="M2" s="836"/>
      <c r="N2" s="836"/>
      <c r="O2" s="836"/>
      <c r="P2" s="836"/>
      <c r="Q2" s="836"/>
      <c r="R2" s="836"/>
      <c r="S2" s="836"/>
      <c r="T2" s="836"/>
      <c r="U2" s="836"/>
      <c r="V2" s="836"/>
      <c r="W2" s="836"/>
      <c r="X2" s="836"/>
      <c r="Y2" s="836"/>
      <c r="Z2" s="747"/>
      <c r="AA2" s="838" t="s">
        <v>514</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476">
        <v>41</v>
      </c>
      <c r="Z4" s="1476"/>
      <c r="AA4" s="1476"/>
    </row>
    <row r="5" spans="1:35" s="761" customFormat="1" ht="15.75">
      <c r="A5" s="759" t="s">
        <v>515</v>
      </c>
      <c r="B5" s="760"/>
      <c r="C5" s="760"/>
      <c r="D5" s="760"/>
      <c r="E5" s="760"/>
      <c r="F5" s="760"/>
      <c r="G5" s="760"/>
      <c r="H5" s="760"/>
      <c r="I5" s="760"/>
      <c r="J5" s="760"/>
      <c r="Y5" s="1357"/>
      <c r="Z5" s="1358" t="s">
        <v>425</v>
      </c>
      <c r="AA5" s="1359">
        <v>44844</v>
      </c>
      <c r="AE5" s="1313"/>
      <c r="AF5" s="1313"/>
      <c r="AG5" s="1313"/>
      <c r="AH5" s="1313"/>
      <c r="AI5" s="1313"/>
    </row>
    <row r="6" spans="1:35">
      <c r="Y6" s="1357"/>
      <c r="Z6" s="1360" t="s">
        <v>426</v>
      </c>
      <c r="AA6" s="1361">
        <v>44850</v>
      </c>
      <c r="AE6" s="3"/>
      <c r="AF6" s="3"/>
      <c r="AG6" s="3"/>
      <c r="AH6" s="3"/>
      <c r="AI6" s="3"/>
    </row>
    <row r="7" spans="1:35" s="762" customFormat="1" ht="15.75">
      <c r="A7" s="1477" t="s">
        <v>427</v>
      </c>
      <c r="B7" s="1477"/>
      <c r="C7" s="1477"/>
      <c r="D7" s="1477"/>
      <c r="E7" s="1477"/>
      <c r="F7" s="1477"/>
      <c r="G7" s="1477"/>
      <c r="H7" s="1477"/>
      <c r="I7" s="1477"/>
      <c r="J7" s="1477"/>
      <c r="K7" s="1477"/>
      <c r="L7" s="1477"/>
      <c r="M7" s="1477"/>
      <c r="N7" s="1477"/>
      <c r="O7" s="1477"/>
      <c r="P7" s="1477"/>
      <c r="Q7" s="1477"/>
      <c r="R7" s="1477"/>
      <c r="S7" s="1477"/>
      <c r="T7" s="1477"/>
      <c r="U7" s="1477"/>
      <c r="V7" s="1477"/>
      <c r="W7" s="1477"/>
      <c r="X7" s="1477"/>
      <c r="Y7" s="1477"/>
      <c r="Z7" s="1477"/>
      <c r="AA7" s="1362"/>
      <c r="AB7" s="1363"/>
      <c r="AC7" s="1363"/>
      <c r="AD7" s="1363"/>
      <c r="AE7" s="3"/>
      <c r="AF7" s="3"/>
      <c r="AG7" s="3"/>
      <c r="AH7" s="3"/>
      <c r="AI7" s="3"/>
    </row>
    <row r="8" spans="1:35" s="762" customFormat="1" ht="15.75">
      <c r="A8" s="1477" t="s">
        <v>428</v>
      </c>
      <c r="B8" s="1477"/>
      <c r="C8" s="1477"/>
      <c r="D8" s="1477"/>
      <c r="E8" s="1477"/>
      <c r="F8" s="1477"/>
      <c r="G8" s="1477"/>
      <c r="H8" s="1477"/>
      <c r="I8" s="1477"/>
      <c r="J8" s="1477"/>
      <c r="K8" s="1477"/>
      <c r="L8" s="1477"/>
      <c r="M8" s="1477"/>
      <c r="N8" s="1477"/>
      <c r="O8" s="1477"/>
      <c r="P8" s="1477"/>
      <c r="Q8" s="1477"/>
      <c r="R8" s="1477"/>
      <c r="S8" s="1477"/>
      <c r="T8" s="1477"/>
      <c r="U8" s="1477"/>
      <c r="V8" s="1477"/>
      <c r="W8" s="1477"/>
      <c r="X8" s="1477"/>
      <c r="Y8" s="1477"/>
      <c r="Z8" s="1477"/>
      <c r="AA8" s="1362"/>
      <c r="AB8" s="1363"/>
      <c r="AC8" s="1363"/>
      <c r="AD8" s="1363"/>
      <c r="AE8" s="3"/>
      <c r="AF8" s="3"/>
      <c r="AG8" s="3"/>
      <c r="AH8" s="3"/>
      <c r="AI8" s="3"/>
    </row>
    <row r="9" spans="1:35" s="762" customFormat="1" ht="13.5" thickBot="1">
      <c r="A9" s="1364"/>
      <c r="B9" s="1364"/>
      <c r="C9" s="1365"/>
      <c r="D9" s="1365"/>
      <c r="E9" s="1365"/>
      <c r="F9" s="1365"/>
      <c r="G9" s="1365"/>
      <c r="H9" s="1366"/>
      <c r="I9" s="1365"/>
      <c r="J9" s="1365"/>
      <c r="K9" s="1365"/>
      <c r="L9" s="1365"/>
      <c r="M9" s="1365"/>
      <c r="N9" s="1365"/>
      <c r="O9" s="1365"/>
      <c r="P9" s="1365"/>
      <c r="Q9" s="1365"/>
      <c r="R9" s="1365"/>
      <c r="S9" s="1365"/>
      <c r="T9" s="1365"/>
      <c r="U9" s="1365"/>
      <c r="V9" s="1365"/>
      <c r="W9" s="1365"/>
      <c r="X9" s="1365"/>
      <c r="Y9" s="1365"/>
      <c r="Z9" s="1364"/>
      <c r="AA9" s="1364"/>
      <c r="AB9" s="1363"/>
      <c r="AC9" s="1363"/>
      <c r="AD9" s="1363"/>
      <c r="AE9" s="3"/>
      <c r="AF9" s="3"/>
      <c r="AG9" s="3"/>
      <c r="AH9" s="3"/>
      <c r="AI9" s="3"/>
    </row>
    <row r="10" spans="1:35" s="762" customFormat="1" ht="13.5" thickBot="1">
      <c r="A10" s="1367" t="s">
        <v>310</v>
      </c>
      <c r="B10" s="1364"/>
      <c r="C10" s="1478" t="s">
        <v>363</v>
      </c>
      <c r="D10" s="1479"/>
      <c r="E10" s="1479"/>
      <c r="F10" s="1479"/>
      <c r="G10" s="1479"/>
      <c r="H10" s="1480"/>
      <c r="I10" s="1365"/>
      <c r="J10" s="1478" t="s">
        <v>364</v>
      </c>
      <c r="K10" s="1479"/>
      <c r="L10" s="1479"/>
      <c r="M10" s="1479"/>
      <c r="N10" s="1479"/>
      <c r="O10" s="1480"/>
      <c r="P10" s="1365"/>
      <c r="Q10" s="1478" t="s">
        <v>365</v>
      </c>
      <c r="R10" s="1479"/>
      <c r="S10" s="1479"/>
      <c r="T10" s="1479"/>
      <c r="U10" s="1479"/>
      <c r="V10" s="1480"/>
      <c r="W10" s="1365"/>
      <c r="X10" s="1481" t="s">
        <v>366</v>
      </c>
      <c r="Y10" s="1482"/>
      <c r="Z10" s="1482"/>
      <c r="AA10" s="1483"/>
      <c r="AB10" s="1363"/>
      <c r="AC10" s="1363"/>
      <c r="AD10" s="1363"/>
      <c r="AE10" s="3"/>
      <c r="AF10" s="3"/>
      <c r="AG10" s="3"/>
      <c r="AH10" s="3"/>
      <c r="AI10" s="3"/>
    </row>
    <row r="11" spans="1:35" s="762" customFormat="1" ht="12" customHeight="1">
      <c r="A11" s="1364"/>
      <c r="B11" s="1364"/>
      <c r="C11" s="1471" t="s">
        <v>311</v>
      </c>
      <c r="D11" s="1471" t="s">
        <v>312</v>
      </c>
      <c r="E11" s="1471" t="s">
        <v>313</v>
      </c>
      <c r="F11" s="1471" t="s">
        <v>314</v>
      </c>
      <c r="G11" s="1368" t="s">
        <v>358</v>
      </c>
      <c r="H11" s="1369"/>
      <c r="I11" s="1365"/>
      <c r="J11" s="1475" t="s">
        <v>315</v>
      </c>
      <c r="K11" s="1475" t="s">
        <v>316</v>
      </c>
      <c r="L11" s="1475" t="s">
        <v>317</v>
      </c>
      <c r="M11" s="1475" t="s">
        <v>314</v>
      </c>
      <c r="N11" s="1368" t="s">
        <v>358</v>
      </c>
      <c r="O11" s="1368"/>
      <c r="P11" s="1365"/>
      <c r="Q11" s="1471" t="s">
        <v>311</v>
      </c>
      <c r="R11" s="1471" t="s">
        <v>312</v>
      </c>
      <c r="S11" s="1471" t="s">
        <v>313</v>
      </c>
      <c r="T11" s="1471" t="s">
        <v>314</v>
      </c>
      <c r="U11" s="1368" t="s">
        <v>358</v>
      </c>
      <c r="V11" s="1369"/>
      <c r="W11" s="1365"/>
      <c r="X11" s="1473" t="s">
        <v>318</v>
      </c>
      <c r="Y11" s="1370" t="s">
        <v>319</v>
      </c>
      <c r="Z11" s="1368" t="s">
        <v>358</v>
      </c>
      <c r="AA11" s="1368"/>
      <c r="AB11" s="1363"/>
      <c r="AC11" s="1363"/>
      <c r="AD11" s="1363"/>
      <c r="AE11" s="3"/>
      <c r="AF11" s="3"/>
      <c r="AG11" s="3"/>
      <c r="AH11" s="3"/>
      <c r="AI11" s="3"/>
    </row>
    <row r="12" spans="1:35" s="762" customFormat="1" ht="12" customHeight="1" thickBot="1">
      <c r="A12" s="1371" t="s">
        <v>359</v>
      </c>
      <c r="B12" s="1364"/>
      <c r="C12" s="1472"/>
      <c r="D12" s="1472"/>
      <c r="E12" s="1472"/>
      <c r="F12" s="1472"/>
      <c r="G12" s="1372" t="s">
        <v>360</v>
      </c>
      <c r="H12" s="1373" t="s">
        <v>320</v>
      </c>
      <c r="I12" s="1374"/>
      <c r="J12" s="1472"/>
      <c r="K12" s="1472"/>
      <c r="L12" s="1472"/>
      <c r="M12" s="1472"/>
      <c r="N12" s="1372" t="s">
        <v>360</v>
      </c>
      <c r="O12" s="1373" t="s">
        <v>320</v>
      </c>
      <c r="P12" s="1364"/>
      <c r="Q12" s="1472"/>
      <c r="R12" s="1472"/>
      <c r="S12" s="1472"/>
      <c r="T12" s="1472"/>
      <c r="U12" s="1372" t="s">
        <v>360</v>
      </c>
      <c r="V12" s="1373" t="s">
        <v>320</v>
      </c>
      <c r="W12" s="1364"/>
      <c r="X12" s="1474"/>
      <c r="Y12" s="1375" t="s">
        <v>321</v>
      </c>
      <c r="Z12" s="1372" t="s">
        <v>360</v>
      </c>
      <c r="AA12" s="1372" t="s">
        <v>320</v>
      </c>
      <c r="AB12" s="1363"/>
      <c r="AC12" s="1363"/>
      <c r="AD12" s="1363"/>
      <c r="AE12" s="1363"/>
    </row>
    <row r="13" spans="1:35" s="762" customFormat="1" ht="15.75" thickBot="1">
      <c r="A13" s="1376" t="s">
        <v>361</v>
      </c>
      <c r="B13" s="1364"/>
      <c r="C13" s="1377">
        <v>498.73200000000003</v>
      </c>
      <c r="D13" s="1378">
        <v>496.52199999999999</v>
      </c>
      <c r="E13" s="1379"/>
      <c r="F13" s="1380">
        <v>494.80500000000001</v>
      </c>
      <c r="G13" s="763">
        <v>-0.37000000000000455</v>
      </c>
      <c r="H13" s="764">
        <v>-7.472105821174635E-4</v>
      </c>
      <c r="I13" s="1374"/>
      <c r="J13" s="1377">
        <v>362.81299999999999</v>
      </c>
      <c r="K13" s="1378">
        <v>471.63099999999997</v>
      </c>
      <c r="L13" s="1379">
        <v>482.733</v>
      </c>
      <c r="M13" s="1380">
        <v>479.36700000000002</v>
      </c>
      <c r="N13" s="763">
        <v>-4.0749999999999886</v>
      </c>
      <c r="O13" s="764">
        <v>-8.4291393796980252E-3</v>
      </c>
      <c r="P13" s="1364"/>
      <c r="Q13" s="1377">
        <v>499.7</v>
      </c>
      <c r="R13" s="1378">
        <v>498.09800000000001</v>
      </c>
      <c r="S13" s="1379"/>
      <c r="T13" s="1380">
        <v>493.12299999999999</v>
      </c>
      <c r="U13" s="763">
        <v>-0.63999999999998636</v>
      </c>
      <c r="V13" s="764">
        <v>-1.2961684046799427E-3</v>
      </c>
      <c r="W13" s="1364"/>
      <c r="X13" s="1381">
        <v>492.38889999999998</v>
      </c>
      <c r="Y13" s="795">
        <v>221.39788669064745</v>
      </c>
      <c r="Z13" s="763">
        <v>-1.0457000000000107</v>
      </c>
      <c r="AA13" s="764">
        <v>-2.1192271478327473E-3</v>
      </c>
      <c r="AB13" s="1363"/>
      <c r="AC13" s="1363"/>
      <c r="AD13" s="1363"/>
      <c r="AE13" s="1363"/>
      <c r="AF13" s="765"/>
    </row>
    <row r="14" spans="1:35" s="762" customFormat="1" ht="2.1" customHeight="1">
      <c r="A14" s="1382"/>
      <c r="B14" s="1364"/>
      <c r="C14" s="1382"/>
      <c r="D14" s="1383"/>
      <c r="E14" s="1383"/>
      <c r="F14" s="1383"/>
      <c r="G14" s="1383"/>
      <c r="H14" s="766"/>
      <c r="I14" s="1383"/>
      <c r="J14" s="1383"/>
      <c r="K14" s="1383"/>
      <c r="L14" s="1383"/>
      <c r="M14" s="1383"/>
      <c r="N14" s="1383"/>
      <c r="O14" s="767"/>
      <c r="P14" s="1364"/>
      <c r="Q14" s="1382"/>
      <c r="R14" s="1383"/>
      <c r="S14" s="1383"/>
      <c r="T14" s="1383"/>
      <c r="U14" s="1383"/>
      <c r="V14" s="766"/>
      <c r="W14" s="1364"/>
      <c r="X14" s="1384"/>
      <c r="Y14" s="1385"/>
      <c r="Z14" s="1382"/>
      <c r="AA14" s="1382"/>
      <c r="AB14" s="1363"/>
      <c r="AC14" s="1363"/>
      <c r="AD14" s="1363"/>
      <c r="AE14" s="1363"/>
    </row>
    <row r="15" spans="1:35" s="762" customFormat="1" ht="2.85" customHeight="1">
      <c r="A15" s="1386"/>
      <c r="B15" s="1364"/>
      <c r="C15" s="1386"/>
      <c r="D15" s="1386"/>
      <c r="E15" s="1386"/>
      <c r="F15" s="1386"/>
      <c r="G15" s="768"/>
      <c r="H15" s="769"/>
      <c r="I15" s="1386"/>
      <c r="J15" s="1386"/>
      <c r="K15" s="1386"/>
      <c r="L15" s="1386"/>
      <c r="M15" s="1386"/>
      <c r="N15" s="1386"/>
      <c r="O15" s="770"/>
      <c r="P15" s="1386"/>
      <c r="Q15" s="1386"/>
      <c r="R15" s="1386"/>
      <c r="S15" s="1386"/>
      <c r="T15" s="1386"/>
      <c r="U15" s="768"/>
      <c r="V15" s="769"/>
      <c r="W15" s="1386"/>
      <c r="X15" s="1386"/>
      <c r="Y15" s="1386"/>
      <c r="Z15" s="1387"/>
      <c r="AA15" s="1387"/>
      <c r="AB15" s="1363"/>
      <c r="AC15" s="1363"/>
      <c r="AD15" s="1363"/>
      <c r="AE15" s="1363"/>
    </row>
    <row r="16" spans="1:35" s="762" customFormat="1" ht="13.5" thickBot="1">
      <c r="A16" s="1386"/>
      <c r="B16" s="1364"/>
      <c r="C16" s="1388" t="s">
        <v>322</v>
      </c>
      <c r="D16" s="1388" t="s">
        <v>323</v>
      </c>
      <c r="E16" s="1388" t="s">
        <v>324</v>
      </c>
      <c r="F16" s="1388" t="s">
        <v>325</v>
      </c>
      <c r="G16" s="1388"/>
      <c r="H16" s="771"/>
      <c r="I16" s="1365"/>
      <c r="J16" s="1388" t="s">
        <v>322</v>
      </c>
      <c r="K16" s="1388" t="s">
        <v>323</v>
      </c>
      <c r="L16" s="1388" t="s">
        <v>324</v>
      </c>
      <c r="M16" s="1388" t="s">
        <v>325</v>
      </c>
      <c r="N16" s="1389"/>
      <c r="O16" s="772"/>
      <c r="P16" s="1365"/>
      <c r="Q16" s="1388" t="s">
        <v>322</v>
      </c>
      <c r="R16" s="1388" t="s">
        <v>323</v>
      </c>
      <c r="S16" s="1388" t="s">
        <v>324</v>
      </c>
      <c r="T16" s="1388" t="s">
        <v>325</v>
      </c>
      <c r="U16" s="1388"/>
      <c r="V16" s="771"/>
      <c r="W16" s="1364"/>
      <c r="X16" s="1390" t="s">
        <v>318</v>
      </c>
      <c r="Y16" s="1365"/>
      <c r="Z16" s="1387"/>
      <c r="AA16" s="1387"/>
      <c r="AB16" s="1363"/>
      <c r="AC16" s="1363"/>
      <c r="AD16" s="1363"/>
      <c r="AE16" s="1363"/>
    </row>
    <row r="17" spans="1:31" s="762" customFormat="1">
      <c r="A17" s="1391" t="s">
        <v>326</v>
      </c>
      <c r="B17" s="1364"/>
      <c r="C17" s="1392">
        <v>497.15010000000001</v>
      </c>
      <c r="D17" s="1393">
        <v>470.5462</v>
      </c>
      <c r="E17" s="1393" t="s">
        <v>375</v>
      </c>
      <c r="F17" s="1394">
        <v>493.95049999999998</v>
      </c>
      <c r="G17" s="773">
        <v>-0.67700000000002092</v>
      </c>
      <c r="H17" s="774">
        <v>-1.368706754072524E-3</v>
      </c>
      <c r="I17" s="1395"/>
      <c r="J17" s="1392" t="s">
        <v>375</v>
      </c>
      <c r="K17" s="1393" t="s">
        <v>375</v>
      </c>
      <c r="L17" s="1393" t="s">
        <v>375</v>
      </c>
      <c r="M17" s="1394" t="s">
        <v>375</v>
      </c>
      <c r="N17" s="773"/>
      <c r="O17" s="774"/>
      <c r="P17" s="1364"/>
      <c r="Q17" s="1392" t="s">
        <v>375</v>
      </c>
      <c r="R17" s="1393" t="s">
        <v>375</v>
      </c>
      <c r="S17" s="1393" t="s">
        <v>375</v>
      </c>
      <c r="T17" s="1394" t="s">
        <v>375</v>
      </c>
      <c r="U17" s="773" t="s">
        <v>375</v>
      </c>
      <c r="V17" s="775" t="s">
        <v>375</v>
      </c>
      <c r="W17" s="1364"/>
      <c r="X17" s="1396">
        <v>493.95049999999998</v>
      </c>
      <c r="Y17" s="1397"/>
      <c r="Z17" s="776">
        <v>-0.67700000000002092</v>
      </c>
      <c r="AA17" s="775">
        <v>-1.368706754072524E-3</v>
      </c>
      <c r="AB17" s="1398"/>
      <c r="AC17" s="1398"/>
      <c r="AD17" s="1398"/>
      <c r="AE17" s="1398"/>
    </row>
    <row r="18" spans="1:31" s="762" customFormat="1">
      <c r="A18" s="1399" t="s">
        <v>327</v>
      </c>
      <c r="B18" s="1364"/>
      <c r="C18" s="1400" t="s">
        <v>375</v>
      </c>
      <c r="D18" s="1401" t="s">
        <v>375</v>
      </c>
      <c r="E18" s="1401" t="s">
        <v>375</v>
      </c>
      <c r="F18" s="1402" t="s">
        <v>375</v>
      </c>
      <c r="G18" s="777"/>
      <c r="H18" s="778" t="s">
        <v>375</v>
      </c>
      <c r="I18" s="1395"/>
      <c r="J18" s="1400" t="s">
        <v>375</v>
      </c>
      <c r="K18" s="1401" t="s">
        <v>375</v>
      </c>
      <c r="L18" s="1401" t="s">
        <v>375</v>
      </c>
      <c r="M18" s="1402" t="s">
        <v>375</v>
      </c>
      <c r="N18" s="777" t="s">
        <v>375</v>
      </c>
      <c r="O18" s="779" t="s">
        <v>375</v>
      </c>
      <c r="P18" s="1364"/>
      <c r="Q18" s="1400" t="s">
        <v>375</v>
      </c>
      <c r="R18" s="1401" t="s">
        <v>375</v>
      </c>
      <c r="S18" s="1401" t="s">
        <v>375</v>
      </c>
      <c r="T18" s="1402" t="s">
        <v>375</v>
      </c>
      <c r="U18" s="777" t="s">
        <v>375</v>
      </c>
      <c r="V18" s="779" t="s">
        <v>375</v>
      </c>
      <c r="W18" s="1364"/>
      <c r="X18" s="1403" t="s">
        <v>375</v>
      </c>
      <c r="Y18" s="1383"/>
      <c r="Z18" s="780" t="s">
        <v>375</v>
      </c>
      <c r="AA18" s="779" t="s">
        <v>375</v>
      </c>
      <c r="AB18" s="1398"/>
      <c r="AC18" s="1398"/>
      <c r="AD18" s="1398"/>
      <c r="AE18" s="1398"/>
    </row>
    <row r="19" spans="1:31" s="762" customFormat="1">
      <c r="A19" s="1399" t="s">
        <v>328</v>
      </c>
      <c r="B19" s="1364"/>
      <c r="C19" s="1400">
        <v>428.90170000000001</v>
      </c>
      <c r="D19" s="1401">
        <v>436.31020000000001</v>
      </c>
      <c r="E19" s="1401">
        <v>434.10680000000002</v>
      </c>
      <c r="F19" s="1402">
        <v>433.69839999999999</v>
      </c>
      <c r="G19" s="777">
        <v>-4.1646999999999821</v>
      </c>
      <c r="H19" s="778">
        <v>-9.5114203503332551E-3</v>
      </c>
      <c r="I19" s="1395"/>
      <c r="J19" s="1400" t="s">
        <v>375</v>
      </c>
      <c r="K19" s="1401" t="s">
        <v>375</v>
      </c>
      <c r="L19" s="1401" t="s">
        <v>375</v>
      </c>
      <c r="M19" s="1402" t="s">
        <v>375</v>
      </c>
      <c r="N19" s="777" t="s">
        <v>375</v>
      </c>
      <c r="O19" s="779" t="s">
        <v>375</v>
      </c>
      <c r="P19" s="1364"/>
      <c r="Q19" s="1400" t="s">
        <v>375</v>
      </c>
      <c r="R19" s="1401" t="s">
        <v>375</v>
      </c>
      <c r="S19" s="1401" t="s">
        <v>332</v>
      </c>
      <c r="T19" s="1402" t="s">
        <v>332</v>
      </c>
      <c r="U19" s="777" t="s">
        <v>375</v>
      </c>
      <c r="V19" s="779" t="s">
        <v>375</v>
      </c>
      <c r="W19" s="1364"/>
      <c r="X19" s="1403" t="s">
        <v>332</v>
      </c>
      <c r="Y19" s="1383"/>
      <c r="Z19" s="780" t="s">
        <v>375</v>
      </c>
      <c r="AA19" s="779" t="s">
        <v>375</v>
      </c>
      <c r="AB19" s="1398"/>
      <c r="AC19" s="1398"/>
      <c r="AD19" s="1398"/>
      <c r="AE19" s="1398"/>
    </row>
    <row r="20" spans="1:31" s="762" customFormat="1">
      <c r="A20" s="1399" t="s">
        <v>329</v>
      </c>
      <c r="B20" s="1364"/>
      <c r="C20" s="1400" t="s">
        <v>375</v>
      </c>
      <c r="D20" s="1401">
        <v>501.23390000000001</v>
      </c>
      <c r="E20" s="1401">
        <v>489.44880000000001</v>
      </c>
      <c r="F20" s="1402">
        <v>493.8168</v>
      </c>
      <c r="G20" s="777">
        <v>-4.7753000000000156</v>
      </c>
      <c r="H20" s="778">
        <v>-9.5775685174314118E-3</v>
      </c>
      <c r="I20" s="1395"/>
      <c r="J20" s="1400" t="s">
        <v>375</v>
      </c>
      <c r="K20" s="1401" t="s">
        <v>375</v>
      </c>
      <c r="L20" s="1401" t="s">
        <v>375</v>
      </c>
      <c r="M20" s="1402" t="s">
        <v>375</v>
      </c>
      <c r="N20" s="777" t="s">
        <v>375</v>
      </c>
      <c r="O20" s="779" t="s">
        <v>375</v>
      </c>
      <c r="P20" s="1364"/>
      <c r="Q20" s="1400" t="s">
        <v>375</v>
      </c>
      <c r="R20" s="1401">
        <v>512.72199999999998</v>
      </c>
      <c r="S20" s="1401">
        <v>530.09259999999995</v>
      </c>
      <c r="T20" s="1402">
        <v>525.83680000000004</v>
      </c>
      <c r="U20" s="777">
        <v>-1.3701999999999543</v>
      </c>
      <c r="V20" s="779">
        <v>-2.5989791486076275E-3</v>
      </c>
      <c r="W20" s="1364"/>
      <c r="X20" s="1404">
        <v>515.8877</v>
      </c>
      <c r="Y20" s="1364"/>
      <c r="Z20" s="780">
        <v>-2.4282000000000608</v>
      </c>
      <c r="AA20" s="779">
        <v>-4.6847877906119884E-3</v>
      </c>
      <c r="AB20" s="1398"/>
      <c r="AC20" s="1398"/>
      <c r="AD20" s="1398"/>
      <c r="AE20" s="1398"/>
    </row>
    <row r="21" spans="1:31" s="762" customFormat="1">
      <c r="A21" s="1399" t="s">
        <v>330</v>
      </c>
      <c r="B21" s="1364"/>
      <c r="C21" s="1400">
        <v>496.21</v>
      </c>
      <c r="D21" s="1401">
        <v>510.322</v>
      </c>
      <c r="E21" s="1401" t="s">
        <v>375</v>
      </c>
      <c r="F21" s="1402">
        <v>503.00130000000001</v>
      </c>
      <c r="G21" s="777">
        <v>0.9233000000000402</v>
      </c>
      <c r="H21" s="778">
        <v>1.8389572934882636E-3</v>
      </c>
      <c r="I21" s="1395"/>
      <c r="J21" s="1400" t="s">
        <v>375</v>
      </c>
      <c r="K21" s="1401" t="s">
        <v>375</v>
      </c>
      <c r="L21" s="1401" t="s">
        <v>375</v>
      </c>
      <c r="M21" s="1402" t="s">
        <v>375</v>
      </c>
      <c r="N21" s="777" t="s">
        <v>375</v>
      </c>
      <c r="O21" s="779" t="s">
        <v>375</v>
      </c>
      <c r="P21" s="1364"/>
      <c r="Q21" s="1400" t="s">
        <v>375</v>
      </c>
      <c r="R21" s="1401" t="s">
        <v>375</v>
      </c>
      <c r="S21" s="1401" t="s">
        <v>375</v>
      </c>
      <c r="T21" s="1402" t="s">
        <v>375</v>
      </c>
      <c r="U21" s="777" t="s">
        <v>375</v>
      </c>
      <c r="V21" s="779" t="s">
        <v>375</v>
      </c>
      <c r="W21" s="1364"/>
      <c r="X21" s="1404">
        <v>503.00130000000001</v>
      </c>
      <c r="Y21" s="1383"/>
      <c r="Z21" s="780">
        <v>0.9233000000000402</v>
      </c>
      <c r="AA21" s="779">
        <v>1.8389572934882636E-3</v>
      </c>
      <c r="AB21" s="1398"/>
      <c r="AC21" s="1398"/>
      <c r="AD21" s="1398"/>
      <c r="AE21" s="1398"/>
    </row>
    <row r="22" spans="1:31" s="762" customFormat="1">
      <c r="A22" s="1399" t="s">
        <v>331</v>
      </c>
      <c r="B22" s="1364"/>
      <c r="C22" s="1400" t="s">
        <v>375</v>
      </c>
      <c r="D22" s="1401">
        <v>469.8424</v>
      </c>
      <c r="E22" s="1401" t="s">
        <v>375</v>
      </c>
      <c r="F22" s="1402">
        <v>469.8424</v>
      </c>
      <c r="G22" s="791">
        <v>27.67489999999998</v>
      </c>
      <c r="H22" s="792">
        <v>6.258917717833179E-2</v>
      </c>
      <c r="I22" s="1395"/>
      <c r="J22" s="1400" t="s">
        <v>375</v>
      </c>
      <c r="K22" s="1401" t="s">
        <v>375</v>
      </c>
      <c r="L22" s="1401" t="s">
        <v>375</v>
      </c>
      <c r="M22" s="1402" t="s">
        <v>375</v>
      </c>
      <c r="N22" s="777" t="s">
        <v>375</v>
      </c>
      <c r="O22" s="779" t="s">
        <v>375</v>
      </c>
      <c r="P22" s="1364"/>
      <c r="Q22" s="1400" t="s">
        <v>375</v>
      </c>
      <c r="R22" s="1401" t="s">
        <v>375</v>
      </c>
      <c r="S22" s="1401" t="s">
        <v>375</v>
      </c>
      <c r="T22" s="1402" t="s">
        <v>375</v>
      </c>
      <c r="U22" s="777" t="s">
        <v>375</v>
      </c>
      <c r="V22" s="779" t="s">
        <v>375</v>
      </c>
      <c r="W22" s="1364"/>
      <c r="X22" s="1404">
        <v>469.8424</v>
      </c>
      <c r="Y22" s="1383"/>
      <c r="Z22" s="780"/>
      <c r="AA22" s="779"/>
      <c r="AB22" s="1398"/>
      <c r="AC22" s="1398"/>
      <c r="AD22" s="1398"/>
      <c r="AE22" s="1398"/>
    </row>
    <row r="23" spans="1:31" s="762" customFormat="1">
      <c r="A23" s="1399" t="s">
        <v>333</v>
      </c>
      <c r="B23" s="1364"/>
      <c r="C23" s="1405" t="s">
        <v>375</v>
      </c>
      <c r="D23" s="1406" t="s">
        <v>375</v>
      </c>
      <c r="E23" s="1406" t="s">
        <v>375</v>
      </c>
      <c r="F23" s="1407" t="s">
        <v>375</v>
      </c>
      <c r="G23" s="777"/>
      <c r="H23" s="778"/>
      <c r="I23" s="1408"/>
      <c r="J23" s="1405">
        <v>452.7663</v>
      </c>
      <c r="K23" s="1406">
        <v>463.2799</v>
      </c>
      <c r="L23" s="1406">
        <v>472.3417</v>
      </c>
      <c r="M23" s="1407">
        <v>466.89960000000002</v>
      </c>
      <c r="N23" s="777">
        <v>-4.9515999999999849</v>
      </c>
      <c r="O23" s="779">
        <v>-1.0493986239729747E-2</v>
      </c>
      <c r="P23" s="1364"/>
      <c r="Q23" s="1405" t="s">
        <v>375</v>
      </c>
      <c r="R23" s="1406" t="s">
        <v>375</v>
      </c>
      <c r="S23" s="1406" t="s">
        <v>375</v>
      </c>
      <c r="T23" s="1407" t="s">
        <v>375</v>
      </c>
      <c r="U23" s="777" t="s">
        <v>375</v>
      </c>
      <c r="V23" s="779" t="s">
        <v>375</v>
      </c>
      <c r="W23" s="1364"/>
      <c r="X23" s="1404">
        <v>466.89960000000002</v>
      </c>
      <c r="Y23" s="1397"/>
      <c r="Z23" s="780">
        <v>-4.9515999999999849</v>
      </c>
      <c r="AA23" s="779">
        <v>-1.0493986239729747E-2</v>
      </c>
      <c r="AB23" s="1398"/>
      <c r="AC23" s="1398"/>
      <c r="AD23" s="1398"/>
      <c r="AE23" s="1398"/>
    </row>
    <row r="24" spans="1:31" s="762" customFormat="1">
      <c r="A24" s="1399" t="s">
        <v>334</v>
      </c>
      <c r="B24" s="1364"/>
      <c r="C24" s="1400" t="s">
        <v>375</v>
      </c>
      <c r="D24" s="1401">
        <v>428.67849999999999</v>
      </c>
      <c r="E24" s="1401">
        <v>456.89330000000001</v>
      </c>
      <c r="F24" s="1402">
        <v>443.80349999999999</v>
      </c>
      <c r="G24" s="777">
        <v>8.5544999999999618</v>
      </c>
      <c r="H24" s="778">
        <v>1.9654266867930703E-2</v>
      </c>
      <c r="I24" s="1395"/>
      <c r="J24" s="1400" t="s">
        <v>375</v>
      </c>
      <c r="K24" s="1401" t="s">
        <v>375</v>
      </c>
      <c r="L24" s="1401" t="s">
        <v>375</v>
      </c>
      <c r="M24" s="1402" t="s">
        <v>375</v>
      </c>
      <c r="N24" s="777" t="s">
        <v>375</v>
      </c>
      <c r="O24" s="779" t="s">
        <v>375</v>
      </c>
      <c r="P24" s="1364"/>
      <c r="Q24" s="1400" t="s">
        <v>375</v>
      </c>
      <c r="R24" s="1401">
        <v>483</v>
      </c>
      <c r="S24" s="1401">
        <v>492.61509999999998</v>
      </c>
      <c r="T24" s="1402">
        <v>491.16680000000002</v>
      </c>
      <c r="U24" s="777">
        <v>49.22120000000001</v>
      </c>
      <c r="V24" s="779">
        <v>0.11137388855098918</v>
      </c>
      <c r="W24" s="1364"/>
      <c r="X24" s="1404">
        <v>468.57810000000001</v>
      </c>
      <c r="Y24" s="1397"/>
      <c r="Z24" s="780">
        <v>29.826300000000003</v>
      </c>
      <c r="AA24" s="779">
        <v>6.7979892048306123E-2</v>
      </c>
      <c r="AB24" s="1398"/>
      <c r="AC24" s="1398"/>
      <c r="AD24" s="1398"/>
      <c r="AE24" s="1398"/>
    </row>
    <row r="25" spans="1:31" s="762" customFormat="1">
      <c r="A25" s="1399" t="s">
        <v>335</v>
      </c>
      <c r="B25" s="1364"/>
      <c r="C25" s="1400">
        <v>493.38670000000002</v>
      </c>
      <c r="D25" s="1401">
        <v>506.73410000000001</v>
      </c>
      <c r="E25" s="1401" t="s">
        <v>375</v>
      </c>
      <c r="F25" s="1402">
        <v>498.41370000000001</v>
      </c>
      <c r="G25" s="777">
        <v>1.6188999999999965</v>
      </c>
      <c r="H25" s="778">
        <v>3.2586895031911922E-3</v>
      </c>
      <c r="I25" s="1395"/>
      <c r="J25" s="1400" t="s">
        <v>375</v>
      </c>
      <c r="K25" s="1401" t="s">
        <v>375</v>
      </c>
      <c r="L25" s="1401" t="s">
        <v>375</v>
      </c>
      <c r="M25" s="1402" t="s">
        <v>375</v>
      </c>
      <c r="N25" s="777" t="s">
        <v>375</v>
      </c>
      <c r="O25" s="779" t="s">
        <v>375</v>
      </c>
      <c r="P25" s="1364"/>
      <c r="Q25" s="1400">
        <v>498.78050000000002</v>
      </c>
      <c r="R25" s="1401">
        <v>506.03980000000001</v>
      </c>
      <c r="S25" s="1401">
        <v>492.61509999999998</v>
      </c>
      <c r="T25" s="1402">
        <v>503.23930000000001</v>
      </c>
      <c r="U25" s="777">
        <v>-2.8172000000000139</v>
      </c>
      <c r="V25" s="779">
        <v>-5.5669673247947804E-3</v>
      </c>
      <c r="W25" s="1364"/>
      <c r="X25" s="1404">
        <v>501.06720000000001</v>
      </c>
      <c r="Y25" s="1397"/>
      <c r="Z25" s="780">
        <v>-0.82040000000000646</v>
      </c>
      <c r="AA25" s="779">
        <v>-1.6346289487925159E-3</v>
      </c>
      <c r="AB25" s="1398"/>
      <c r="AC25" s="1398"/>
      <c r="AD25" s="1398"/>
      <c r="AE25" s="1398"/>
    </row>
    <row r="26" spans="1:31" s="762" customFormat="1">
      <c r="A26" s="1399" t="s">
        <v>336</v>
      </c>
      <c r="B26" s="1364"/>
      <c r="C26" s="1405">
        <v>510.16500000000002</v>
      </c>
      <c r="D26" s="1406">
        <v>518.4298</v>
      </c>
      <c r="E26" s="1406">
        <v>526.65300000000002</v>
      </c>
      <c r="F26" s="1407">
        <v>514.89120000000003</v>
      </c>
      <c r="G26" s="777">
        <v>0.74459999999999127</v>
      </c>
      <c r="H26" s="778">
        <v>1.4482250782170691E-3</v>
      </c>
      <c r="I26" s="1395"/>
      <c r="J26" s="1405" t="s">
        <v>375</v>
      </c>
      <c r="K26" s="1406">
        <v>530</v>
      </c>
      <c r="L26" s="1406" t="s">
        <v>95</v>
      </c>
      <c r="M26" s="1407">
        <v>537.35630000000003</v>
      </c>
      <c r="N26" s="777" t="s">
        <v>375</v>
      </c>
      <c r="O26" s="779" t="s">
        <v>375</v>
      </c>
      <c r="P26" s="1364"/>
      <c r="Q26" s="1405" t="s">
        <v>375</v>
      </c>
      <c r="R26" s="1406" t="s">
        <v>375</v>
      </c>
      <c r="S26" s="1406" t="s">
        <v>375</v>
      </c>
      <c r="T26" s="1407" t="s">
        <v>375</v>
      </c>
      <c r="U26" s="777" t="s">
        <v>375</v>
      </c>
      <c r="V26" s="779" t="s">
        <v>375</v>
      </c>
      <c r="W26" s="1364"/>
      <c r="X26" s="1404">
        <v>518.38940000000002</v>
      </c>
      <c r="Y26" s="1383"/>
      <c r="Z26" s="780">
        <v>0.62860000000000582</v>
      </c>
      <c r="AA26" s="779">
        <v>1.214074143890409E-3</v>
      </c>
      <c r="AB26" s="1398"/>
      <c r="AC26" s="1398"/>
      <c r="AD26" s="1398"/>
      <c r="AE26" s="1398"/>
    </row>
    <row r="27" spans="1:31" s="762" customFormat="1">
      <c r="A27" s="1399" t="s">
        <v>337</v>
      </c>
      <c r="B27" s="1364"/>
      <c r="C27" s="1405">
        <v>457.01760000000002</v>
      </c>
      <c r="D27" s="1406">
        <v>475.68579999999997</v>
      </c>
      <c r="E27" s="1406" t="s">
        <v>375</v>
      </c>
      <c r="F27" s="1407">
        <v>471.05189999999999</v>
      </c>
      <c r="G27" s="777">
        <v>-6.6329000000000065</v>
      </c>
      <c r="H27" s="778">
        <v>-1.3885516139512943E-2</v>
      </c>
      <c r="I27" s="1395"/>
      <c r="J27" s="1405" t="s">
        <v>375</v>
      </c>
      <c r="K27" s="1406" t="s">
        <v>375</v>
      </c>
      <c r="L27" s="1406" t="s">
        <v>375</v>
      </c>
      <c r="M27" s="1407" t="s">
        <v>375</v>
      </c>
      <c r="N27" s="777" t="s">
        <v>375</v>
      </c>
      <c r="O27" s="779" t="s">
        <v>375</v>
      </c>
      <c r="P27" s="1364"/>
      <c r="Q27" s="1405" t="s">
        <v>375</v>
      </c>
      <c r="R27" s="1406" t="s">
        <v>375</v>
      </c>
      <c r="S27" s="1406" t="s">
        <v>375</v>
      </c>
      <c r="T27" s="1407" t="s">
        <v>375</v>
      </c>
      <c r="U27" s="777" t="s">
        <v>375</v>
      </c>
      <c r="V27" s="779" t="s">
        <v>375</v>
      </c>
      <c r="W27" s="1364"/>
      <c r="X27" s="1404">
        <v>471.05189999999999</v>
      </c>
      <c r="Y27" s="1383"/>
      <c r="Z27" s="780">
        <v>-6.6329000000000065</v>
      </c>
      <c r="AA27" s="779">
        <v>-1.3885516139512943E-2</v>
      </c>
      <c r="AB27" s="1398"/>
      <c r="AC27" s="1398"/>
      <c r="AD27" s="1398"/>
      <c r="AE27" s="1398"/>
    </row>
    <row r="28" spans="1:31" s="762" customFormat="1">
      <c r="A28" s="1399" t="s">
        <v>338</v>
      </c>
      <c r="B28" s="1364"/>
      <c r="C28" s="1400">
        <v>516.15710000000001</v>
      </c>
      <c r="D28" s="1401">
        <v>486.25349999999997</v>
      </c>
      <c r="E28" s="1401">
        <v>450.75439999999998</v>
      </c>
      <c r="F28" s="1402">
        <v>510.97719999999998</v>
      </c>
      <c r="G28" s="781">
        <v>0.98230000000000928</v>
      </c>
      <c r="H28" s="778">
        <v>1.9260976923494155E-3</v>
      </c>
      <c r="I28" s="1395"/>
      <c r="J28" s="1400" t="s">
        <v>375</v>
      </c>
      <c r="K28" s="1401" t="s">
        <v>375</v>
      </c>
      <c r="L28" s="1401" t="s">
        <v>375</v>
      </c>
      <c r="M28" s="1402" t="s">
        <v>375</v>
      </c>
      <c r="N28" s="777" t="s">
        <v>375</v>
      </c>
      <c r="O28" s="779" t="s">
        <v>375</v>
      </c>
      <c r="P28" s="1364"/>
      <c r="Q28" s="1400">
        <v>524.74480000000005</v>
      </c>
      <c r="R28" s="1401">
        <v>488.15589999999997</v>
      </c>
      <c r="S28" s="1401">
        <v>596.42259999999999</v>
      </c>
      <c r="T28" s="1402">
        <v>524.62890000000004</v>
      </c>
      <c r="U28" s="777">
        <v>7.8064000000000533</v>
      </c>
      <c r="V28" s="779">
        <v>1.5104605546391703E-2</v>
      </c>
      <c r="W28" s="1364"/>
      <c r="X28" s="1404">
        <v>511.66120000000001</v>
      </c>
      <c r="Y28" s="1383"/>
      <c r="Z28" s="780">
        <v>1.3242000000000189</v>
      </c>
      <c r="AA28" s="779">
        <v>2.5947560141632575E-3</v>
      </c>
      <c r="AB28" s="1398"/>
      <c r="AC28" s="1398"/>
      <c r="AD28" s="1398"/>
      <c r="AE28" s="1398"/>
    </row>
    <row r="29" spans="1:31" s="762" customFormat="1">
      <c r="A29" s="1399" t="s">
        <v>339</v>
      </c>
      <c r="B29" s="1364"/>
      <c r="C29" s="1400" t="s">
        <v>375</v>
      </c>
      <c r="D29" s="1401" t="s">
        <v>375</v>
      </c>
      <c r="E29" s="1401" t="s">
        <v>375</v>
      </c>
      <c r="F29" s="1402" t="s">
        <v>375</v>
      </c>
      <c r="G29" s="777">
        <v>0</v>
      </c>
      <c r="H29" s="778">
        <v>0</v>
      </c>
      <c r="I29" s="1395"/>
      <c r="J29" s="1400" t="s">
        <v>375</v>
      </c>
      <c r="K29" s="1401" t="s">
        <v>375</v>
      </c>
      <c r="L29" s="1401" t="s">
        <v>375</v>
      </c>
      <c r="M29" s="1402" t="s">
        <v>375</v>
      </c>
      <c r="N29" s="777" t="s">
        <v>375</v>
      </c>
      <c r="O29" s="779" t="s">
        <v>375</v>
      </c>
      <c r="P29" s="1364"/>
      <c r="Q29" s="1400" t="s">
        <v>375</v>
      </c>
      <c r="R29" s="1401" t="s">
        <v>375</v>
      </c>
      <c r="S29" s="1401" t="s">
        <v>375</v>
      </c>
      <c r="T29" s="1402" t="s">
        <v>375</v>
      </c>
      <c r="U29" s="777" t="s">
        <v>375</v>
      </c>
      <c r="V29" s="779" t="s">
        <v>375</v>
      </c>
      <c r="W29" s="1364"/>
      <c r="X29" s="1404" t="s">
        <v>375</v>
      </c>
      <c r="Y29" s="1397"/>
      <c r="Z29" s="780" t="s">
        <v>375</v>
      </c>
      <c r="AA29" s="779" t="s">
        <v>375</v>
      </c>
      <c r="AB29" s="1398"/>
      <c r="AC29" s="1398"/>
      <c r="AD29" s="1398"/>
      <c r="AE29" s="1398"/>
    </row>
    <row r="30" spans="1:31" s="762" customFormat="1">
      <c r="A30" s="1399" t="s">
        <v>340</v>
      </c>
      <c r="B30" s="1364"/>
      <c r="C30" s="1400" t="s">
        <v>375</v>
      </c>
      <c r="D30" s="1401">
        <v>395.57639999999998</v>
      </c>
      <c r="E30" s="1401" t="s">
        <v>375</v>
      </c>
      <c r="F30" s="1402">
        <v>395.57639999999998</v>
      </c>
      <c r="G30" s="777">
        <v>14.402299999999968</v>
      </c>
      <c r="H30" s="778">
        <v>3.7784046712512565E-2</v>
      </c>
      <c r="I30" s="1395"/>
      <c r="J30" s="1400" t="s">
        <v>375</v>
      </c>
      <c r="K30" s="1401" t="s">
        <v>375</v>
      </c>
      <c r="L30" s="1401" t="s">
        <v>375</v>
      </c>
      <c r="M30" s="1402" t="s">
        <v>375</v>
      </c>
      <c r="N30" s="777" t="s">
        <v>375</v>
      </c>
      <c r="O30" s="779" t="s">
        <v>375</v>
      </c>
      <c r="P30" s="1364"/>
      <c r="Q30" s="1400" t="s">
        <v>375</v>
      </c>
      <c r="R30" s="1401">
        <v>351.79</v>
      </c>
      <c r="S30" s="1401" t="s">
        <v>375</v>
      </c>
      <c r="T30" s="1402">
        <v>351.79</v>
      </c>
      <c r="U30" s="777">
        <v>48.045900000000017</v>
      </c>
      <c r="V30" s="779">
        <v>0.15817887491477212</v>
      </c>
      <c r="W30" s="1364"/>
      <c r="X30" s="1404">
        <v>386.33280000000002</v>
      </c>
      <c r="Y30" s="1397"/>
      <c r="Z30" s="780">
        <v>21.504700000000014</v>
      </c>
      <c r="AA30" s="779">
        <v>5.8944746854751706E-2</v>
      </c>
      <c r="AB30" s="1398"/>
      <c r="AC30" s="1398"/>
      <c r="AD30" s="1398"/>
      <c r="AE30" s="1398"/>
    </row>
    <row r="31" spans="1:31" s="762" customFormat="1">
      <c r="A31" s="1399" t="s">
        <v>341</v>
      </c>
      <c r="B31" s="1364"/>
      <c r="C31" s="1400" t="s">
        <v>375</v>
      </c>
      <c r="D31" s="1401">
        <v>403.6798</v>
      </c>
      <c r="E31" s="1401">
        <v>401.5598</v>
      </c>
      <c r="F31" s="1402">
        <v>402.17180000000002</v>
      </c>
      <c r="G31" s="777">
        <v>-6.709199999999953</v>
      </c>
      <c r="H31" s="778">
        <v>-1.6408686145846674E-2</v>
      </c>
      <c r="I31" s="1395"/>
      <c r="J31" s="1400" t="s">
        <v>375</v>
      </c>
      <c r="K31" s="1401" t="s">
        <v>375</v>
      </c>
      <c r="L31" s="1401" t="s">
        <v>375</v>
      </c>
      <c r="M31" s="1402" t="s">
        <v>375</v>
      </c>
      <c r="N31" s="777" t="s">
        <v>375</v>
      </c>
      <c r="O31" s="779" t="s">
        <v>375</v>
      </c>
      <c r="P31" s="1364"/>
      <c r="Q31" s="1400" t="s">
        <v>375</v>
      </c>
      <c r="R31" s="1401" t="s">
        <v>332</v>
      </c>
      <c r="S31" s="1401" t="s">
        <v>375</v>
      </c>
      <c r="T31" s="1402" t="s">
        <v>332</v>
      </c>
      <c r="U31" s="777" t="s">
        <v>375</v>
      </c>
      <c r="V31" s="779" t="s">
        <v>375</v>
      </c>
      <c r="W31" s="1364"/>
      <c r="X31" s="1404" t="s">
        <v>332</v>
      </c>
      <c r="Y31" s="1397"/>
      <c r="Z31" s="780" t="s">
        <v>375</v>
      </c>
      <c r="AA31" s="779" t="s">
        <v>375</v>
      </c>
      <c r="AB31" s="1398"/>
      <c r="AC31" s="1398"/>
      <c r="AD31" s="1398"/>
      <c r="AE31" s="1398"/>
    </row>
    <row r="32" spans="1:31" s="762" customFormat="1">
      <c r="A32" s="1399" t="s">
        <v>342</v>
      </c>
      <c r="B32" s="1364"/>
      <c r="C32" s="1400">
        <v>534.34780000000001</v>
      </c>
      <c r="D32" s="1406">
        <v>526.23869999999999</v>
      </c>
      <c r="E32" s="1406" t="s">
        <v>375</v>
      </c>
      <c r="F32" s="1407">
        <v>531.72990000000004</v>
      </c>
      <c r="G32" s="777">
        <v>1.2400000000070577E-2</v>
      </c>
      <c r="H32" s="778">
        <v>2.3320654295000409E-5</v>
      </c>
      <c r="I32" s="1395"/>
      <c r="J32" s="1400" t="s">
        <v>375</v>
      </c>
      <c r="K32" s="1406" t="s">
        <v>375</v>
      </c>
      <c r="L32" s="1406" t="s">
        <v>375</v>
      </c>
      <c r="M32" s="1407" t="s">
        <v>375</v>
      </c>
      <c r="N32" s="777" t="s">
        <v>375</v>
      </c>
      <c r="O32" s="779" t="s">
        <v>375</v>
      </c>
      <c r="P32" s="1364"/>
      <c r="Q32" s="1400" t="s">
        <v>375</v>
      </c>
      <c r="R32" s="1406" t="s">
        <v>375</v>
      </c>
      <c r="S32" s="1406" t="s">
        <v>375</v>
      </c>
      <c r="T32" s="1407" t="s">
        <v>375</v>
      </c>
      <c r="U32" s="777" t="s">
        <v>375</v>
      </c>
      <c r="V32" s="779" t="s">
        <v>375</v>
      </c>
      <c r="W32" s="1364"/>
      <c r="X32" s="1404">
        <v>531.72990000000004</v>
      </c>
      <c r="Y32" s="1397"/>
      <c r="Z32" s="780">
        <v>1.2400000000070577E-2</v>
      </c>
      <c r="AA32" s="779">
        <v>2.3320654295000409E-5</v>
      </c>
      <c r="AB32" s="1398"/>
      <c r="AC32" s="1398"/>
      <c r="AD32" s="1398"/>
      <c r="AE32" s="1398"/>
    </row>
    <row r="33" spans="1:31" s="762" customFormat="1">
      <c r="A33" s="1399" t="s">
        <v>343</v>
      </c>
      <c r="B33" s="1364"/>
      <c r="C33" s="1400" t="s">
        <v>375</v>
      </c>
      <c r="D33" s="1406">
        <v>176.46850000000001</v>
      </c>
      <c r="E33" s="1406" t="s">
        <v>375</v>
      </c>
      <c r="F33" s="1407">
        <v>176.46850000000001</v>
      </c>
      <c r="G33" s="777">
        <v>176.46850000000001</v>
      </c>
      <c r="H33" s="778" t="s">
        <v>375</v>
      </c>
      <c r="I33" s="1395"/>
      <c r="J33" s="1400" t="s">
        <v>375</v>
      </c>
      <c r="K33" s="1406" t="s">
        <v>375</v>
      </c>
      <c r="L33" s="1406" t="s">
        <v>375</v>
      </c>
      <c r="M33" s="1407" t="s">
        <v>375</v>
      </c>
      <c r="N33" s="777" t="s">
        <v>375</v>
      </c>
      <c r="O33" s="779" t="s">
        <v>375</v>
      </c>
      <c r="P33" s="1364"/>
      <c r="Q33" s="1400" t="s">
        <v>375</v>
      </c>
      <c r="R33" s="1406" t="s">
        <v>375</v>
      </c>
      <c r="S33" s="1406" t="s">
        <v>375</v>
      </c>
      <c r="T33" s="1407" t="s">
        <v>375</v>
      </c>
      <c r="U33" s="777" t="s">
        <v>375</v>
      </c>
      <c r="V33" s="779" t="s">
        <v>375</v>
      </c>
      <c r="W33" s="1364"/>
      <c r="X33" s="1404">
        <v>176.46850000000001</v>
      </c>
      <c r="Y33" s="1397"/>
      <c r="Z33" s="780">
        <v>176.46850000000001</v>
      </c>
      <c r="AA33" s="779" t="s">
        <v>375</v>
      </c>
      <c r="AB33" s="1398"/>
      <c r="AC33" s="1398"/>
      <c r="AD33" s="1398"/>
      <c r="AE33" s="1398"/>
    </row>
    <row r="34" spans="1:31" s="762" customFormat="1">
      <c r="A34" s="1399" t="s">
        <v>344</v>
      </c>
      <c r="B34" s="1364"/>
      <c r="C34" s="1400" t="s">
        <v>375</v>
      </c>
      <c r="D34" s="1406" t="s">
        <v>375</v>
      </c>
      <c r="E34" s="1406" t="s">
        <v>375</v>
      </c>
      <c r="F34" s="1407" t="s">
        <v>375</v>
      </c>
      <c r="G34" s="777"/>
      <c r="H34" s="778" t="s">
        <v>375</v>
      </c>
      <c r="I34" s="1395"/>
      <c r="J34" s="1400" t="s">
        <v>375</v>
      </c>
      <c r="K34" s="1406" t="s">
        <v>375</v>
      </c>
      <c r="L34" s="1406" t="s">
        <v>375</v>
      </c>
      <c r="M34" s="1407" t="s">
        <v>375</v>
      </c>
      <c r="N34" s="777" t="s">
        <v>375</v>
      </c>
      <c r="O34" s="779" t="s">
        <v>375</v>
      </c>
      <c r="P34" s="1364"/>
      <c r="Q34" s="1400" t="s">
        <v>375</v>
      </c>
      <c r="R34" s="1406" t="s">
        <v>375</v>
      </c>
      <c r="S34" s="1406" t="s">
        <v>375</v>
      </c>
      <c r="T34" s="1407" t="s">
        <v>375</v>
      </c>
      <c r="U34" s="777" t="s">
        <v>375</v>
      </c>
      <c r="V34" s="779" t="s">
        <v>375</v>
      </c>
      <c r="W34" s="1364"/>
      <c r="X34" s="1404" t="s">
        <v>375</v>
      </c>
      <c r="Y34" s="1397"/>
      <c r="Z34" s="780" t="s">
        <v>375</v>
      </c>
      <c r="AA34" s="779" t="s">
        <v>375</v>
      </c>
      <c r="AB34" s="1398"/>
      <c r="AC34" s="1398"/>
      <c r="AD34" s="1398"/>
      <c r="AE34" s="1398"/>
    </row>
    <row r="35" spans="1:31" s="762" customFormat="1">
      <c r="A35" s="1399" t="s">
        <v>345</v>
      </c>
      <c r="B35" s="1364"/>
      <c r="C35" s="1400" t="s">
        <v>375</v>
      </c>
      <c r="D35" s="1401">
        <v>484.21120000000002</v>
      </c>
      <c r="E35" s="1401">
        <v>471.5564</v>
      </c>
      <c r="F35" s="1402">
        <v>477.83260000000001</v>
      </c>
      <c r="G35" s="777">
        <v>19.9923</v>
      </c>
      <c r="H35" s="778">
        <v>4.3666536126243161E-2</v>
      </c>
      <c r="I35" s="1395"/>
      <c r="J35" s="1400" t="s">
        <v>375</v>
      </c>
      <c r="K35" s="1401" t="s">
        <v>375</v>
      </c>
      <c r="L35" s="1401" t="s">
        <v>375</v>
      </c>
      <c r="M35" s="1402" t="s">
        <v>375</v>
      </c>
      <c r="N35" s="777" t="s">
        <v>375</v>
      </c>
      <c r="O35" s="779" t="s">
        <v>375</v>
      </c>
      <c r="P35" s="1364"/>
      <c r="Q35" s="1400" t="s">
        <v>375</v>
      </c>
      <c r="R35" s="1401">
        <v>486.29309999999998</v>
      </c>
      <c r="S35" s="1401">
        <v>461.53590000000003</v>
      </c>
      <c r="T35" s="1402">
        <v>465.23669999999998</v>
      </c>
      <c r="U35" s="777" t="s">
        <v>375</v>
      </c>
      <c r="V35" s="779" t="s">
        <v>375</v>
      </c>
      <c r="W35" s="1364"/>
      <c r="X35" s="1404">
        <v>467.81939999999997</v>
      </c>
      <c r="Y35" s="1383"/>
      <c r="Z35" s="780">
        <v>4.0992999999999711</v>
      </c>
      <c r="AA35" s="779">
        <v>8.8400308720713028E-3</v>
      </c>
      <c r="AB35" s="1398"/>
      <c r="AC35" s="1398"/>
      <c r="AD35" s="1398"/>
      <c r="AE35" s="1398"/>
    </row>
    <row r="36" spans="1:31" s="762" customFormat="1">
      <c r="A36" s="1399" t="s">
        <v>346</v>
      </c>
      <c r="B36" s="1364"/>
      <c r="C36" s="1400">
        <v>473.24759999999998</v>
      </c>
      <c r="D36" s="1401">
        <v>479.49209999999999</v>
      </c>
      <c r="E36" s="1401" t="s">
        <v>375</v>
      </c>
      <c r="F36" s="1402">
        <v>475.30410000000001</v>
      </c>
      <c r="G36" s="777">
        <v>1.5871000000000208</v>
      </c>
      <c r="H36" s="778">
        <v>3.3503125283660395E-3</v>
      </c>
      <c r="I36" s="1395"/>
      <c r="J36" s="1400" t="s">
        <v>375</v>
      </c>
      <c r="K36" s="1401" t="s">
        <v>375</v>
      </c>
      <c r="L36" s="1401" t="s">
        <v>375</v>
      </c>
      <c r="M36" s="1402" t="s">
        <v>375</v>
      </c>
      <c r="N36" s="777" t="s">
        <v>375</v>
      </c>
      <c r="O36" s="779" t="s">
        <v>375</v>
      </c>
      <c r="P36" s="1364"/>
      <c r="Q36" s="1400">
        <v>525.08619999999996</v>
      </c>
      <c r="R36" s="1401">
        <v>514.70650000000001</v>
      </c>
      <c r="S36" s="1401" t="s">
        <v>375</v>
      </c>
      <c r="T36" s="1402">
        <v>520.9153</v>
      </c>
      <c r="U36" s="777">
        <v>-2.8755999999999631</v>
      </c>
      <c r="V36" s="779">
        <v>-5.4899770118189695E-3</v>
      </c>
      <c r="W36" s="1364"/>
      <c r="X36" s="1404">
        <v>477.63010000000003</v>
      </c>
      <c r="Y36" s="1383"/>
      <c r="Z36" s="780">
        <v>1.3596000000000004</v>
      </c>
      <c r="AA36" s="779">
        <v>2.8546802709805696E-3</v>
      </c>
      <c r="AB36" s="1398"/>
      <c r="AC36" s="1398"/>
      <c r="AD36" s="1398"/>
      <c r="AE36" s="1398"/>
    </row>
    <row r="37" spans="1:31" s="762" customFormat="1">
      <c r="A37" s="1399" t="s">
        <v>347</v>
      </c>
      <c r="B37" s="1364"/>
      <c r="C37" s="1400" t="s">
        <v>375</v>
      </c>
      <c r="D37" s="1401">
        <v>464.91890000000001</v>
      </c>
      <c r="E37" s="1401">
        <v>474.44709999999998</v>
      </c>
      <c r="F37" s="1402">
        <v>471.29930000000002</v>
      </c>
      <c r="G37" s="777">
        <v>-1.1037999999999784</v>
      </c>
      <c r="H37" s="778">
        <v>-2.3365638371127817E-3</v>
      </c>
      <c r="I37" s="1395"/>
      <c r="J37" s="1400" t="s">
        <v>375</v>
      </c>
      <c r="K37" s="1401" t="s">
        <v>375</v>
      </c>
      <c r="L37" s="1401" t="s">
        <v>375</v>
      </c>
      <c r="M37" s="1402" t="s">
        <v>375</v>
      </c>
      <c r="N37" s="777" t="s">
        <v>375</v>
      </c>
      <c r="O37" s="779" t="s">
        <v>375</v>
      </c>
      <c r="P37" s="1364"/>
      <c r="Q37" s="1400" t="s">
        <v>375</v>
      </c>
      <c r="R37" s="1401" t="s">
        <v>375</v>
      </c>
      <c r="S37" s="1401">
        <v>420.48239999999998</v>
      </c>
      <c r="T37" s="1402">
        <v>420.48239999999998</v>
      </c>
      <c r="U37" s="777">
        <v>-0.984800000000007</v>
      </c>
      <c r="V37" s="779">
        <v>-2.3365993842462407E-3</v>
      </c>
      <c r="W37" s="1364"/>
      <c r="X37" s="1404">
        <v>470.90570000000002</v>
      </c>
      <c r="Y37" s="1383"/>
      <c r="Z37" s="780">
        <v>-1.1028999999999769</v>
      </c>
      <c r="AA37" s="779">
        <v>-2.3366099685471209E-3</v>
      </c>
      <c r="AB37" s="1398"/>
      <c r="AC37" s="1398"/>
      <c r="AD37" s="1398"/>
      <c r="AE37" s="1398"/>
    </row>
    <row r="38" spans="1:31" s="762" customFormat="1">
      <c r="A38" s="1399" t="s">
        <v>348</v>
      </c>
      <c r="B38" s="1364"/>
      <c r="C38" s="1400">
        <v>480.99990000000003</v>
      </c>
      <c r="D38" s="1401">
        <v>464.28039999999999</v>
      </c>
      <c r="E38" s="1401" t="s">
        <v>375</v>
      </c>
      <c r="F38" s="1402">
        <v>473.53019999999998</v>
      </c>
      <c r="G38" s="777">
        <v>-1.5964000000000169</v>
      </c>
      <c r="H38" s="778">
        <v>-3.3599465910770787E-3</v>
      </c>
      <c r="I38" s="1395"/>
      <c r="J38" s="1400" t="s">
        <v>375</v>
      </c>
      <c r="K38" s="1401" t="s">
        <v>375</v>
      </c>
      <c r="L38" s="1401" t="s">
        <v>375</v>
      </c>
      <c r="M38" s="1402" t="s">
        <v>375</v>
      </c>
      <c r="N38" s="777" t="s">
        <v>375</v>
      </c>
      <c r="O38" s="779" t="s">
        <v>375</v>
      </c>
      <c r="P38" s="1364"/>
      <c r="Q38" s="1400">
        <v>455.00229999999999</v>
      </c>
      <c r="R38" s="1401">
        <v>421.19139999999999</v>
      </c>
      <c r="S38" s="1401" t="s">
        <v>375</v>
      </c>
      <c r="T38" s="1402">
        <v>426.2593</v>
      </c>
      <c r="U38" s="777">
        <v>-10.716600000000028</v>
      </c>
      <c r="V38" s="779">
        <v>-2.4524464621504372E-2</v>
      </c>
      <c r="W38" s="1364"/>
      <c r="X38" s="1404">
        <v>451.37779999999998</v>
      </c>
      <c r="Y38" s="1383"/>
      <c r="Z38" s="780">
        <v>-5.8704000000000178</v>
      </c>
      <c r="AA38" s="779">
        <v>-1.2838541518588875E-2</v>
      </c>
      <c r="AB38" s="1363"/>
      <c r="AC38" s="1363"/>
      <c r="AD38" s="1363"/>
      <c r="AE38" s="1363"/>
    </row>
    <row r="39" spans="1:31" s="762" customFormat="1">
      <c r="A39" s="1399" t="s">
        <v>349</v>
      </c>
      <c r="B39" s="1364"/>
      <c r="C39" s="1400" t="s">
        <v>375</v>
      </c>
      <c r="D39" s="1401">
        <v>408.6678</v>
      </c>
      <c r="E39" s="1401">
        <v>430.1481</v>
      </c>
      <c r="F39" s="1402">
        <v>424.22719999999998</v>
      </c>
      <c r="G39" s="777">
        <v>15.897099999999966</v>
      </c>
      <c r="H39" s="778">
        <v>3.8931981747120759E-2</v>
      </c>
      <c r="I39" s="1395"/>
      <c r="J39" s="1400" t="s">
        <v>375</v>
      </c>
      <c r="K39" s="1401" t="s">
        <v>375</v>
      </c>
      <c r="L39" s="1401" t="s">
        <v>375</v>
      </c>
      <c r="M39" s="1402" t="s">
        <v>375</v>
      </c>
      <c r="N39" s="777" t="s">
        <v>375</v>
      </c>
      <c r="O39" s="779" t="s">
        <v>375</v>
      </c>
      <c r="P39" s="1364"/>
      <c r="Q39" s="1400" t="s">
        <v>375</v>
      </c>
      <c r="R39" s="1401" t="s">
        <v>375</v>
      </c>
      <c r="S39" s="1401">
        <v>415.92899999999997</v>
      </c>
      <c r="T39" s="1402">
        <v>415.92899999999997</v>
      </c>
      <c r="U39" s="777">
        <v>29.520600000000002</v>
      </c>
      <c r="V39" s="779">
        <v>7.639740750977464E-2</v>
      </c>
      <c r="W39" s="1364"/>
      <c r="X39" s="1404">
        <v>418.36009999999999</v>
      </c>
      <c r="Y39" s="1383"/>
      <c r="Z39" s="780">
        <v>25.52940000000001</v>
      </c>
      <c r="AA39" s="779">
        <v>6.4988301576226037E-2</v>
      </c>
      <c r="AB39" s="1398"/>
      <c r="AC39" s="1398"/>
      <c r="AD39" s="1398"/>
      <c r="AE39" s="1398"/>
    </row>
    <row r="40" spans="1:31" s="762" customFormat="1">
      <c r="A40" s="1399" t="s">
        <v>350</v>
      </c>
      <c r="B40" s="1364"/>
      <c r="C40" s="1400">
        <v>448.5369</v>
      </c>
      <c r="D40" s="1401">
        <v>453.01949999999999</v>
      </c>
      <c r="E40" s="1401">
        <v>435.49160000000001</v>
      </c>
      <c r="F40" s="1402">
        <v>449.41590000000002</v>
      </c>
      <c r="G40" s="777">
        <v>12.845799999999997</v>
      </c>
      <c r="H40" s="778">
        <v>2.9424369648768822E-2</v>
      </c>
      <c r="I40" s="1395"/>
      <c r="J40" s="1400" t="s">
        <v>375</v>
      </c>
      <c r="K40" s="1401" t="s">
        <v>375</v>
      </c>
      <c r="L40" s="1401" t="s">
        <v>375</v>
      </c>
      <c r="M40" s="1402" t="s">
        <v>375</v>
      </c>
      <c r="N40" s="777" t="s">
        <v>375</v>
      </c>
      <c r="O40" s="779" t="s">
        <v>375</v>
      </c>
      <c r="P40" s="1364"/>
      <c r="Q40" s="1400" t="s">
        <v>375</v>
      </c>
      <c r="R40" s="1401">
        <v>397.9409</v>
      </c>
      <c r="S40" s="1401">
        <v>456.2971</v>
      </c>
      <c r="T40" s="1402">
        <v>414.80619999999999</v>
      </c>
      <c r="U40" s="777">
        <v>-25.991800000000012</v>
      </c>
      <c r="V40" s="779">
        <v>-5.8965331058670856E-2</v>
      </c>
      <c r="W40" s="1364"/>
      <c r="X40" s="1404">
        <v>446.84129999999999</v>
      </c>
      <c r="Y40" s="1383"/>
      <c r="Z40" s="780">
        <v>9.9567000000000121</v>
      </c>
      <c r="AA40" s="779">
        <v>2.2790228815572799E-2</v>
      </c>
      <c r="AB40" s="1398"/>
      <c r="AC40" s="1398"/>
      <c r="AD40" s="1398"/>
      <c r="AE40" s="1398"/>
    </row>
    <row r="41" spans="1:31" s="762" customFormat="1">
      <c r="A41" s="1399" t="s">
        <v>351</v>
      </c>
      <c r="B41" s="1364"/>
      <c r="C41" s="1400" t="s">
        <v>375</v>
      </c>
      <c r="D41" s="1401">
        <v>433.75850000000003</v>
      </c>
      <c r="E41" s="1401">
        <v>328.00049999999999</v>
      </c>
      <c r="F41" s="1402">
        <v>383.23439999999999</v>
      </c>
      <c r="G41" s="777">
        <v>4.3555999999999813</v>
      </c>
      <c r="H41" s="778">
        <v>1.1496024586226561E-2</v>
      </c>
      <c r="I41" s="1395"/>
      <c r="J41" s="1400" t="s">
        <v>375</v>
      </c>
      <c r="K41" s="1401" t="s">
        <v>375</v>
      </c>
      <c r="L41" s="1401" t="s">
        <v>375</v>
      </c>
      <c r="M41" s="1402" t="s">
        <v>375</v>
      </c>
      <c r="N41" s="777" t="s">
        <v>375</v>
      </c>
      <c r="O41" s="779" t="s">
        <v>375</v>
      </c>
      <c r="P41" s="1364"/>
      <c r="Q41" s="1400" t="s">
        <v>375</v>
      </c>
      <c r="R41" s="1401" t="s">
        <v>332</v>
      </c>
      <c r="S41" s="1401" t="s">
        <v>375</v>
      </c>
      <c r="T41" s="1402" t="s">
        <v>332</v>
      </c>
      <c r="U41" s="777" t="s">
        <v>375</v>
      </c>
      <c r="V41" s="779" t="s">
        <v>375</v>
      </c>
      <c r="W41" s="1364"/>
      <c r="X41" s="1404" t="s">
        <v>332</v>
      </c>
      <c r="Y41" s="1383"/>
      <c r="Z41" s="780" t="s">
        <v>375</v>
      </c>
      <c r="AA41" s="779" t="s">
        <v>375</v>
      </c>
      <c r="AB41" s="1398"/>
      <c r="AC41" s="1398"/>
      <c r="AD41" s="1398"/>
      <c r="AE41" s="1398"/>
    </row>
    <row r="42" spans="1:31" s="762" customFormat="1">
      <c r="A42" s="1399" t="s">
        <v>352</v>
      </c>
      <c r="B42" s="1364"/>
      <c r="C42" s="1400" t="s">
        <v>375</v>
      </c>
      <c r="D42" s="1401">
        <v>486.62189999999998</v>
      </c>
      <c r="E42" s="1401">
        <v>485.3347</v>
      </c>
      <c r="F42" s="1402">
        <v>485.60300000000001</v>
      </c>
      <c r="G42" s="777">
        <v>1.3086999999999875</v>
      </c>
      <c r="H42" s="778">
        <v>2.7022824757589881E-3</v>
      </c>
      <c r="I42" s="1395"/>
      <c r="J42" s="1400" t="s">
        <v>375</v>
      </c>
      <c r="K42" s="1401" t="s">
        <v>375</v>
      </c>
      <c r="L42" s="1401" t="s">
        <v>375</v>
      </c>
      <c r="M42" s="1402" t="s">
        <v>375</v>
      </c>
      <c r="N42" s="777" t="s">
        <v>375</v>
      </c>
      <c r="O42" s="779" t="s">
        <v>375</v>
      </c>
      <c r="P42" s="1364"/>
      <c r="Q42" s="1400" t="s">
        <v>375</v>
      </c>
      <c r="R42" s="1401" t="s">
        <v>375</v>
      </c>
      <c r="S42" s="1401" t="s">
        <v>375</v>
      </c>
      <c r="T42" s="1402" t="s">
        <v>375</v>
      </c>
      <c r="U42" s="777" t="s">
        <v>375</v>
      </c>
      <c r="V42" s="779" t="s">
        <v>375</v>
      </c>
      <c r="W42" s="1364"/>
      <c r="X42" s="1404">
        <v>485.60300000000001</v>
      </c>
      <c r="Y42" s="1383"/>
      <c r="Z42" s="780">
        <v>1.3086999999999875</v>
      </c>
      <c r="AA42" s="779">
        <v>2.7022824757589881E-3</v>
      </c>
      <c r="AB42" s="1398"/>
      <c r="AC42" s="1398"/>
      <c r="AD42" s="1398"/>
      <c r="AE42" s="1398"/>
    </row>
    <row r="43" spans="1:31" s="762" customFormat="1" ht="13.5" thickBot="1">
      <c r="A43" s="1409" t="s">
        <v>353</v>
      </c>
      <c r="B43" s="1364"/>
      <c r="C43" s="1410" t="s">
        <v>375</v>
      </c>
      <c r="D43" s="1411">
        <v>507.38490000000002</v>
      </c>
      <c r="E43" s="1411">
        <v>521.05349999999999</v>
      </c>
      <c r="F43" s="1412">
        <v>515.35709999999995</v>
      </c>
      <c r="G43" s="782">
        <v>-2.8706000000000813</v>
      </c>
      <c r="H43" s="783">
        <v>-5.5392639181581771E-3</v>
      </c>
      <c r="I43" s="1395"/>
      <c r="J43" s="1410" t="s">
        <v>375</v>
      </c>
      <c r="K43" s="1411" t="s">
        <v>375</v>
      </c>
      <c r="L43" s="1411" t="s">
        <v>375</v>
      </c>
      <c r="M43" s="1412" t="s">
        <v>375</v>
      </c>
      <c r="N43" s="782" t="s">
        <v>375</v>
      </c>
      <c r="O43" s="784" t="s">
        <v>375</v>
      </c>
      <c r="P43" s="1364"/>
      <c r="Q43" s="1410" t="s">
        <v>375</v>
      </c>
      <c r="R43" s="1411">
        <v>463.2149</v>
      </c>
      <c r="S43" s="1411" t="s">
        <v>375</v>
      </c>
      <c r="T43" s="1412">
        <v>463.2149</v>
      </c>
      <c r="U43" s="782">
        <v>-73.770100000000014</v>
      </c>
      <c r="V43" s="784">
        <v>-0.13737832527910465</v>
      </c>
      <c r="W43" s="1364"/>
      <c r="X43" s="1413">
        <v>512.00670000000002</v>
      </c>
      <c r="Y43" s="1383"/>
      <c r="Z43" s="785">
        <v>-7.4262999999999693</v>
      </c>
      <c r="AA43" s="784">
        <v>-1.4296935312157588E-2</v>
      </c>
      <c r="AB43" s="1363"/>
      <c r="AC43" s="1363"/>
      <c r="AD43" s="1363"/>
      <c r="AE43" s="1363"/>
    </row>
    <row r="44" spans="1:31">
      <c r="A44" s="1414" t="s">
        <v>404</v>
      </c>
    </row>
    <row r="55" spans="3:5" ht="15">
      <c r="D55" s="1363"/>
      <c r="E55" s="765"/>
    </row>
    <row r="59" spans="3:5" ht="20.85" customHeight="1">
      <c r="C59" s="745"/>
      <c r="D59" s="786" t="s">
        <v>429</v>
      </c>
    </row>
    <row r="60" spans="3:5">
      <c r="C60" s="748"/>
      <c r="D60" s="75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6" sqref="W16"/>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1" t="s">
        <v>419</v>
      </c>
      <c r="D1" s="832"/>
      <c r="E1" s="832"/>
      <c r="F1" s="833"/>
      <c r="G1" s="833"/>
      <c r="H1" s="832"/>
      <c r="I1" s="832"/>
      <c r="J1" s="832"/>
      <c r="K1" s="832"/>
      <c r="L1" s="832"/>
      <c r="M1" s="832"/>
      <c r="N1" s="832"/>
      <c r="O1" s="832"/>
      <c r="P1" s="832"/>
      <c r="Q1" s="832"/>
      <c r="R1" s="832"/>
      <c r="S1" s="834" t="s">
        <v>420</v>
      </c>
      <c r="U1" s="716">
        <v>0</v>
      </c>
      <c r="AE1" s="3">
        <v>0</v>
      </c>
    </row>
    <row r="2" spans="1:31" s="663" customFormat="1" ht="20.85" customHeight="1">
      <c r="A2" s="892"/>
      <c r="B2" s="892"/>
      <c r="C2" s="835"/>
      <c r="D2" s="836"/>
      <c r="E2" s="836"/>
      <c r="F2" s="837"/>
      <c r="G2" s="837"/>
      <c r="H2" s="836"/>
      <c r="I2" s="836"/>
      <c r="J2" s="836"/>
      <c r="K2" s="836"/>
      <c r="L2" s="836"/>
      <c r="M2" s="836"/>
      <c r="N2" s="836"/>
      <c r="O2" s="836"/>
      <c r="P2" s="836"/>
      <c r="Q2" s="836"/>
      <c r="R2" s="836"/>
      <c r="S2" s="838" t="s">
        <v>514</v>
      </c>
      <c r="U2" s="892"/>
    </row>
    <row r="3" spans="1:31" s="717" customFormat="1">
      <c r="C3" s="893"/>
      <c r="Q3" s="894" t="s">
        <v>516</v>
      </c>
      <c r="R3" s="895" t="s">
        <v>421</v>
      </c>
      <c r="S3" s="896">
        <v>44844</v>
      </c>
    </row>
    <row r="4" spans="1:31" s="717" customFormat="1">
      <c r="C4" s="893"/>
      <c r="D4" s="897"/>
      <c r="E4" s="897"/>
      <c r="F4" s="897"/>
      <c r="R4" s="895" t="s">
        <v>422</v>
      </c>
      <c r="S4" s="896">
        <v>44850</v>
      </c>
    </row>
    <row r="5" spans="1:31" ht="6.6" customHeight="1">
      <c r="C5" s="839"/>
    </row>
    <row r="6" spans="1:31" ht="28.35" customHeight="1">
      <c r="C6" s="1484" t="s">
        <v>423</v>
      </c>
      <c r="D6" s="1484"/>
      <c r="E6" s="1484"/>
      <c r="F6" s="1484"/>
      <c r="G6" s="1484"/>
      <c r="H6" s="1484"/>
      <c r="I6" s="1484"/>
      <c r="J6" s="1484"/>
      <c r="K6" s="1484"/>
      <c r="L6" s="1484"/>
      <c r="M6" s="1484"/>
      <c r="N6" s="1484"/>
      <c r="O6" s="1484"/>
      <c r="P6" s="1484"/>
      <c r="Q6" s="1484"/>
      <c r="R6" s="1484"/>
      <c r="S6" s="1484"/>
    </row>
    <row r="7" spans="1:31" ht="5.85" customHeight="1">
      <c r="C7" s="840"/>
      <c r="D7" s="840"/>
      <c r="E7" s="840"/>
      <c r="F7" s="840"/>
      <c r="G7" s="840"/>
      <c r="H7" s="840"/>
      <c r="I7" s="840"/>
      <c r="J7" s="840"/>
      <c r="K7" s="840"/>
      <c r="L7" s="840"/>
      <c r="M7" s="840"/>
      <c r="N7" s="840"/>
      <c r="O7" s="840"/>
      <c r="P7" s="840"/>
      <c r="Q7" s="841"/>
      <c r="R7" s="840"/>
      <c r="S7" s="840"/>
    </row>
    <row r="8" spans="1:31" ht="13.5" thickBot="1">
      <c r="A8" s="898"/>
      <c r="B8" s="898"/>
      <c r="C8" s="840"/>
      <c r="D8" s="840"/>
      <c r="E8" s="840"/>
      <c r="F8" s="840"/>
      <c r="G8" s="840"/>
      <c r="H8" s="840"/>
      <c r="I8" s="840"/>
      <c r="J8" s="840"/>
      <c r="K8" s="840"/>
      <c r="L8" s="840"/>
      <c r="M8" s="840"/>
      <c r="N8" s="840"/>
      <c r="O8" s="840"/>
      <c r="P8" s="840"/>
      <c r="Q8" s="840"/>
      <c r="R8" s="840"/>
      <c r="S8" s="840"/>
    </row>
    <row r="9" spans="1:31" ht="18.75" thickBot="1">
      <c r="A9" s="898"/>
      <c r="B9" s="898"/>
      <c r="C9" s="842" t="s">
        <v>379</v>
      </c>
      <c r="D9" s="843"/>
      <c r="E9" s="843"/>
      <c r="F9" s="843"/>
      <c r="G9" s="843"/>
      <c r="H9" s="843"/>
      <c r="I9" s="843"/>
      <c r="J9" s="843"/>
      <c r="K9" s="843"/>
      <c r="L9" s="843"/>
      <c r="M9" s="843"/>
      <c r="N9" s="843"/>
      <c r="O9" s="843"/>
      <c r="P9" s="843"/>
      <c r="Q9" s="843"/>
      <c r="R9" s="844"/>
      <c r="S9" s="840"/>
    </row>
    <row r="10" spans="1:31" ht="13.5" thickBot="1">
      <c r="A10" s="716" t="s">
        <v>381</v>
      </c>
      <c r="B10" s="716" t="s">
        <v>382</v>
      </c>
      <c r="C10" s="845"/>
      <c r="D10" s="846" t="s">
        <v>326</v>
      </c>
      <c r="E10" s="847" t="s">
        <v>329</v>
      </c>
      <c r="F10" s="847" t="s">
        <v>330</v>
      </c>
      <c r="G10" s="847" t="s">
        <v>333</v>
      </c>
      <c r="H10" s="847" t="s">
        <v>335</v>
      </c>
      <c r="I10" s="847" t="s">
        <v>336</v>
      </c>
      <c r="J10" s="847" t="s">
        <v>338</v>
      </c>
      <c r="K10" s="847" t="s">
        <v>345</v>
      </c>
      <c r="L10" s="847" t="s">
        <v>346</v>
      </c>
      <c r="M10" s="847" t="s">
        <v>347</v>
      </c>
      <c r="N10" s="847" t="s">
        <v>348</v>
      </c>
      <c r="O10" s="847" t="s">
        <v>349</v>
      </c>
      <c r="P10" s="848" t="s">
        <v>350</v>
      </c>
      <c r="Q10" s="848" t="s">
        <v>353</v>
      </c>
      <c r="R10" s="849" t="s">
        <v>380</v>
      </c>
      <c r="S10" s="840"/>
    </row>
    <row r="11" spans="1:31" ht="14.25">
      <c r="C11" s="850" t="s">
        <v>383</v>
      </c>
      <c r="D11" s="851"/>
      <c r="E11" s="852"/>
      <c r="F11" s="852"/>
      <c r="G11" s="852"/>
      <c r="H11" s="852"/>
      <c r="I11" s="852"/>
      <c r="J11" s="852"/>
      <c r="K11" s="852"/>
      <c r="L11" s="852"/>
      <c r="M11" s="852"/>
      <c r="N11" s="852"/>
      <c r="O11" s="852"/>
      <c r="P11" s="852"/>
      <c r="Q11" s="852"/>
      <c r="R11" s="853"/>
      <c r="S11" s="840"/>
    </row>
    <row r="12" spans="1:31">
      <c r="C12" s="854" t="s">
        <v>384</v>
      </c>
      <c r="D12" s="899">
        <v>63.17</v>
      </c>
      <c r="E12" s="900">
        <v>87.383200000000002</v>
      </c>
      <c r="F12" s="900">
        <v>83.85</v>
      </c>
      <c r="G12" s="900">
        <v>94.69</v>
      </c>
      <c r="H12" s="900">
        <v>129.06</v>
      </c>
      <c r="I12" s="900">
        <v>62</v>
      </c>
      <c r="J12" s="900">
        <v>128.91999999999999</v>
      </c>
      <c r="K12" s="900">
        <v>88</v>
      </c>
      <c r="L12" s="900">
        <v>137.80000000000001</v>
      </c>
      <c r="M12" s="900">
        <v>157.78460000000001</v>
      </c>
      <c r="N12" s="900" t="e">
        <v>#N/A</v>
      </c>
      <c r="O12" s="900">
        <v>42.469799999999999</v>
      </c>
      <c r="P12" s="901" t="e">
        <v>#N/A</v>
      </c>
      <c r="Q12" s="901" t="e">
        <v>#N/A</v>
      </c>
      <c r="R12" s="902">
        <v>86.701999999999998</v>
      </c>
      <c r="S12" s="840"/>
    </row>
    <row r="13" spans="1:31">
      <c r="A13" s="903"/>
      <c r="B13" s="903"/>
      <c r="C13" s="855" t="s">
        <v>385</v>
      </c>
      <c r="D13" s="904">
        <v>66.92</v>
      </c>
      <c r="E13" s="905">
        <v>90.752799999999993</v>
      </c>
      <c r="F13" s="905">
        <v>85.71</v>
      </c>
      <c r="G13" s="905">
        <v>61.07</v>
      </c>
      <c r="H13" s="905">
        <v>129.13</v>
      </c>
      <c r="I13" s="905">
        <v>64</v>
      </c>
      <c r="J13" s="905">
        <v>130.82</v>
      </c>
      <c r="K13" s="905">
        <v>90</v>
      </c>
      <c r="L13" s="905">
        <v>130.71</v>
      </c>
      <c r="M13" s="905">
        <v>157.78460000000001</v>
      </c>
      <c r="N13" s="905" t="e">
        <v>#N/A</v>
      </c>
      <c r="O13" s="905">
        <v>44.917700000000004</v>
      </c>
      <c r="P13" s="906" t="e">
        <v>#N/A</v>
      </c>
      <c r="Q13" s="906" t="e">
        <v>#N/A</v>
      </c>
      <c r="R13" s="907">
        <v>84.945099999999996</v>
      </c>
      <c r="S13" s="840"/>
    </row>
    <row r="14" spans="1:31">
      <c r="A14" s="903"/>
      <c r="B14" s="903"/>
      <c r="C14" s="856" t="s">
        <v>386</v>
      </c>
      <c r="D14" s="908">
        <v>3.75</v>
      </c>
      <c r="E14" s="909">
        <v>-3.3695999999999913</v>
      </c>
      <c r="F14" s="909">
        <v>-1.8599999999999994</v>
      </c>
      <c r="G14" s="909">
        <v>33.619999999999997</v>
      </c>
      <c r="H14" s="909">
        <v>-6.9999999999993179E-2</v>
      </c>
      <c r="I14" s="909">
        <v>-2</v>
      </c>
      <c r="J14" s="909">
        <v>-1.9000000000000057</v>
      </c>
      <c r="K14" s="909">
        <v>-2</v>
      </c>
      <c r="L14" s="909">
        <v>7.0900000000000034</v>
      </c>
      <c r="M14" s="909">
        <v>0</v>
      </c>
      <c r="N14" s="910" t="e">
        <v>#N/A</v>
      </c>
      <c r="O14" s="909">
        <v>-2.4479000000000042</v>
      </c>
      <c r="P14" s="911"/>
      <c r="Q14" s="912"/>
      <c r="R14" s="913">
        <v>1.7569000000000017</v>
      </c>
      <c r="S14" s="840"/>
    </row>
    <row r="15" spans="1:31">
      <c r="A15" s="914"/>
      <c r="B15" s="914"/>
      <c r="C15" s="856" t="s">
        <v>387</v>
      </c>
      <c r="D15" s="857">
        <v>72.85875758344676</v>
      </c>
      <c r="E15" s="858">
        <v>100.78567968443635</v>
      </c>
      <c r="F15" s="858">
        <v>96.710571843786767</v>
      </c>
      <c r="G15" s="858">
        <v>109.2131669396323</v>
      </c>
      <c r="H15" s="858">
        <v>148.8546977001684</v>
      </c>
      <c r="I15" s="858">
        <v>71.509307743766001</v>
      </c>
      <c r="J15" s="858">
        <v>148.69322506977923</v>
      </c>
      <c r="K15" s="858">
        <v>101.49708195889369</v>
      </c>
      <c r="L15" s="858">
        <v>158.93520334017671</v>
      </c>
      <c r="M15" s="858">
        <v>181.9849599778552</v>
      </c>
      <c r="N15" s="858"/>
      <c r="O15" s="858">
        <v>48.983645129293443</v>
      </c>
      <c r="P15" s="859"/>
      <c r="Q15" s="859"/>
      <c r="R15" s="860"/>
      <c r="S15" s="840"/>
    </row>
    <row r="16" spans="1:31">
      <c r="A16" s="716" t="s">
        <v>381</v>
      </c>
      <c r="B16" s="716" t="s">
        <v>389</v>
      </c>
      <c r="C16" s="861" t="s">
        <v>388</v>
      </c>
      <c r="D16" s="862">
        <v>3</v>
      </c>
      <c r="E16" s="863">
        <v>3.15</v>
      </c>
      <c r="F16" s="863">
        <v>21.9</v>
      </c>
      <c r="G16" s="863">
        <v>8.1300000000000008</v>
      </c>
      <c r="H16" s="863">
        <v>4.53</v>
      </c>
      <c r="I16" s="863">
        <v>19.02</v>
      </c>
      <c r="J16" s="863">
        <v>10.45</v>
      </c>
      <c r="K16" s="863">
        <v>8.76</v>
      </c>
      <c r="L16" s="863">
        <v>2.93</v>
      </c>
      <c r="M16" s="863">
        <v>11.87</v>
      </c>
      <c r="N16" s="863">
        <v>0</v>
      </c>
      <c r="O16" s="863">
        <v>6.26</v>
      </c>
      <c r="P16" s="864"/>
      <c r="Q16" s="865"/>
      <c r="R16" s="866">
        <v>100.00000000000003</v>
      </c>
      <c r="S16" s="840"/>
    </row>
    <row r="17" spans="1:19" ht="14.25">
      <c r="C17" s="850" t="s">
        <v>390</v>
      </c>
      <c r="D17" s="867"/>
      <c r="E17" s="868"/>
      <c r="F17" s="868"/>
      <c r="G17" s="868"/>
      <c r="H17" s="868"/>
      <c r="I17" s="868"/>
      <c r="J17" s="868"/>
      <c r="K17" s="868"/>
      <c r="L17" s="868"/>
      <c r="M17" s="868"/>
      <c r="N17" s="868"/>
      <c r="O17" s="868"/>
      <c r="P17" s="868"/>
      <c r="Q17" s="868"/>
      <c r="R17" s="869"/>
      <c r="S17" s="840"/>
    </row>
    <row r="18" spans="1:19">
      <c r="C18" s="854" t="s">
        <v>384</v>
      </c>
      <c r="D18" s="899">
        <v>348.89</v>
      </c>
      <c r="E18" s="900">
        <v>164.60220000000001</v>
      </c>
      <c r="F18" s="900">
        <v>198</v>
      </c>
      <c r="G18" s="900">
        <v>179.49</v>
      </c>
      <c r="H18" s="900">
        <v>246.2</v>
      </c>
      <c r="I18" s="900">
        <v>183</v>
      </c>
      <c r="J18" s="900">
        <v>262.07</v>
      </c>
      <c r="K18" s="900">
        <v>202</v>
      </c>
      <c r="L18" s="900">
        <v>314.86</v>
      </c>
      <c r="M18" s="900">
        <v>237.82769999999999</v>
      </c>
      <c r="N18" s="900" t="e">
        <v>#N/A</v>
      </c>
      <c r="O18" s="900">
        <v>383.5849</v>
      </c>
      <c r="P18" s="901"/>
      <c r="Q18" s="901"/>
      <c r="R18" s="902">
        <v>221.97120000000001</v>
      </c>
      <c r="S18" s="840"/>
    </row>
    <row r="19" spans="1:19">
      <c r="A19" s="903"/>
      <c r="B19" s="903"/>
      <c r="C19" s="855" t="s">
        <v>385</v>
      </c>
      <c r="D19" s="904">
        <v>360.56</v>
      </c>
      <c r="E19" s="905">
        <v>164.60220000000001</v>
      </c>
      <c r="F19" s="905">
        <v>197.2</v>
      </c>
      <c r="G19" s="905">
        <v>210.11</v>
      </c>
      <c r="H19" s="905">
        <v>237.64</v>
      </c>
      <c r="I19" s="905">
        <v>186</v>
      </c>
      <c r="J19" s="905">
        <v>262.35000000000002</v>
      </c>
      <c r="K19" s="905">
        <v>204</v>
      </c>
      <c r="L19" s="905">
        <v>314.08999999999997</v>
      </c>
      <c r="M19" s="905">
        <v>237.82769999999999</v>
      </c>
      <c r="N19" s="905" t="e">
        <v>#N/A</v>
      </c>
      <c r="O19" s="905">
        <v>393.94040000000001</v>
      </c>
      <c r="P19" s="906"/>
      <c r="Q19" s="906"/>
      <c r="R19" s="907">
        <v>225.89240000000001</v>
      </c>
      <c r="S19" s="840"/>
    </row>
    <row r="20" spans="1:19">
      <c r="A20" s="903"/>
      <c r="B20" s="903"/>
      <c r="C20" s="856" t="s">
        <v>386</v>
      </c>
      <c r="D20" s="908">
        <v>11.670000000000016</v>
      </c>
      <c r="E20" s="910">
        <v>0</v>
      </c>
      <c r="F20" s="909">
        <v>0.80000000000001137</v>
      </c>
      <c r="G20" s="909">
        <v>-30.620000000000005</v>
      </c>
      <c r="H20" s="909">
        <v>8.5600000000000023</v>
      </c>
      <c r="I20" s="909">
        <v>-3</v>
      </c>
      <c r="J20" s="909">
        <v>-0.28000000000002956</v>
      </c>
      <c r="K20" s="909">
        <v>-2</v>
      </c>
      <c r="L20" s="909">
        <v>0.77000000000003865</v>
      </c>
      <c r="M20" s="909">
        <v>0</v>
      </c>
      <c r="N20" s="910">
        <v>0</v>
      </c>
      <c r="O20" s="909">
        <v>-10.355500000000006</v>
      </c>
      <c r="P20" s="911"/>
      <c r="Q20" s="912"/>
      <c r="R20" s="913">
        <v>-3.9211999999999989</v>
      </c>
      <c r="S20" s="840"/>
    </row>
    <row r="21" spans="1:19">
      <c r="A21" s="914"/>
      <c r="B21" s="914"/>
      <c r="C21" s="856" t="s">
        <v>387</v>
      </c>
      <c r="D21" s="857">
        <v>157.17804832338609</v>
      </c>
      <c r="E21" s="870">
        <v>74.154755211486901</v>
      </c>
      <c r="F21" s="858">
        <v>89.200761179828731</v>
      </c>
      <c r="G21" s="858">
        <v>80.861841536199279</v>
      </c>
      <c r="H21" s="858">
        <v>110.91528991148401</v>
      </c>
      <c r="I21" s="858">
        <v>82.443127757114425</v>
      </c>
      <c r="J21" s="858">
        <v>118.06486607271573</v>
      </c>
      <c r="K21" s="858">
        <v>91.002796759219208</v>
      </c>
      <c r="L21" s="858">
        <v>141.8472306317216</v>
      </c>
      <c r="M21" s="858">
        <v>107.14349429115128</v>
      </c>
      <c r="N21" s="858"/>
      <c r="O21" s="858">
        <v>172.80840937923477</v>
      </c>
      <c r="P21" s="859"/>
      <c r="Q21" s="859"/>
      <c r="R21" s="860"/>
      <c r="S21" s="840"/>
    </row>
    <row r="22" spans="1:19" ht="13.5" thickBot="1">
      <c r="C22" s="871" t="s">
        <v>388</v>
      </c>
      <c r="D22" s="872">
        <v>3.43</v>
      </c>
      <c r="E22" s="873">
        <v>2.4</v>
      </c>
      <c r="F22" s="873">
        <v>16.91</v>
      </c>
      <c r="G22" s="873">
        <v>8.85</v>
      </c>
      <c r="H22" s="873">
        <v>10.82</v>
      </c>
      <c r="I22" s="873">
        <v>27.44</v>
      </c>
      <c r="J22" s="873">
        <v>8.34</v>
      </c>
      <c r="K22" s="873">
        <v>5.99</v>
      </c>
      <c r="L22" s="873">
        <v>2.66</v>
      </c>
      <c r="M22" s="873">
        <v>8.89</v>
      </c>
      <c r="N22" s="873">
        <v>0</v>
      </c>
      <c r="O22" s="873">
        <v>4.26</v>
      </c>
      <c r="P22" s="874"/>
      <c r="Q22" s="875"/>
      <c r="R22" s="876">
        <v>99.990000000000009</v>
      </c>
      <c r="S22" s="840"/>
    </row>
    <row r="23" spans="1:19" ht="13.5" thickBot="1">
      <c r="A23" s="898"/>
      <c r="B23" s="898"/>
      <c r="C23" s="840"/>
      <c r="D23" s="840"/>
      <c r="E23" s="840"/>
      <c r="F23" s="840"/>
      <c r="G23" s="840"/>
      <c r="H23" s="840"/>
      <c r="I23" s="840"/>
      <c r="J23" s="840"/>
      <c r="K23" s="840"/>
      <c r="L23" s="840"/>
      <c r="M23" s="840"/>
      <c r="N23" s="840"/>
      <c r="O23" s="840"/>
      <c r="P23" s="840"/>
      <c r="Q23" s="840"/>
      <c r="R23" s="840"/>
      <c r="S23" s="840"/>
    </row>
    <row r="24" spans="1:19" ht="18.75" thickBot="1">
      <c r="A24" s="898"/>
      <c r="B24" s="898"/>
      <c r="C24" s="877" t="s">
        <v>391</v>
      </c>
      <c r="D24" s="843"/>
      <c r="E24" s="843"/>
      <c r="F24" s="843"/>
      <c r="G24" s="843"/>
      <c r="H24" s="843"/>
      <c r="I24" s="843"/>
      <c r="J24" s="843"/>
      <c r="K24" s="843"/>
      <c r="L24" s="843"/>
      <c r="M24" s="843"/>
      <c r="N24" s="843"/>
      <c r="O24" s="843"/>
      <c r="P24" s="843"/>
      <c r="Q24" s="843"/>
      <c r="R24" s="844"/>
      <c r="S24" s="840"/>
    </row>
    <row r="25" spans="1:19" ht="13.5" thickBot="1">
      <c r="A25" s="716" t="s">
        <v>392</v>
      </c>
      <c r="B25" s="716" t="s">
        <v>393</v>
      </c>
      <c r="C25" s="845"/>
      <c r="D25" s="846" t="s">
        <v>326</v>
      </c>
      <c r="E25" s="847" t="s">
        <v>329</v>
      </c>
      <c r="F25" s="847" t="s">
        <v>330</v>
      </c>
      <c r="G25" s="847" t="s">
        <v>333</v>
      </c>
      <c r="H25" s="847" t="s">
        <v>335</v>
      </c>
      <c r="I25" s="847" t="s">
        <v>336</v>
      </c>
      <c r="J25" s="847" t="s">
        <v>338</v>
      </c>
      <c r="K25" s="847" t="s">
        <v>345</v>
      </c>
      <c r="L25" s="847" t="s">
        <v>346</v>
      </c>
      <c r="M25" s="847" t="s">
        <v>347</v>
      </c>
      <c r="N25" s="847" t="s">
        <v>348</v>
      </c>
      <c r="O25" s="847" t="s">
        <v>349</v>
      </c>
      <c r="P25" s="848" t="s">
        <v>350</v>
      </c>
      <c r="Q25" s="848" t="s">
        <v>353</v>
      </c>
      <c r="R25" s="849" t="s">
        <v>380</v>
      </c>
      <c r="S25" s="840"/>
    </row>
    <row r="26" spans="1:19" ht="14.25">
      <c r="C26" s="850" t="s">
        <v>394</v>
      </c>
      <c r="D26" s="851"/>
      <c r="E26" s="852"/>
      <c r="F26" s="852"/>
      <c r="G26" s="852"/>
      <c r="H26" s="852"/>
      <c r="I26" s="852"/>
      <c r="J26" s="852"/>
      <c r="K26" s="852"/>
      <c r="L26" s="852"/>
      <c r="M26" s="852"/>
      <c r="N26" s="852"/>
      <c r="O26" s="852"/>
      <c r="P26" s="852"/>
      <c r="Q26" s="852"/>
      <c r="R26" s="853"/>
      <c r="S26" s="840"/>
    </row>
    <row r="27" spans="1:19">
      <c r="C27" s="854" t="s">
        <v>395</v>
      </c>
      <c r="D27" s="899">
        <v>4.5</v>
      </c>
      <c r="E27" s="900"/>
      <c r="F27" s="900"/>
      <c r="G27" s="900">
        <v>2.5</v>
      </c>
      <c r="H27" s="900">
        <v>2.94</v>
      </c>
      <c r="I27" s="900">
        <v>3.36</v>
      </c>
      <c r="J27" s="900">
        <v>3.35</v>
      </c>
      <c r="K27" s="900"/>
      <c r="L27" s="900">
        <v>2.63</v>
      </c>
      <c r="M27" s="900"/>
      <c r="N27" s="900"/>
      <c r="O27" s="900"/>
      <c r="P27" s="901"/>
      <c r="Q27" s="901">
        <v>2.7629000000000001</v>
      </c>
      <c r="R27" s="902">
        <v>3.1192000000000002</v>
      </c>
      <c r="S27" s="840"/>
    </row>
    <row r="28" spans="1:19">
      <c r="A28" s="903"/>
      <c r="B28" s="903"/>
      <c r="C28" s="855" t="s">
        <v>385</v>
      </c>
      <c r="D28" s="904">
        <v>4.5</v>
      </c>
      <c r="E28" s="878"/>
      <c r="F28" s="879"/>
      <c r="G28" s="879">
        <v>2.54</v>
      </c>
      <c r="H28" s="879">
        <v>2.93</v>
      </c>
      <c r="I28" s="879">
        <v>3.33</v>
      </c>
      <c r="J28" s="879">
        <v>3.35</v>
      </c>
      <c r="K28" s="879"/>
      <c r="L28" s="879">
        <v>2.67</v>
      </c>
      <c r="M28" s="879"/>
      <c r="N28" s="879"/>
      <c r="O28" s="879"/>
      <c r="P28" s="880"/>
      <c r="Q28" s="880">
        <v>2.8317999999999999</v>
      </c>
      <c r="R28" s="907">
        <v>3.1236999999999999</v>
      </c>
      <c r="S28" s="840"/>
    </row>
    <row r="29" spans="1:19">
      <c r="A29" s="903"/>
      <c r="B29" s="903"/>
      <c r="C29" s="856" t="s">
        <v>386</v>
      </c>
      <c r="D29" s="908">
        <v>0</v>
      </c>
      <c r="E29" s="910"/>
      <c r="F29" s="909"/>
      <c r="G29" s="909">
        <v>-4.0000000000000036E-2</v>
      </c>
      <c r="H29" s="909">
        <v>9.9999999999997868E-3</v>
      </c>
      <c r="I29" s="909">
        <v>2.9999999999999805E-2</v>
      </c>
      <c r="J29" s="909">
        <v>0</v>
      </c>
      <c r="K29" s="909"/>
      <c r="L29" s="909">
        <v>-4.0000000000000036E-2</v>
      </c>
      <c r="M29" s="909"/>
      <c r="N29" s="910"/>
      <c r="O29" s="910"/>
      <c r="P29" s="912"/>
      <c r="Q29" s="911">
        <v>-6.8899999999999739E-2</v>
      </c>
      <c r="R29" s="913">
        <v>-4.4999999999997264E-3</v>
      </c>
      <c r="S29" s="840"/>
    </row>
    <row r="30" spans="1:19">
      <c r="A30" s="914"/>
      <c r="B30" s="914"/>
      <c r="C30" s="856" t="s">
        <v>387</v>
      </c>
      <c r="D30" s="857">
        <v>144.26776096434983</v>
      </c>
      <c r="E30" s="870"/>
      <c r="F30" s="858"/>
      <c r="G30" s="858">
        <v>80.148756091305458</v>
      </c>
      <c r="H30" s="858">
        <v>94.254937163375217</v>
      </c>
      <c r="I30" s="858">
        <v>107.71992818671454</v>
      </c>
      <c r="J30" s="858">
        <v>107.39933316234931</v>
      </c>
      <c r="K30" s="858"/>
      <c r="L30" s="858">
        <v>84.316491408053338</v>
      </c>
      <c r="M30" s="858"/>
      <c r="N30" s="858"/>
      <c r="O30" s="858"/>
      <c r="P30" s="859"/>
      <c r="Q30" s="859">
        <v>88.577199281867152</v>
      </c>
      <c r="R30" s="881"/>
      <c r="S30" s="840"/>
    </row>
    <row r="31" spans="1:19">
      <c r="A31" s="716" t="s">
        <v>392</v>
      </c>
      <c r="B31" s="716" t="s">
        <v>396</v>
      </c>
      <c r="C31" s="861" t="s">
        <v>388</v>
      </c>
      <c r="D31" s="862">
        <v>5.49</v>
      </c>
      <c r="E31" s="863"/>
      <c r="F31" s="863"/>
      <c r="G31" s="863">
        <v>20.59</v>
      </c>
      <c r="H31" s="863">
        <v>6.71</v>
      </c>
      <c r="I31" s="863">
        <v>45.97</v>
      </c>
      <c r="J31" s="863">
        <v>7.95</v>
      </c>
      <c r="K31" s="863"/>
      <c r="L31" s="863">
        <v>4.55</v>
      </c>
      <c r="M31" s="863"/>
      <c r="N31" s="863"/>
      <c r="O31" s="863"/>
      <c r="P31" s="864"/>
      <c r="Q31" s="865">
        <v>4.5</v>
      </c>
      <c r="R31" s="866">
        <v>99.99</v>
      </c>
      <c r="S31" s="840"/>
    </row>
    <row r="32" spans="1:19" ht="14.25">
      <c r="C32" s="850" t="s">
        <v>397</v>
      </c>
      <c r="D32" s="867"/>
      <c r="E32" s="868"/>
      <c r="F32" s="868"/>
      <c r="G32" s="868"/>
      <c r="H32" s="868"/>
      <c r="I32" s="868"/>
      <c r="J32" s="868"/>
      <c r="K32" s="868"/>
      <c r="L32" s="868"/>
      <c r="M32" s="868"/>
      <c r="N32" s="868"/>
      <c r="O32" s="868"/>
      <c r="P32" s="868"/>
      <c r="Q32" s="868"/>
      <c r="R32" s="869"/>
      <c r="S32" s="840"/>
    </row>
    <row r="33" spans="1:19">
      <c r="C33" s="854" t="s">
        <v>395</v>
      </c>
      <c r="D33" s="899">
        <v>4.32</v>
      </c>
      <c r="E33" s="900"/>
      <c r="F33" s="900">
        <v>4.4800000000000004</v>
      </c>
      <c r="G33" s="900">
        <v>2.16</v>
      </c>
      <c r="H33" s="900" t="e">
        <v>#N/A</v>
      </c>
      <c r="I33" s="900">
        <v>3.25</v>
      </c>
      <c r="J33" s="900">
        <v>3.52</v>
      </c>
      <c r="K33" s="900"/>
      <c r="L33" s="900">
        <v>2.38</v>
      </c>
      <c r="M33" s="900"/>
      <c r="N33" s="900"/>
      <c r="O33" s="900"/>
      <c r="P33" s="901"/>
      <c r="Q33" s="901">
        <v>2.2991999999999999</v>
      </c>
      <c r="R33" s="902">
        <v>3.2776999999999998</v>
      </c>
      <c r="S33" s="840"/>
    </row>
    <row r="34" spans="1:19">
      <c r="A34" s="903"/>
      <c r="B34" s="903"/>
      <c r="C34" s="855" t="s">
        <v>385</v>
      </c>
      <c r="D34" s="904">
        <v>4.32</v>
      </c>
      <c r="E34" s="905"/>
      <c r="F34" s="905">
        <v>4.7</v>
      </c>
      <c r="G34" s="905">
        <v>2.14</v>
      </c>
      <c r="H34" s="905" t="e">
        <v>#N/A</v>
      </c>
      <c r="I34" s="905">
        <v>3.21</v>
      </c>
      <c r="J34" s="905">
        <v>3.52</v>
      </c>
      <c r="K34" s="905"/>
      <c r="L34" s="905">
        <v>2.2999999999999998</v>
      </c>
      <c r="M34" s="905"/>
      <c r="N34" s="905"/>
      <c r="O34" s="905"/>
      <c r="P34" s="906"/>
      <c r="Q34" s="906">
        <v>2.3805999999999998</v>
      </c>
      <c r="R34" s="907">
        <v>3.3191999999999999</v>
      </c>
      <c r="S34" s="840"/>
    </row>
    <row r="35" spans="1:19">
      <c r="A35" s="903"/>
      <c r="B35" s="903"/>
      <c r="C35" s="856" t="s">
        <v>386</v>
      </c>
      <c r="D35" s="908">
        <v>0</v>
      </c>
      <c r="E35" s="910"/>
      <c r="F35" s="909">
        <v>-0.21999999999999975</v>
      </c>
      <c r="G35" s="909">
        <v>2.0000000000000018E-2</v>
      </c>
      <c r="H35" s="909" t="e">
        <v>#N/A</v>
      </c>
      <c r="I35" s="909">
        <v>4.0000000000000036E-2</v>
      </c>
      <c r="J35" s="909">
        <v>0</v>
      </c>
      <c r="K35" s="909"/>
      <c r="L35" s="909">
        <v>8.0000000000000071E-2</v>
      </c>
      <c r="M35" s="910"/>
      <c r="N35" s="910"/>
      <c r="O35" s="910"/>
      <c r="P35" s="912"/>
      <c r="Q35" s="911">
        <v>-8.1399999999999917E-2</v>
      </c>
      <c r="R35" s="913">
        <v>-4.1500000000000092E-2</v>
      </c>
      <c r="S35" s="840"/>
    </row>
    <row r="36" spans="1:19">
      <c r="A36" s="914"/>
      <c r="B36" s="914"/>
      <c r="C36" s="856" t="s">
        <v>387</v>
      </c>
      <c r="D36" s="857">
        <v>131.79973762089273</v>
      </c>
      <c r="E36" s="870"/>
      <c r="F36" s="858">
        <v>136.68120938462948</v>
      </c>
      <c r="G36" s="858">
        <v>65.899868810446364</v>
      </c>
      <c r="H36" s="858" t="e">
        <v>#N/A</v>
      </c>
      <c r="I36" s="858">
        <v>99.154895200903084</v>
      </c>
      <c r="J36" s="858">
        <v>107.39237880220887</v>
      </c>
      <c r="K36" s="858"/>
      <c r="L36" s="858">
        <v>72.611892485584406</v>
      </c>
      <c r="M36" s="858"/>
      <c r="N36" s="858"/>
      <c r="O36" s="858"/>
      <c r="P36" s="859"/>
      <c r="Q36" s="859">
        <v>70.146749244897336</v>
      </c>
      <c r="R36" s="860"/>
      <c r="S36" s="840"/>
    </row>
    <row r="37" spans="1:19">
      <c r="A37" s="716" t="s">
        <v>392</v>
      </c>
      <c r="B37" s="716" t="s">
        <v>398</v>
      </c>
      <c r="C37" s="861" t="s">
        <v>388</v>
      </c>
      <c r="D37" s="862">
        <v>2.95</v>
      </c>
      <c r="E37" s="863"/>
      <c r="F37" s="863">
        <v>25.08</v>
      </c>
      <c r="G37" s="863">
        <v>22.55</v>
      </c>
      <c r="H37" s="863">
        <v>0</v>
      </c>
      <c r="I37" s="863">
        <v>22.35</v>
      </c>
      <c r="J37" s="863">
        <v>16.63</v>
      </c>
      <c r="K37" s="863"/>
      <c r="L37" s="863">
        <v>4.67</v>
      </c>
      <c r="M37" s="863"/>
      <c r="N37" s="863"/>
      <c r="O37" s="863"/>
      <c r="P37" s="864"/>
      <c r="Q37" s="865">
        <v>3.44</v>
      </c>
      <c r="R37" s="866">
        <v>100</v>
      </c>
      <c r="S37" s="840"/>
    </row>
    <row r="38" spans="1:19" ht="14.25">
      <c r="C38" s="850" t="s">
        <v>399</v>
      </c>
      <c r="D38" s="867"/>
      <c r="E38" s="868"/>
      <c r="F38" s="868"/>
      <c r="G38" s="868"/>
      <c r="H38" s="868"/>
      <c r="I38" s="868"/>
      <c r="J38" s="868"/>
      <c r="K38" s="868"/>
      <c r="L38" s="868"/>
      <c r="M38" s="868"/>
      <c r="N38" s="868"/>
      <c r="O38" s="868"/>
      <c r="P38" s="868"/>
      <c r="Q38" s="868"/>
      <c r="R38" s="869"/>
      <c r="S38" s="840"/>
    </row>
    <row r="39" spans="1:19">
      <c r="C39" s="854" t="s">
        <v>395</v>
      </c>
      <c r="D39" s="899">
        <v>3.13</v>
      </c>
      <c r="E39" s="900"/>
      <c r="F39" s="900">
        <v>2.5099999999999998</v>
      </c>
      <c r="G39" s="900">
        <v>2.2400000000000002</v>
      </c>
      <c r="H39" s="900" t="e">
        <v>#N/A</v>
      </c>
      <c r="I39" s="900">
        <v>3.11</v>
      </c>
      <c r="J39" s="900">
        <v>3.05</v>
      </c>
      <c r="K39" s="900"/>
      <c r="L39" s="900">
        <v>2.2200000000000002</v>
      </c>
      <c r="M39" s="900"/>
      <c r="N39" s="900"/>
      <c r="O39" s="900"/>
      <c r="P39" s="901"/>
      <c r="Q39" s="901">
        <v>2.2818999999999998</v>
      </c>
      <c r="R39" s="902">
        <v>2.7637999999999998</v>
      </c>
      <c r="S39" s="840"/>
    </row>
    <row r="40" spans="1:19">
      <c r="A40" s="903"/>
      <c r="B40" s="903"/>
      <c r="C40" s="855" t="s">
        <v>385</v>
      </c>
      <c r="D40" s="904">
        <v>3.13</v>
      </c>
      <c r="E40" s="905"/>
      <c r="F40" s="905">
        <v>2.5499999999999998</v>
      </c>
      <c r="G40" s="905">
        <v>2.19</v>
      </c>
      <c r="H40" s="905" t="e">
        <v>#N/A</v>
      </c>
      <c r="I40" s="905">
        <v>3.09</v>
      </c>
      <c r="J40" s="905">
        <v>3.05</v>
      </c>
      <c r="K40" s="905"/>
      <c r="L40" s="905">
        <v>2.2200000000000002</v>
      </c>
      <c r="M40" s="905"/>
      <c r="N40" s="905"/>
      <c r="O40" s="905"/>
      <c r="P40" s="906"/>
      <c r="Q40" s="906">
        <v>2.2968000000000002</v>
      </c>
      <c r="R40" s="907">
        <v>2.7631000000000001</v>
      </c>
      <c r="S40" s="840"/>
    </row>
    <row r="41" spans="1:19">
      <c r="A41" s="903"/>
      <c r="B41" s="903"/>
      <c r="C41" s="856" t="s">
        <v>386</v>
      </c>
      <c r="D41" s="908">
        <v>0</v>
      </c>
      <c r="E41" s="910"/>
      <c r="F41" s="909">
        <v>-4.0000000000000036E-2</v>
      </c>
      <c r="G41" s="909">
        <v>5.0000000000000266E-2</v>
      </c>
      <c r="H41" s="909" t="e">
        <v>#N/A</v>
      </c>
      <c r="I41" s="909">
        <v>2.0000000000000018E-2</v>
      </c>
      <c r="J41" s="909">
        <v>0</v>
      </c>
      <c r="K41" s="909"/>
      <c r="L41" s="909">
        <v>0</v>
      </c>
      <c r="M41" s="910"/>
      <c r="N41" s="910"/>
      <c r="O41" s="910"/>
      <c r="P41" s="912"/>
      <c r="Q41" s="911">
        <v>-1.4900000000000357E-2</v>
      </c>
      <c r="R41" s="913">
        <v>6.9999999999970086E-4</v>
      </c>
      <c r="S41" s="840"/>
    </row>
    <row r="42" spans="1:19">
      <c r="A42" s="914"/>
      <c r="B42" s="914"/>
      <c r="C42" s="856" t="s">
        <v>387</v>
      </c>
      <c r="D42" s="857">
        <v>113.24987336276142</v>
      </c>
      <c r="E42" s="870"/>
      <c r="F42" s="858">
        <v>90.816991099211236</v>
      </c>
      <c r="G42" s="858">
        <v>81.047832694116806</v>
      </c>
      <c r="H42" s="858" t="e">
        <v>#N/A</v>
      </c>
      <c r="I42" s="858">
        <v>112.52623199942109</v>
      </c>
      <c r="J42" s="858">
        <v>110.35530790940011</v>
      </c>
      <c r="K42" s="858"/>
      <c r="L42" s="858">
        <v>80.324191330776486</v>
      </c>
      <c r="M42" s="858"/>
      <c r="N42" s="858"/>
      <c r="O42" s="858"/>
      <c r="P42" s="859"/>
      <c r="Q42" s="859">
        <v>82.563861350314781</v>
      </c>
      <c r="R42" s="860"/>
      <c r="S42" s="840"/>
    </row>
    <row r="43" spans="1:19" ht="13.5" thickBot="1">
      <c r="C43" s="871" t="s">
        <v>388</v>
      </c>
      <c r="D43" s="872">
        <v>5.08</v>
      </c>
      <c r="E43" s="873"/>
      <c r="F43" s="873">
        <v>25.3</v>
      </c>
      <c r="G43" s="873">
        <v>13.42</v>
      </c>
      <c r="H43" s="873">
        <v>0</v>
      </c>
      <c r="I43" s="873">
        <v>32.520000000000003</v>
      </c>
      <c r="J43" s="873">
        <v>14.6</v>
      </c>
      <c r="K43" s="873"/>
      <c r="L43" s="873">
        <v>3.63</v>
      </c>
      <c r="M43" s="873"/>
      <c r="N43" s="873"/>
      <c r="O43" s="873"/>
      <c r="P43" s="874"/>
      <c r="Q43" s="875">
        <v>2.93</v>
      </c>
      <c r="R43" s="876">
        <v>100</v>
      </c>
      <c r="S43" s="840"/>
    </row>
    <row r="44" spans="1:19" ht="13.5" thickBot="1">
      <c r="A44" s="898" t="s">
        <v>400</v>
      </c>
      <c r="B44" s="898" t="s">
        <v>401</v>
      </c>
      <c r="C44" s="840"/>
      <c r="D44" s="840"/>
      <c r="E44" s="840"/>
      <c r="F44" s="840"/>
      <c r="G44" s="840"/>
      <c r="H44" s="840"/>
      <c r="I44" s="840"/>
      <c r="J44" s="840"/>
      <c r="K44" s="840"/>
      <c r="L44" s="840"/>
      <c r="M44" s="840"/>
      <c r="N44" s="840"/>
      <c r="O44" s="840"/>
      <c r="P44" s="840"/>
      <c r="Q44" s="840"/>
      <c r="R44" s="840"/>
      <c r="S44" s="840"/>
    </row>
    <row r="45" spans="1:19" ht="18.75" thickBot="1">
      <c r="A45" s="898"/>
      <c r="B45" s="898"/>
      <c r="C45" s="842" t="s">
        <v>402</v>
      </c>
      <c r="D45" s="843"/>
      <c r="E45" s="843"/>
      <c r="F45" s="843"/>
      <c r="G45" s="843"/>
      <c r="H45" s="843"/>
      <c r="I45" s="843"/>
      <c r="J45" s="843"/>
      <c r="K45" s="843"/>
      <c r="L45" s="843"/>
      <c r="M45" s="843"/>
      <c r="N45" s="843"/>
      <c r="O45" s="843"/>
      <c r="P45" s="843"/>
      <c r="Q45" s="843"/>
      <c r="R45" s="844"/>
      <c r="S45" s="840"/>
    </row>
    <row r="46" spans="1:19" ht="13.5" thickBot="1">
      <c r="C46" s="845"/>
      <c r="D46" s="846" t="s">
        <v>326</v>
      </c>
      <c r="E46" s="847" t="s">
        <v>329</v>
      </c>
      <c r="F46" s="847" t="s">
        <v>330</v>
      </c>
      <c r="G46" s="847" t="s">
        <v>333</v>
      </c>
      <c r="H46" s="847" t="s">
        <v>335</v>
      </c>
      <c r="I46" s="847" t="s">
        <v>336</v>
      </c>
      <c r="J46" s="847" t="s">
        <v>338</v>
      </c>
      <c r="K46" s="847" t="s">
        <v>345</v>
      </c>
      <c r="L46" s="847" t="s">
        <v>346</v>
      </c>
      <c r="M46" s="847" t="s">
        <v>347</v>
      </c>
      <c r="N46" s="847" t="s">
        <v>348</v>
      </c>
      <c r="O46" s="847" t="s">
        <v>349</v>
      </c>
      <c r="P46" s="848" t="s">
        <v>350</v>
      </c>
      <c r="Q46" s="848" t="s">
        <v>353</v>
      </c>
      <c r="R46" s="849" t="s">
        <v>380</v>
      </c>
      <c r="S46" s="840"/>
    </row>
    <row r="47" spans="1:19">
      <c r="C47" s="882" t="s">
        <v>403</v>
      </c>
      <c r="D47" s="883">
        <v>709</v>
      </c>
      <c r="E47" s="884"/>
      <c r="F47" s="885">
        <v>599</v>
      </c>
      <c r="G47" s="885"/>
      <c r="H47" s="885"/>
      <c r="I47" s="885">
        <v>689</v>
      </c>
      <c r="J47" s="885">
        <v>618</v>
      </c>
      <c r="K47" s="884">
        <v>582.63</v>
      </c>
      <c r="L47" s="884"/>
      <c r="M47" s="884"/>
      <c r="N47" s="884">
        <v>436.63</v>
      </c>
      <c r="O47" s="884"/>
      <c r="P47" s="884">
        <v>438.16</v>
      </c>
      <c r="Q47" s="884"/>
      <c r="R47" s="886">
        <v>628.99559999999997</v>
      </c>
      <c r="S47" s="840"/>
    </row>
    <row r="48" spans="1:19">
      <c r="A48" s="903"/>
      <c r="B48" s="903"/>
      <c r="C48" s="887" t="s">
        <v>385</v>
      </c>
      <c r="D48" s="888">
        <v>704.75</v>
      </c>
      <c r="E48" s="889"/>
      <c r="F48" s="889">
        <v>584</v>
      </c>
      <c r="G48" s="889"/>
      <c r="H48" s="889"/>
      <c r="I48" s="889">
        <v>684</v>
      </c>
      <c r="J48" s="889">
        <v>641</v>
      </c>
      <c r="K48" s="889">
        <v>577.95000000000005</v>
      </c>
      <c r="L48" s="889"/>
      <c r="M48" s="889"/>
      <c r="N48" s="889">
        <v>440.6</v>
      </c>
      <c r="O48" s="889"/>
      <c r="P48" s="889">
        <v>432.13</v>
      </c>
      <c r="Q48" s="890"/>
      <c r="R48" s="891">
        <v>627.94569999999999</v>
      </c>
      <c r="S48" s="840"/>
    </row>
    <row r="49" spans="1:19">
      <c r="A49" s="903"/>
      <c r="B49" s="903"/>
      <c r="C49" s="856" t="s">
        <v>386</v>
      </c>
      <c r="D49" s="908">
        <v>4.25</v>
      </c>
      <c r="E49" s="910"/>
      <c r="F49" s="909">
        <v>15</v>
      </c>
      <c r="G49" s="909"/>
      <c r="H49" s="909"/>
      <c r="I49" s="909">
        <v>5</v>
      </c>
      <c r="J49" s="909">
        <v>-23</v>
      </c>
      <c r="K49" s="909">
        <v>4.67999999999995</v>
      </c>
      <c r="L49" s="909"/>
      <c r="M49" s="909"/>
      <c r="N49" s="909">
        <v>-3.9700000000000273</v>
      </c>
      <c r="O49" s="909"/>
      <c r="P49" s="909">
        <v>6.0300000000000296</v>
      </c>
      <c r="Q49" s="912"/>
      <c r="R49" s="913">
        <v>1.0498999999999796</v>
      </c>
      <c r="S49" s="840"/>
    </row>
    <row r="50" spans="1:19">
      <c r="A50" s="914"/>
      <c r="B50" s="914"/>
      <c r="C50" s="856" t="s">
        <v>387</v>
      </c>
      <c r="D50" s="857">
        <v>112.7193894520089</v>
      </c>
      <c r="E50" s="858"/>
      <c r="F50" s="858">
        <v>95.231190806422177</v>
      </c>
      <c r="G50" s="858"/>
      <c r="H50" s="858"/>
      <c r="I50" s="858">
        <v>109.53971697099311</v>
      </c>
      <c r="J50" s="858">
        <v>98.251879663387157</v>
      </c>
      <c r="K50" s="858">
        <v>92.628628880710778</v>
      </c>
      <c r="L50" s="858"/>
      <c r="M50" s="858"/>
      <c r="N50" s="858">
        <v>69.417019769295678</v>
      </c>
      <c r="O50" s="858"/>
      <c r="P50" s="858">
        <v>69.660264714093401</v>
      </c>
      <c r="Q50" s="859"/>
      <c r="R50" s="881"/>
      <c r="S50" s="840"/>
    </row>
    <row r="51" spans="1:19" ht="13.5" thickBot="1">
      <c r="C51" s="871" t="s">
        <v>388</v>
      </c>
      <c r="D51" s="872">
        <v>7.44</v>
      </c>
      <c r="E51" s="873"/>
      <c r="F51" s="873">
        <v>8.1</v>
      </c>
      <c r="G51" s="873"/>
      <c r="H51" s="873"/>
      <c r="I51" s="873">
        <v>30.78</v>
      </c>
      <c r="J51" s="873">
        <v>15.61</v>
      </c>
      <c r="K51" s="873">
        <v>36.520000000000003</v>
      </c>
      <c r="L51" s="873"/>
      <c r="M51" s="873"/>
      <c r="N51" s="873">
        <v>1.22</v>
      </c>
      <c r="O51" s="873"/>
      <c r="P51" s="874">
        <v>0.33</v>
      </c>
      <c r="Q51" s="875"/>
      <c r="R51" s="876">
        <v>100</v>
      </c>
      <c r="S51" s="840"/>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7" sqref="K7:N13"/>
    </sheetView>
  </sheetViews>
  <sheetFormatPr defaultRowHeight="12.75"/>
  <cols>
    <col min="1" max="1" width="18.85546875" style="1220" customWidth="1"/>
    <col min="2" max="2" width="14.28515625" style="1220" customWidth="1"/>
    <col min="3" max="3" width="13.7109375" style="1220" customWidth="1"/>
    <col min="4" max="4" width="15" style="1220" customWidth="1"/>
    <col min="5" max="5" width="14.28515625" style="1220" customWidth="1"/>
    <col min="6" max="6" width="18.42578125" style="1220" customWidth="1"/>
    <col min="7" max="7" width="9.140625" style="1220"/>
    <col min="8" max="8" width="18.85546875" style="1220" bestFit="1" customWidth="1"/>
    <col min="9" max="9" width="12.5703125" style="1220" customWidth="1"/>
    <col min="10" max="251" width="9.140625" style="1220"/>
    <col min="252" max="252" width="4.42578125" style="1220" customWidth="1"/>
    <col min="253" max="253" width="20.85546875" style="1220" customWidth="1"/>
    <col min="254" max="255" width="12" style="1220" customWidth="1"/>
    <col min="256" max="256" width="14.5703125" style="1220" customWidth="1"/>
    <col min="257" max="257" width="12.42578125" style="1220" customWidth="1"/>
    <col min="258" max="258" width="19.7109375" style="1220" customWidth="1"/>
    <col min="259" max="259" width="9.140625" style="1220"/>
    <col min="260" max="260" width="16.85546875" style="1220" customWidth="1"/>
    <col min="261" max="261" width="12.5703125" style="1220" customWidth="1"/>
    <col min="262" max="262" width="11.7109375" style="1220" customWidth="1"/>
    <col min="263" max="263" width="12.28515625" style="1220" customWidth="1"/>
    <col min="264" max="507" width="9.140625" style="1220"/>
    <col min="508" max="508" width="4.42578125" style="1220" customWidth="1"/>
    <col min="509" max="509" width="20.85546875" style="1220" customWidth="1"/>
    <col min="510" max="511" width="12" style="1220" customWidth="1"/>
    <col min="512" max="512" width="14.5703125" style="1220" customWidth="1"/>
    <col min="513" max="513" width="12.42578125" style="1220" customWidth="1"/>
    <col min="514" max="514" width="19.7109375" style="1220" customWidth="1"/>
    <col min="515" max="515" width="9.140625" style="1220"/>
    <col min="516" max="516" width="16.85546875" style="1220" customWidth="1"/>
    <col min="517" max="517" width="12.5703125" style="1220" customWidth="1"/>
    <col min="518" max="518" width="11.7109375" style="1220" customWidth="1"/>
    <col min="519" max="519" width="12.28515625" style="1220" customWidth="1"/>
    <col min="520" max="763" width="9.140625" style="1220"/>
    <col min="764" max="764" width="4.42578125" style="1220" customWidth="1"/>
    <col min="765" max="765" width="20.85546875" style="1220" customWidth="1"/>
    <col min="766" max="767" width="12" style="1220" customWidth="1"/>
    <col min="768" max="768" width="14.5703125" style="1220" customWidth="1"/>
    <col min="769" max="769" width="12.42578125" style="1220" customWidth="1"/>
    <col min="770" max="770" width="19.7109375" style="1220" customWidth="1"/>
    <col min="771" max="771" width="9.140625" style="1220"/>
    <col min="772" max="772" width="16.85546875" style="1220" customWidth="1"/>
    <col min="773" max="773" width="12.5703125" style="1220" customWidth="1"/>
    <col min="774" max="774" width="11.7109375" style="1220" customWidth="1"/>
    <col min="775" max="775" width="12.28515625" style="1220" customWidth="1"/>
    <col min="776" max="1019" width="9.140625" style="1220"/>
    <col min="1020" max="1020" width="4.42578125" style="1220" customWidth="1"/>
    <col min="1021" max="1021" width="20.85546875" style="1220" customWidth="1"/>
    <col min="1022" max="1023" width="12" style="1220" customWidth="1"/>
    <col min="1024" max="1024" width="14.5703125" style="1220" customWidth="1"/>
    <col min="1025" max="1025" width="12.42578125" style="1220" customWidth="1"/>
    <col min="1026" max="1026" width="19.7109375" style="1220" customWidth="1"/>
    <col min="1027" max="1027" width="9.140625" style="1220"/>
    <col min="1028" max="1028" width="16.85546875" style="1220" customWidth="1"/>
    <col min="1029" max="1029" width="12.5703125" style="1220" customWidth="1"/>
    <col min="1030" max="1030" width="11.7109375" style="1220" customWidth="1"/>
    <col min="1031" max="1031" width="12.28515625" style="1220" customWidth="1"/>
    <col min="1032" max="1275" width="9.140625" style="1220"/>
    <col min="1276" max="1276" width="4.42578125" style="1220" customWidth="1"/>
    <col min="1277" max="1277" width="20.85546875" style="1220" customWidth="1"/>
    <col min="1278" max="1279" width="12" style="1220" customWidth="1"/>
    <col min="1280" max="1280" width="14.5703125" style="1220" customWidth="1"/>
    <col min="1281" max="1281" width="12.42578125" style="1220" customWidth="1"/>
    <col min="1282" max="1282" width="19.7109375" style="1220" customWidth="1"/>
    <col min="1283" max="1283" width="9.140625" style="1220"/>
    <col min="1284" max="1284" width="16.85546875" style="1220" customWidth="1"/>
    <col min="1285" max="1285" width="12.5703125" style="1220" customWidth="1"/>
    <col min="1286" max="1286" width="11.7109375" style="1220" customWidth="1"/>
    <col min="1287" max="1287" width="12.28515625" style="1220" customWidth="1"/>
    <col min="1288" max="1531" width="9.140625" style="1220"/>
    <col min="1532" max="1532" width="4.42578125" style="1220" customWidth="1"/>
    <col min="1533" max="1533" width="20.85546875" style="1220" customWidth="1"/>
    <col min="1534" max="1535" width="12" style="1220" customWidth="1"/>
    <col min="1536" max="1536" width="14.5703125" style="1220" customWidth="1"/>
    <col min="1537" max="1537" width="12.42578125" style="1220" customWidth="1"/>
    <col min="1538" max="1538" width="19.7109375" style="1220" customWidth="1"/>
    <col min="1539" max="1539" width="9.140625" style="1220"/>
    <col min="1540" max="1540" width="16.85546875" style="1220" customWidth="1"/>
    <col min="1541" max="1541" width="12.5703125" style="1220" customWidth="1"/>
    <col min="1542" max="1542" width="11.7109375" style="1220" customWidth="1"/>
    <col min="1543" max="1543" width="12.28515625" style="1220" customWidth="1"/>
    <col min="1544" max="1787" width="9.140625" style="1220"/>
    <col min="1788" max="1788" width="4.42578125" style="1220" customWidth="1"/>
    <col min="1789" max="1789" width="20.85546875" style="1220" customWidth="1"/>
    <col min="1790" max="1791" width="12" style="1220" customWidth="1"/>
    <col min="1792" max="1792" width="14.5703125" style="1220" customWidth="1"/>
    <col min="1793" max="1793" width="12.42578125" style="1220" customWidth="1"/>
    <col min="1794" max="1794" width="19.7109375" style="1220" customWidth="1"/>
    <col min="1795" max="1795" width="9.140625" style="1220"/>
    <col min="1796" max="1796" width="16.85546875" style="1220" customWidth="1"/>
    <col min="1797" max="1797" width="12.5703125" style="1220" customWidth="1"/>
    <col min="1798" max="1798" width="11.7109375" style="1220" customWidth="1"/>
    <col min="1799" max="1799" width="12.28515625" style="1220" customWidth="1"/>
    <col min="1800" max="2043" width="9.140625" style="1220"/>
    <col min="2044" max="2044" width="4.42578125" style="1220" customWidth="1"/>
    <col min="2045" max="2045" width="20.85546875" style="1220" customWidth="1"/>
    <col min="2046" max="2047" width="12" style="1220" customWidth="1"/>
    <col min="2048" max="2048" width="14.5703125" style="1220" customWidth="1"/>
    <col min="2049" max="2049" width="12.42578125" style="1220" customWidth="1"/>
    <col min="2050" max="2050" width="19.7109375" style="1220" customWidth="1"/>
    <col min="2051" max="2051" width="9.140625" style="1220"/>
    <col min="2052" max="2052" width="16.85546875" style="1220" customWidth="1"/>
    <col min="2053" max="2053" width="12.5703125" style="1220" customWidth="1"/>
    <col min="2054" max="2054" width="11.7109375" style="1220" customWidth="1"/>
    <col min="2055" max="2055" width="12.28515625" style="1220" customWidth="1"/>
    <col min="2056" max="2299" width="9.140625" style="1220"/>
    <col min="2300" max="2300" width="4.42578125" style="1220" customWidth="1"/>
    <col min="2301" max="2301" width="20.85546875" style="1220" customWidth="1"/>
    <col min="2302" max="2303" width="12" style="1220" customWidth="1"/>
    <col min="2304" max="2304" width="14.5703125" style="1220" customWidth="1"/>
    <col min="2305" max="2305" width="12.42578125" style="1220" customWidth="1"/>
    <col min="2306" max="2306" width="19.7109375" style="1220" customWidth="1"/>
    <col min="2307" max="2307" width="9.140625" style="1220"/>
    <col min="2308" max="2308" width="16.85546875" style="1220" customWidth="1"/>
    <col min="2309" max="2309" width="12.5703125" style="1220" customWidth="1"/>
    <col min="2310" max="2310" width="11.7109375" style="1220" customWidth="1"/>
    <col min="2311" max="2311" width="12.28515625" style="1220" customWidth="1"/>
    <col min="2312" max="2555" width="9.140625" style="1220"/>
    <col min="2556" max="2556" width="4.42578125" style="1220" customWidth="1"/>
    <col min="2557" max="2557" width="20.85546875" style="1220" customWidth="1"/>
    <col min="2558" max="2559" width="12" style="1220" customWidth="1"/>
    <col min="2560" max="2560" width="14.5703125" style="1220" customWidth="1"/>
    <col min="2561" max="2561" width="12.42578125" style="1220" customWidth="1"/>
    <col min="2562" max="2562" width="19.7109375" style="1220" customWidth="1"/>
    <col min="2563" max="2563" width="9.140625" style="1220"/>
    <col min="2564" max="2564" width="16.85546875" style="1220" customWidth="1"/>
    <col min="2565" max="2565" width="12.5703125" style="1220" customWidth="1"/>
    <col min="2566" max="2566" width="11.7109375" style="1220" customWidth="1"/>
    <col min="2567" max="2567" width="12.28515625" style="1220" customWidth="1"/>
    <col min="2568" max="2811" width="9.140625" style="1220"/>
    <col min="2812" max="2812" width="4.42578125" style="1220" customWidth="1"/>
    <col min="2813" max="2813" width="20.85546875" style="1220" customWidth="1"/>
    <col min="2814" max="2815" width="12" style="1220" customWidth="1"/>
    <col min="2816" max="2816" width="14.5703125" style="1220" customWidth="1"/>
    <col min="2817" max="2817" width="12.42578125" style="1220" customWidth="1"/>
    <col min="2818" max="2818" width="19.7109375" style="1220" customWidth="1"/>
    <col min="2819" max="2819" width="9.140625" style="1220"/>
    <col min="2820" max="2820" width="16.85546875" style="1220" customWidth="1"/>
    <col min="2821" max="2821" width="12.5703125" style="1220" customWidth="1"/>
    <col min="2822" max="2822" width="11.7109375" style="1220" customWidth="1"/>
    <col min="2823" max="2823" width="12.28515625" style="1220" customWidth="1"/>
    <col min="2824" max="3067" width="9.140625" style="1220"/>
    <col min="3068" max="3068" width="4.42578125" style="1220" customWidth="1"/>
    <col min="3069" max="3069" width="20.85546875" style="1220" customWidth="1"/>
    <col min="3070" max="3071" width="12" style="1220" customWidth="1"/>
    <col min="3072" max="3072" width="14.5703125" style="1220" customWidth="1"/>
    <col min="3073" max="3073" width="12.42578125" style="1220" customWidth="1"/>
    <col min="3074" max="3074" width="19.7109375" style="1220" customWidth="1"/>
    <col min="3075" max="3075" width="9.140625" style="1220"/>
    <col min="3076" max="3076" width="16.85546875" style="1220" customWidth="1"/>
    <col min="3077" max="3077" width="12.5703125" style="1220" customWidth="1"/>
    <col min="3078" max="3078" width="11.7109375" style="1220" customWidth="1"/>
    <col min="3079" max="3079" width="12.28515625" style="1220" customWidth="1"/>
    <col min="3080" max="3323" width="9.140625" style="1220"/>
    <col min="3324" max="3324" width="4.42578125" style="1220" customWidth="1"/>
    <col min="3325" max="3325" width="20.85546875" style="1220" customWidth="1"/>
    <col min="3326" max="3327" width="12" style="1220" customWidth="1"/>
    <col min="3328" max="3328" width="14.5703125" style="1220" customWidth="1"/>
    <col min="3329" max="3329" width="12.42578125" style="1220" customWidth="1"/>
    <col min="3330" max="3330" width="19.7109375" style="1220" customWidth="1"/>
    <col min="3331" max="3331" width="9.140625" style="1220"/>
    <col min="3332" max="3332" width="16.85546875" style="1220" customWidth="1"/>
    <col min="3333" max="3333" width="12.5703125" style="1220" customWidth="1"/>
    <col min="3334" max="3334" width="11.7109375" style="1220" customWidth="1"/>
    <col min="3335" max="3335" width="12.28515625" style="1220" customWidth="1"/>
    <col min="3336" max="3579" width="9.140625" style="1220"/>
    <col min="3580" max="3580" width="4.42578125" style="1220" customWidth="1"/>
    <col min="3581" max="3581" width="20.85546875" style="1220" customWidth="1"/>
    <col min="3582" max="3583" width="12" style="1220" customWidth="1"/>
    <col min="3584" max="3584" width="14.5703125" style="1220" customWidth="1"/>
    <col min="3585" max="3585" width="12.42578125" style="1220" customWidth="1"/>
    <col min="3586" max="3586" width="19.7109375" style="1220" customWidth="1"/>
    <col min="3587" max="3587" width="9.140625" style="1220"/>
    <col min="3588" max="3588" width="16.85546875" style="1220" customWidth="1"/>
    <col min="3589" max="3589" width="12.5703125" style="1220" customWidth="1"/>
    <col min="3590" max="3590" width="11.7109375" style="1220" customWidth="1"/>
    <col min="3591" max="3591" width="12.28515625" style="1220" customWidth="1"/>
    <col min="3592" max="3835" width="9.140625" style="1220"/>
    <col min="3836" max="3836" width="4.42578125" style="1220" customWidth="1"/>
    <col min="3837" max="3837" width="20.85546875" style="1220" customWidth="1"/>
    <col min="3838" max="3839" width="12" style="1220" customWidth="1"/>
    <col min="3840" max="3840" width="14.5703125" style="1220" customWidth="1"/>
    <col min="3841" max="3841" width="12.42578125" style="1220" customWidth="1"/>
    <col min="3842" max="3842" width="19.7109375" style="1220" customWidth="1"/>
    <col min="3843" max="3843" width="9.140625" style="1220"/>
    <col min="3844" max="3844" width="16.85546875" style="1220" customWidth="1"/>
    <col min="3845" max="3845" width="12.5703125" style="1220" customWidth="1"/>
    <col min="3846" max="3846" width="11.7109375" style="1220" customWidth="1"/>
    <col min="3847" max="3847" width="12.28515625" style="1220" customWidth="1"/>
    <col min="3848" max="4091" width="9.140625" style="1220"/>
    <col min="4092" max="4092" width="4.42578125" style="1220" customWidth="1"/>
    <col min="4093" max="4093" width="20.85546875" style="1220" customWidth="1"/>
    <col min="4094" max="4095" width="12" style="1220" customWidth="1"/>
    <col min="4096" max="4096" width="14.5703125" style="1220" customWidth="1"/>
    <col min="4097" max="4097" width="12.42578125" style="1220" customWidth="1"/>
    <col min="4098" max="4098" width="19.7109375" style="1220" customWidth="1"/>
    <col min="4099" max="4099" width="9.140625" style="1220"/>
    <col min="4100" max="4100" width="16.85546875" style="1220" customWidth="1"/>
    <col min="4101" max="4101" width="12.5703125" style="1220" customWidth="1"/>
    <col min="4102" max="4102" width="11.7109375" style="1220" customWidth="1"/>
    <col min="4103" max="4103" width="12.28515625" style="1220" customWidth="1"/>
    <col min="4104" max="4347" width="9.140625" style="1220"/>
    <col min="4348" max="4348" width="4.42578125" style="1220" customWidth="1"/>
    <col min="4349" max="4349" width="20.85546875" style="1220" customWidth="1"/>
    <col min="4350" max="4351" width="12" style="1220" customWidth="1"/>
    <col min="4352" max="4352" width="14.5703125" style="1220" customWidth="1"/>
    <col min="4353" max="4353" width="12.42578125" style="1220" customWidth="1"/>
    <col min="4354" max="4354" width="19.7109375" style="1220" customWidth="1"/>
    <col min="4355" max="4355" width="9.140625" style="1220"/>
    <col min="4356" max="4356" width="16.85546875" style="1220" customWidth="1"/>
    <col min="4357" max="4357" width="12.5703125" style="1220" customWidth="1"/>
    <col min="4358" max="4358" width="11.7109375" style="1220" customWidth="1"/>
    <col min="4359" max="4359" width="12.28515625" style="1220" customWidth="1"/>
    <col min="4360" max="4603" width="9.140625" style="1220"/>
    <col min="4604" max="4604" width="4.42578125" style="1220" customWidth="1"/>
    <col min="4605" max="4605" width="20.85546875" style="1220" customWidth="1"/>
    <col min="4606" max="4607" width="12" style="1220" customWidth="1"/>
    <col min="4608" max="4608" width="14.5703125" style="1220" customWidth="1"/>
    <col min="4609" max="4609" width="12.42578125" style="1220" customWidth="1"/>
    <col min="4610" max="4610" width="19.7109375" style="1220" customWidth="1"/>
    <col min="4611" max="4611" width="9.140625" style="1220"/>
    <col min="4612" max="4612" width="16.85546875" style="1220" customWidth="1"/>
    <col min="4613" max="4613" width="12.5703125" style="1220" customWidth="1"/>
    <col min="4614" max="4614" width="11.7109375" style="1220" customWidth="1"/>
    <col min="4615" max="4615" width="12.28515625" style="1220" customWidth="1"/>
    <col min="4616" max="4859" width="9.140625" style="1220"/>
    <col min="4860" max="4860" width="4.42578125" style="1220" customWidth="1"/>
    <col min="4861" max="4861" width="20.85546875" style="1220" customWidth="1"/>
    <col min="4862" max="4863" width="12" style="1220" customWidth="1"/>
    <col min="4864" max="4864" width="14.5703125" style="1220" customWidth="1"/>
    <col min="4865" max="4865" width="12.42578125" style="1220" customWidth="1"/>
    <col min="4866" max="4866" width="19.7109375" style="1220" customWidth="1"/>
    <col min="4867" max="4867" width="9.140625" style="1220"/>
    <col min="4868" max="4868" width="16.85546875" style="1220" customWidth="1"/>
    <col min="4869" max="4869" width="12.5703125" style="1220" customWidth="1"/>
    <col min="4870" max="4870" width="11.7109375" style="1220" customWidth="1"/>
    <col min="4871" max="4871" width="12.28515625" style="1220" customWidth="1"/>
    <col min="4872" max="5115" width="9.140625" style="1220"/>
    <col min="5116" max="5116" width="4.42578125" style="1220" customWidth="1"/>
    <col min="5117" max="5117" width="20.85546875" style="1220" customWidth="1"/>
    <col min="5118" max="5119" width="12" style="1220" customWidth="1"/>
    <col min="5120" max="5120" width="14.5703125" style="1220" customWidth="1"/>
    <col min="5121" max="5121" width="12.42578125" style="1220" customWidth="1"/>
    <col min="5122" max="5122" width="19.7109375" style="1220" customWidth="1"/>
    <col min="5123" max="5123" width="9.140625" style="1220"/>
    <col min="5124" max="5124" width="16.85546875" style="1220" customWidth="1"/>
    <col min="5125" max="5125" width="12.5703125" style="1220" customWidth="1"/>
    <col min="5126" max="5126" width="11.7109375" style="1220" customWidth="1"/>
    <col min="5127" max="5127" width="12.28515625" style="1220" customWidth="1"/>
    <col min="5128" max="5371" width="9.140625" style="1220"/>
    <col min="5372" max="5372" width="4.42578125" style="1220" customWidth="1"/>
    <col min="5373" max="5373" width="20.85546875" style="1220" customWidth="1"/>
    <col min="5374" max="5375" width="12" style="1220" customWidth="1"/>
    <col min="5376" max="5376" width="14.5703125" style="1220" customWidth="1"/>
    <col min="5377" max="5377" width="12.42578125" style="1220" customWidth="1"/>
    <col min="5378" max="5378" width="19.7109375" style="1220" customWidth="1"/>
    <col min="5379" max="5379" width="9.140625" style="1220"/>
    <col min="5380" max="5380" width="16.85546875" style="1220" customWidth="1"/>
    <col min="5381" max="5381" width="12.5703125" style="1220" customWidth="1"/>
    <col min="5382" max="5382" width="11.7109375" style="1220" customWidth="1"/>
    <col min="5383" max="5383" width="12.28515625" style="1220" customWidth="1"/>
    <col min="5384" max="5627" width="9.140625" style="1220"/>
    <col min="5628" max="5628" width="4.42578125" style="1220" customWidth="1"/>
    <col min="5629" max="5629" width="20.85546875" style="1220" customWidth="1"/>
    <col min="5630" max="5631" width="12" style="1220" customWidth="1"/>
    <col min="5632" max="5632" width="14.5703125" style="1220" customWidth="1"/>
    <col min="5633" max="5633" width="12.42578125" style="1220" customWidth="1"/>
    <col min="5634" max="5634" width="19.7109375" style="1220" customWidth="1"/>
    <col min="5635" max="5635" width="9.140625" style="1220"/>
    <col min="5636" max="5636" width="16.85546875" style="1220" customWidth="1"/>
    <col min="5637" max="5637" width="12.5703125" style="1220" customWidth="1"/>
    <col min="5638" max="5638" width="11.7109375" style="1220" customWidth="1"/>
    <col min="5639" max="5639" width="12.28515625" style="1220" customWidth="1"/>
    <col min="5640" max="5883" width="9.140625" style="1220"/>
    <col min="5884" max="5884" width="4.42578125" style="1220" customWidth="1"/>
    <col min="5885" max="5885" width="20.85546875" style="1220" customWidth="1"/>
    <col min="5886" max="5887" width="12" style="1220" customWidth="1"/>
    <col min="5888" max="5888" width="14.5703125" style="1220" customWidth="1"/>
    <col min="5889" max="5889" width="12.42578125" style="1220" customWidth="1"/>
    <col min="5890" max="5890" width="19.7109375" style="1220" customWidth="1"/>
    <col min="5891" max="5891" width="9.140625" style="1220"/>
    <col min="5892" max="5892" width="16.85546875" style="1220" customWidth="1"/>
    <col min="5893" max="5893" width="12.5703125" style="1220" customWidth="1"/>
    <col min="5894" max="5894" width="11.7109375" style="1220" customWidth="1"/>
    <col min="5895" max="5895" width="12.28515625" style="1220" customWidth="1"/>
    <col min="5896" max="6139" width="9.140625" style="1220"/>
    <col min="6140" max="6140" width="4.42578125" style="1220" customWidth="1"/>
    <col min="6141" max="6141" width="20.85546875" style="1220" customWidth="1"/>
    <col min="6142" max="6143" width="12" style="1220" customWidth="1"/>
    <col min="6144" max="6144" width="14.5703125" style="1220" customWidth="1"/>
    <col min="6145" max="6145" width="12.42578125" style="1220" customWidth="1"/>
    <col min="6146" max="6146" width="19.7109375" style="1220" customWidth="1"/>
    <col min="6147" max="6147" width="9.140625" style="1220"/>
    <col min="6148" max="6148" width="16.85546875" style="1220" customWidth="1"/>
    <col min="6149" max="6149" width="12.5703125" style="1220" customWidth="1"/>
    <col min="6150" max="6150" width="11.7109375" style="1220" customWidth="1"/>
    <col min="6151" max="6151" width="12.28515625" style="1220" customWidth="1"/>
    <col min="6152" max="6395" width="9.140625" style="1220"/>
    <col min="6396" max="6396" width="4.42578125" style="1220" customWidth="1"/>
    <col min="6397" max="6397" width="20.85546875" style="1220" customWidth="1"/>
    <col min="6398" max="6399" width="12" style="1220" customWidth="1"/>
    <col min="6400" max="6400" width="14.5703125" style="1220" customWidth="1"/>
    <col min="6401" max="6401" width="12.42578125" style="1220" customWidth="1"/>
    <col min="6402" max="6402" width="19.7109375" style="1220" customWidth="1"/>
    <col min="6403" max="6403" width="9.140625" style="1220"/>
    <col min="6404" max="6404" width="16.85546875" style="1220" customWidth="1"/>
    <col min="6405" max="6405" width="12.5703125" style="1220" customWidth="1"/>
    <col min="6406" max="6406" width="11.7109375" style="1220" customWidth="1"/>
    <col min="6407" max="6407" width="12.28515625" style="1220" customWidth="1"/>
    <col min="6408" max="6651" width="9.140625" style="1220"/>
    <col min="6652" max="6652" width="4.42578125" style="1220" customWidth="1"/>
    <col min="6653" max="6653" width="20.85546875" style="1220" customWidth="1"/>
    <col min="6654" max="6655" width="12" style="1220" customWidth="1"/>
    <col min="6656" max="6656" width="14.5703125" style="1220" customWidth="1"/>
    <col min="6657" max="6657" width="12.42578125" style="1220" customWidth="1"/>
    <col min="6658" max="6658" width="19.7109375" style="1220" customWidth="1"/>
    <col min="6659" max="6659" width="9.140625" style="1220"/>
    <col min="6660" max="6660" width="16.85546875" style="1220" customWidth="1"/>
    <col min="6661" max="6661" width="12.5703125" style="1220" customWidth="1"/>
    <col min="6662" max="6662" width="11.7109375" style="1220" customWidth="1"/>
    <col min="6663" max="6663" width="12.28515625" style="1220" customWidth="1"/>
    <col min="6664" max="6907" width="9.140625" style="1220"/>
    <col min="6908" max="6908" width="4.42578125" style="1220" customWidth="1"/>
    <col min="6909" max="6909" width="20.85546875" style="1220" customWidth="1"/>
    <col min="6910" max="6911" width="12" style="1220" customWidth="1"/>
    <col min="6912" max="6912" width="14.5703125" style="1220" customWidth="1"/>
    <col min="6913" max="6913" width="12.42578125" style="1220" customWidth="1"/>
    <col min="6914" max="6914" width="19.7109375" style="1220" customWidth="1"/>
    <col min="6915" max="6915" width="9.140625" style="1220"/>
    <col min="6916" max="6916" width="16.85546875" style="1220" customWidth="1"/>
    <col min="6917" max="6917" width="12.5703125" style="1220" customWidth="1"/>
    <col min="6918" max="6918" width="11.7109375" style="1220" customWidth="1"/>
    <col min="6919" max="6919" width="12.28515625" style="1220" customWidth="1"/>
    <col min="6920" max="7163" width="9.140625" style="1220"/>
    <col min="7164" max="7164" width="4.42578125" style="1220" customWidth="1"/>
    <col min="7165" max="7165" width="20.85546875" style="1220" customWidth="1"/>
    <col min="7166" max="7167" width="12" style="1220" customWidth="1"/>
    <col min="7168" max="7168" width="14.5703125" style="1220" customWidth="1"/>
    <col min="7169" max="7169" width="12.42578125" style="1220" customWidth="1"/>
    <col min="7170" max="7170" width="19.7109375" style="1220" customWidth="1"/>
    <col min="7171" max="7171" width="9.140625" style="1220"/>
    <col min="7172" max="7172" width="16.85546875" style="1220" customWidth="1"/>
    <col min="7173" max="7173" width="12.5703125" style="1220" customWidth="1"/>
    <col min="7174" max="7174" width="11.7109375" style="1220" customWidth="1"/>
    <col min="7175" max="7175" width="12.28515625" style="1220" customWidth="1"/>
    <col min="7176" max="7419" width="9.140625" style="1220"/>
    <col min="7420" max="7420" width="4.42578125" style="1220" customWidth="1"/>
    <col min="7421" max="7421" width="20.85546875" style="1220" customWidth="1"/>
    <col min="7422" max="7423" width="12" style="1220" customWidth="1"/>
    <col min="7424" max="7424" width="14.5703125" style="1220" customWidth="1"/>
    <col min="7425" max="7425" width="12.42578125" style="1220" customWidth="1"/>
    <col min="7426" max="7426" width="19.7109375" style="1220" customWidth="1"/>
    <col min="7427" max="7427" width="9.140625" style="1220"/>
    <col min="7428" max="7428" width="16.85546875" style="1220" customWidth="1"/>
    <col min="7429" max="7429" width="12.5703125" style="1220" customWidth="1"/>
    <col min="7430" max="7430" width="11.7109375" style="1220" customWidth="1"/>
    <col min="7431" max="7431" width="12.28515625" style="1220" customWidth="1"/>
    <col min="7432" max="7675" width="9.140625" style="1220"/>
    <col min="7676" max="7676" width="4.42578125" style="1220" customWidth="1"/>
    <col min="7677" max="7677" width="20.85546875" style="1220" customWidth="1"/>
    <col min="7678" max="7679" width="12" style="1220" customWidth="1"/>
    <col min="7680" max="7680" width="14.5703125" style="1220" customWidth="1"/>
    <col min="7681" max="7681" width="12.42578125" style="1220" customWidth="1"/>
    <col min="7682" max="7682" width="19.7109375" style="1220" customWidth="1"/>
    <col min="7683" max="7683" width="9.140625" style="1220"/>
    <col min="7684" max="7684" width="16.85546875" style="1220" customWidth="1"/>
    <col min="7685" max="7685" width="12.5703125" style="1220" customWidth="1"/>
    <col min="7686" max="7686" width="11.7109375" style="1220" customWidth="1"/>
    <col min="7687" max="7687" width="12.28515625" style="1220" customWidth="1"/>
    <col min="7688" max="7931" width="9.140625" style="1220"/>
    <col min="7932" max="7932" width="4.42578125" style="1220" customWidth="1"/>
    <col min="7933" max="7933" width="20.85546875" style="1220" customWidth="1"/>
    <col min="7934" max="7935" width="12" style="1220" customWidth="1"/>
    <col min="7936" max="7936" width="14.5703125" style="1220" customWidth="1"/>
    <col min="7937" max="7937" width="12.42578125" style="1220" customWidth="1"/>
    <col min="7938" max="7938" width="19.7109375" style="1220" customWidth="1"/>
    <col min="7939" max="7939" width="9.140625" style="1220"/>
    <col min="7940" max="7940" width="16.85546875" style="1220" customWidth="1"/>
    <col min="7941" max="7941" width="12.5703125" style="1220" customWidth="1"/>
    <col min="7942" max="7942" width="11.7109375" style="1220" customWidth="1"/>
    <col min="7943" max="7943" width="12.28515625" style="1220" customWidth="1"/>
    <col min="7944" max="8187" width="9.140625" style="1220"/>
    <col min="8188" max="8188" width="4.42578125" style="1220" customWidth="1"/>
    <col min="8189" max="8189" width="20.85546875" style="1220" customWidth="1"/>
    <col min="8190" max="8191" width="12" style="1220" customWidth="1"/>
    <col min="8192" max="8192" width="14.5703125" style="1220" customWidth="1"/>
    <col min="8193" max="8193" width="12.42578125" style="1220" customWidth="1"/>
    <col min="8194" max="8194" width="19.7109375" style="1220" customWidth="1"/>
    <col min="8195" max="8195" width="9.140625" style="1220"/>
    <col min="8196" max="8196" width="16.85546875" style="1220" customWidth="1"/>
    <col min="8197" max="8197" width="12.5703125" style="1220" customWidth="1"/>
    <col min="8198" max="8198" width="11.7109375" style="1220" customWidth="1"/>
    <col min="8199" max="8199" width="12.28515625" style="1220" customWidth="1"/>
    <col min="8200" max="8443" width="9.140625" style="1220"/>
    <col min="8444" max="8444" width="4.42578125" style="1220" customWidth="1"/>
    <col min="8445" max="8445" width="20.85546875" style="1220" customWidth="1"/>
    <col min="8446" max="8447" width="12" style="1220" customWidth="1"/>
    <col min="8448" max="8448" width="14.5703125" style="1220" customWidth="1"/>
    <col min="8449" max="8449" width="12.42578125" style="1220" customWidth="1"/>
    <col min="8450" max="8450" width="19.7109375" style="1220" customWidth="1"/>
    <col min="8451" max="8451" width="9.140625" style="1220"/>
    <col min="8452" max="8452" width="16.85546875" style="1220" customWidth="1"/>
    <col min="8453" max="8453" width="12.5703125" style="1220" customWidth="1"/>
    <col min="8454" max="8454" width="11.7109375" style="1220" customWidth="1"/>
    <col min="8455" max="8455" width="12.28515625" style="1220" customWidth="1"/>
    <col min="8456" max="8699" width="9.140625" style="1220"/>
    <col min="8700" max="8700" width="4.42578125" style="1220" customWidth="1"/>
    <col min="8701" max="8701" width="20.85546875" style="1220" customWidth="1"/>
    <col min="8702" max="8703" width="12" style="1220" customWidth="1"/>
    <col min="8704" max="8704" width="14.5703125" style="1220" customWidth="1"/>
    <col min="8705" max="8705" width="12.42578125" style="1220" customWidth="1"/>
    <col min="8706" max="8706" width="19.7109375" style="1220" customWidth="1"/>
    <col min="8707" max="8707" width="9.140625" style="1220"/>
    <col min="8708" max="8708" width="16.85546875" style="1220" customWidth="1"/>
    <col min="8709" max="8709" width="12.5703125" style="1220" customWidth="1"/>
    <col min="8710" max="8710" width="11.7109375" style="1220" customWidth="1"/>
    <col min="8711" max="8711" width="12.28515625" style="1220" customWidth="1"/>
    <col min="8712" max="8955" width="9.140625" style="1220"/>
    <col min="8956" max="8956" width="4.42578125" style="1220" customWidth="1"/>
    <col min="8957" max="8957" width="20.85546875" style="1220" customWidth="1"/>
    <col min="8958" max="8959" width="12" style="1220" customWidth="1"/>
    <col min="8960" max="8960" width="14.5703125" style="1220" customWidth="1"/>
    <col min="8961" max="8961" width="12.42578125" style="1220" customWidth="1"/>
    <col min="8962" max="8962" width="19.7109375" style="1220" customWidth="1"/>
    <col min="8963" max="8963" width="9.140625" style="1220"/>
    <col min="8964" max="8964" width="16.85546875" style="1220" customWidth="1"/>
    <col min="8965" max="8965" width="12.5703125" style="1220" customWidth="1"/>
    <col min="8966" max="8966" width="11.7109375" style="1220" customWidth="1"/>
    <col min="8967" max="8967" width="12.28515625" style="1220" customWidth="1"/>
    <col min="8968" max="9211" width="9.140625" style="1220"/>
    <col min="9212" max="9212" width="4.42578125" style="1220" customWidth="1"/>
    <col min="9213" max="9213" width="20.85546875" style="1220" customWidth="1"/>
    <col min="9214" max="9215" width="12" style="1220" customWidth="1"/>
    <col min="9216" max="9216" width="14.5703125" style="1220" customWidth="1"/>
    <col min="9217" max="9217" width="12.42578125" style="1220" customWidth="1"/>
    <col min="9218" max="9218" width="19.7109375" style="1220" customWidth="1"/>
    <col min="9219" max="9219" width="9.140625" style="1220"/>
    <col min="9220" max="9220" width="16.85546875" style="1220" customWidth="1"/>
    <col min="9221" max="9221" width="12.5703125" style="1220" customWidth="1"/>
    <col min="9222" max="9222" width="11.7109375" style="1220" customWidth="1"/>
    <col min="9223" max="9223" width="12.28515625" style="1220" customWidth="1"/>
    <col min="9224" max="9467" width="9.140625" style="1220"/>
    <col min="9468" max="9468" width="4.42578125" style="1220" customWidth="1"/>
    <col min="9469" max="9469" width="20.85546875" style="1220" customWidth="1"/>
    <col min="9470" max="9471" width="12" style="1220" customWidth="1"/>
    <col min="9472" max="9472" width="14.5703125" style="1220" customWidth="1"/>
    <col min="9473" max="9473" width="12.42578125" style="1220" customWidth="1"/>
    <col min="9474" max="9474" width="19.7109375" style="1220" customWidth="1"/>
    <col min="9475" max="9475" width="9.140625" style="1220"/>
    <col min="9476" max="9476" width="16.85546875" style="1220" customWidth="1"/>
    <col min="9477" max="9477" width="12.5703125" style="1220" customWidth="1"/>
    <col min="9478" max="9478" width="11.7109375" style="1220" customWidth="1"/>
    <col min="9479" max="9479" width="12.28515625" style="1220" customWidth="1"/>
    <col min="9480" max="9723" width="9.140625" style="1220"/>
    <col min="9724" max="9724" width="4.42578125" style="1220" customWidth="1"/>
    <col min="9725" max="9725" width="20.85546875" style="1220" customWidth="1"/>
    <col min="9726" max="9727" width="12" style="1220" customWidth="1"/>
    <col min="9728" max="9728" width="14.5703125" style="1220" customWidth="1"/>
    <col min="9729" max="9729" width="12.42578125" style="1220" customWidth="1"/>
    <col min="9730" max="9730" width="19.7109375" style="1220" customWidth="1"/>
    <col min="9731" max="9731" width="9.140625" style="1220"/>
    <col min="9732" max="9732" width="16.85546875" style="1220" customWidth="1"/>
    <col min="9733" max="9733" width="12.5703125" style="1220" customWidth="1"/>
    <col min="9734" max="9734" width="11.7109375" style="1220" customWidth="1"/>
    <col min="9735" max="9735" width="12.28515625" style="1220" customWidth="1"/>
    <col min="9736" max="9979" width="9.140625" style="1220"/>
    <col min="9980" max="9980" width="4.42578125" style="1220" customWidth="1"/>
    <col min="9981" max="9981" width="20.85546875" style="1220" customWidth="1"/>
    <col min="9982" max="9983" width="12" style="1220" customWidth="1"/>
    <col min="9984" max="9984" width="14.5703125" style="1220" customWidth="1"/>
    <col min="9985" max="9985" width="12.42578125" style="1220" customWidth="1"/>
    <col min="9986" max="9986" width="19.7109375" style="1220" customWidth="1"/>
    <col min="9987" max="9987" width="9.140625" style="1220"/>
    <col min="9988" max="9988" width="16.85546875" style="1220" customWidth="1"/>
    <col min="9989" max="9989" width="12.5703125" style="1220" customWidth="1"/>
    <col min="9990" max="9990" width="11.7109375" style="1220" customWidth="1"/>
    <col min="9991" max="9991" width="12.28515625" style="1220" customWidth="1"/>
    <col min="9992" max="10235" width="9.140625" style="1220"/>
    <col min="10236" max="10236" width="4.42578125" style="1220" customWidth="1"/>
    <col min="10237" max="10237" width="20.85546875" style="1220" customWidth="1"/>
    <col min="10238" max="10239" width="12" style="1220" customWidth="1"/>
    <col min="10240" max="10240" width="14.5703125" style="1220" customWidth="1"/>
    <col min="10241" max="10241" width="12.42578125" style="1220" customWidth="1"/>
    <col min="10242" max="10242" width="19.7109375" style="1220" customWidth="1"/>
    <col min="10243" max="10243" width="9.140625" style="1220"/>
    <col min="10244" max="10244" width="16.85546875" style="1220" customWidth="1"/>
    <col min="10245" max="10245" width="12.5703125" style="1220" customWidth="1"/>
    <col min="10246" max="10246" width="11.7109375" style="1220" customWidth="1"/>
    <col min="10247" max="10247" width="12.28515625" style="1220" customWidth="1"/>
    <col min="10248" max="10491" width="9.140625" style="1220"/>
    <col min="10492" max="10492" width="4.42578125" style="1220" customWidth="1"/>
    <col min="10493" max="10493" width="20.85546875" style="1220" customWidth="1"/>
    <col min="10494" max="10495" width="12" style="1220" customWidth="1"/>
    <col min="10496" max="10496" width="14.5703125" style="1220" customWidth="1"/>
    <col min="10497" max="10497" width="12.42578125" style="1220" customWidth="1"/>
    <col min="10498" max="10498" width="19.7109375" style="1220" customWidth="1"/>
    <col min="10499" max="10499" width="9.140625" style="1220"/>
    <col min="10500" max="10500" width="16.85546875" style="1220" customWidth="1"/>
    <col min="10501" max="10501" width="12.5703125" style="1220" customWidth="1"/>
    <col min="10502" max="10502" width="11.7109375" style="1220" customWidth="1"/>
    <col min="10503" max="10503" width="12.28515625" style="1220" customWidth="1"/>
    <col min="10504" max="10747" width="9.140625" style="1220"/>
    <col min="10748" max="10748" width="4.42578125" style="1220" customWidth="1"/>
    <col min="10749" max="10749" width="20.85546875" style="1220" customWidth="1"/>
    <col min="10750" max="10751" width="12" style="1220" customWidth="1"/>
    <col min="10752" max="10752" width="14.5703125" style="1220" customWidth="1"/>
    <col min="10753" max="10753" width="12.42578125" style="1220" customWidth="1"/>
    <col min="10754" max="10754" width="19.7109375" style="1220" customWidth="1"/>
    <col min="10755" max="10755" width="9.140625" style="1220"/>
    <col min="10756" max="10756" width="16.85546875" style="1220" customWidth="1"/>
    <col min="10757" max="10757" width="12.5703125" style="1220" customWidth="1"/>
    <col min="10758" max="10758" width="11.7109375" style="1220" customWidth="1"/>
    <col min="10759" max="10759" width="12.28515625" style="1220" customWidth="1"/>
    <col min="10760" max="11003" width="9.140625" style="1220"/>
    <col min="11004" max="11004" width="4.42578125" style="1220" customWidth="1"/>
    <col min="11005" max="11005" width="20.85546875" style="1220" customWidth="1"/>
    <col min="11006" max="11007" width="12" style="1220" customWidth="1"/>
    <col min="11008" max="11008" width="14.5703125" style="1220" customWidth="1"/>
    <col min="11009" max="11009" width="12.42578125" style="1220" customWidth="1"/>
    <col min="11010" max="11010" width="19.7109375" style="1220" customWidth="1"/>
    <col min="11011" max="11011" width="9.140625" style="1220"/>
    <col min="11012" max="11012" width="16.85546875" style="1220" customWidth="1"/>
    <col min="11013" max="11013" width="12.5703125" style="1220" customWidth="1"/>
    <col min="11014" max="11014" width="11.7109375" style="1220" customWidth="1"/>
    <col min="11015" max="11015" width="12.28515625" style="1220" customWidth="1"/>
    <col min="11016" max="11259" width="9.140625" style="1220"/>
    <col min="11260" max="11260" width="4.42578125" style="1220" customWidth="1"/>
    <col min="11261" max="11261" width="20.85546875" style="1220" customWidth="1"/>
    <col min="11262" max="11263" width="12" style="1220" customWidth="1"/>
    <col min="11264" max="11264" width="14.5703125" style="1220" customWidth="1"/>
    <col min="11265" max="11265" width="12.42578125" style="1220" customWidth="1"/>
    <col min="11266" max="11266" width="19.7109375" style="1220" customWidth="1"/>
    <col min="11267" max="11267" width="9.140625" style="1220"/>
    <col min="11268" max="11268" width="16.85546875" style="1220" customWidth="1"/>
    <col min="11269" max="11269" width="12.5703125" style="1220" customWidth="1"/>
    <col min="11270" max="11270" width="11.7109375" style="1220" customWidth="1"/>
    <col min="11271" max="11271" width="12.28515625" style="1220" customWidth="1"/>
    <col min="11272" max="11515" width="9.140625" style="1220"/>
    <col min="11516" max="11516" width="4.42578125" style="1220" customWidth="1"/>
    <col min="11517" max="11517" width="20.85546875" style="1220" customWidth="1"/>
    <col min="11518" max="11519" width="12" style="1220" customWidth="1"/>
    <col min="11520" max="11520" width="14.5703125" style="1220" customWidth="1"/>
    <col min="11521" max="11521" width="12.42578125" style="1220" customWidth="1"/>
    <col min="11522" max="11522" width="19.7109375" style="1220" customWidth="1"/>
    <col min="11523" max="11523" width="9.140625" style="1220"/>
    <col min="11524" max="11524" width="16.85546875" style="1220" customWidth="1"/>
    <col min="11525" max="11525" width="12.5703125" style="1220" customWidth="1"/>
    <col min="11526" max="11526" width="11.7109375" style="1220" customWidth="1"/>
    <col min="11527" max="11527" width="12.28515625" style="1220" customWidth="1"/>
    <col min="11528" max="11771" width="9.140625" style="1220"/>
    <col min="11772" max="11772" width="4.42578125" style="1220" customWidth="1"/>
    <col min="11773" max="11773" width="20.85546875" style="1220" customWidth="1"/>
    <col min="11774" max="11775" width="12" style="1220" customWidth="1"/>
    <col min="11776" max="11776" width="14.5703125" style="1220" customWidth="1"/>
    <col min="11777" max="11777" width="12.42578125" style="1220" customWidth="1"/>
    <col min="11778" max="11778" width="19.7109375" style="1220" customWidth="1"/>
    <col min="11779" max="11779" width="9.140625" style="1220"/>
    <col min="11780" max="11780" width="16.85546875" style="1220" customWidth="1"/>
    <col min="11781" max="11781" width="12.5703125" style="1220" customWidth="1"/>
    <col min="11782" max="11782" width="11.7109375" style="1220" customWidth="1"/>
    <col min="11783" max="11783" width="12.28515625" style="1220" customWidth="1"/>
    <col min="11784" max="12027" width="9.140625" style="1220"/>
    <col min="12028" max="12028" width="4.42578125" style="1220" customWidth="1"/>
    <col min="12029" max="12029" width="20.85546875" style="1220" customWidth="1"/>
    <col min="12030" max="12031" width="12" style="1220" customWidth="1"/>
    <col min="12032" max="12032" width="14.5703125" style="1220" customWidth="1"/>
    <col min="12033" max="12033" width="12.42578125" style="1220" customWidth="1"/>
    <col min="12034" max="12034" width="19.7109375" style="1220" customWidth="1"/>
    <col min="12035" max="12035" width="9.140625" style="1220"/>
    <col min="12036" max="12036" width="16.85546875" style="1220" customWidth="1"/>
    <col min="12037" max="12037" width="12.5703125" style="1220" customWidth="1"/>
    <col min="12038" max="12038" width="11.7109375" style="1220" customWidth="1"/>
    <col min="12039" max="12039" width="12.28515625" style="1220" customWidth="1"/>
    <col min="12040" max="12283" width="9.140625" style="1220"/>
    <col min="12284" max="12284" width="4.42578125" style="1220" customWidth="1"/>
    <col min="12285" max="12285" width="20.85546875" style="1220" customWidth="1"/>
    <col min="12286" max="12287" width="12" style="1220" customWidth="1"/>
    <col min="12288" max="12288" width="14.5703125" style="1220" customWidth="1"/>
    <col min="12289" max="12289" width="12.42578125" style="1220" customWidth="1"/>
    <col min="12290" max="12290" width="19.7109375" style="1220" customWidth="1"/>
    <col min="12291" max="12291" width="9.140625" style="1220"/>
    <col min="12292" max="12292" width="16.85546875" style="1220" customWidth="1"/>
    <col min="12293" max="12293" width="12.5703125" style="1220" customWidth="1"/>
    <col min="12294" max="12294" width="11.7109375" style="1220" customWidth="1"/>
    <col min="12295" max="12295" width="12.28515625" style="1220" customWidth="1"/>
    <col min="12296" max="12539" width="9.140625" style="1220"/>
    <col min="12540" max="12540" width="4.42578125" style="1220" customWidth="1"/>
    <col min="12541" max="12541" width="20.85546875" style="1220" customWidth="1"/>
    <col min="12542" max="12543" width="12" style="1220" customWidth="1"/>
    <col min="12544" max="12544" width="14.5703125" style="1220" customWidth="1"/>
    <col min="12545" max="12545" width="12.42578125" style="1220" customWidth="1"/>
    <col min="12546" max="12546" width="19.7109375" style="1220" customWidth="1"/>
    <col min="12547" max="12547" width="9.140625" style="1220"/>
    <col min="12548" max="12548" width="16.85546875" style="1220" customWidth="1"/>
    <col min="12549" max="12549" width="12.5703125" style="1220" customWidth="1"/>
    <col min="12550" max="12550" width="11.7109375" style="1220" customWidth="1"/>
    <col min="12551" max="12551" width="12.28515625" style="1220" customWidth="1"/>
    <col min="12552" max="12795" width="9.140625" style="1220"/>
    <col min="12796" max="12796" width="4.42578125" style="1220" customWidth="1"/>
    <col min="12797" max="12797" width="20.85546875" style="1220" customWidth="1"/>
    <col min="12798" max="12799" width="12" style="1220" customWidth="1"/>
    <col min="12800" max="12800" width="14.5703125" style="1220" customWidth="1"/>
    <col min="12801" max="12801" width="12.42578125" style="1220" customWidth="1"/>
    <col min="12802" max="12802" width="19.7109375" style="1220" customWidth="1"/>
    <col min="12803" max="12803" width="9.140625" style="1220"/>
    <col min="12804" max="12804" width="16.85546875" style="1220" customWidth="1"/>
    <col min="12805" max="12805" width="12.5703125" style="1220" customWidth="1"/>
    <col min="12806" max="12806" width="11.7109375" style="1220" customWidth="1"/>
    <col min="12807" max="12807" width="12.28515625" style="1220" customWidth="1"/>
    <col min="12808" max="13051" width="9.140625" style="1220"/>
    <col min="13052" max="13052" width="4.42578125" style="1220" customWidth="1"/>
    <col min="13053" max="13053" width="20.85546875" style="1220" customWidth="1"/>
    <col min="13054" max="13055" width="12" style="1220" customWidth="1"/>
    <col min="13056" max="13056" width="14.5703125" style="1220" customWidth="1"/>
    <col min="13057" max="13057" width="12.42578125" style="1220" customWidth="1"/>
    <col min="13058" max="13058" width="19.7109375" style="1220" customWidth="1"/>
    <col min="13059" max="13059" width="9.140625" style="1220"/>
    <col min="13060" max="13060" width="16.85546875" style="1220" customWidth="1"/>
    <col min="13061" max="13061" width="12.5703125" style="1220" customWidth="1"/>
    <col min="13062" max="13062" width="11.7109375" style="1220" customWidth="1"/>
    <col min="13063" max="13063" width="12.28515625" style="1220" customWidth="1"/>
    <col min="13064" max="13307" width="9.140625" style="1220"/>
    <col min="13308" max="13308" width="4.42578125" style="1220" customWidth="1"/>
    <col min="13309" max="13309" width="20.85546875" style="1220" customWidth="1"/>
    <col min="13310" max="13311" width="12" style="1220" customWidth="1"/>
    <col min="13312" max="13312" width="14.5703125" style="1220" customWidth="1"/>
    <col min="13313" max="13313" width="12.42578125" style="1220" customWidth="1"/>
    <col min="13314" max="13314" width="19.7109375" style="1220" customWidth="1"/>
    <col min="13315" max="13315" width="9.140625" style="1220"/>
    <col min="13316" max="13316" width="16.85546875" style="1220" customWidth="1"/>
    <col min="13317" max="13317" width="12.5703125" style="1220" customWidth="1"/>
    <col min="13318" max="13318" width="11.7109375" style="1220" customWidth="1"/>
    <col min="13319" max="13319" width="12.28515625" style="1220" customWidth="1"/>
    <col min="13320" max="13563" width="9.140625" style="1220"/>
    <col min="13564" max="13564" width="4.42578125" style="1220" customWidth="1"/>
    <col min="13565" max="13565" width="20.85546875" style="1220" customWidth="1"/>
    <col min="13566" max="13567" width="12" style="1220" customWidth="1"/>
    <col min="13568" max="13568" width="14.5703125" style="1220" customWidth="1"/>
    <col min="13569" max="13569" width="12.42578125" style="1220" customWidth="1"/>
    <col min="13570" max="13570" width="19.7109375" style="1220" customWidth="1"/>
    <col min="13571" max="13571" width="9.140625" style="1220"/>
    <col min="13572" max="13572" width="16.85546875" style="1220" customWidth="1"/>
    <col min="13573" max="13573" width="12.5703125" style="1220" customWidth="1"/>
    <col min="13574" max="13574" width="11.7109375" style="1220" customWidth="1"/>
    <col min="13575" max="13575" width="12.28515625" style="1220" customWidth="1"/>
    <col min="13576" max="13819" width="9.140625" style="1220"/>
    <col min="13820" max="13820" width="4.42578125" style="1220" customWidth="1"/>
    <col min="13821" max="13821" width="20.85546875" style="1220" customWidth="1"/>
    <col min="13822" max="13823" width="12" style="1220" customWidth="1"/>
    <col min="13824" max="13824" width="14.5703125" style="1220" customWidth="1"/>
    <col min="13825" max="13825" width="12.42578125" style="1220" customWidth="1"/>
    <col min="13826" max="13826" width="19.7109375" style="1220" customWidth="1"/>
    <col min="13827" max="13827" width="9.140625" style="1220"/>
    <col min="13828" max="13828" width="16.85546875" style="1220" customWidth="1"/>
    <col min="13829" max="13829" width="12.5703125" style="1220" customWidth="1"/>
    <col min="13830" max="13830" width="11.7109375" style="1220" customWidth="1"/>
    <col min="13831" max="13831" width="12.28515625" style="1220" customWidth="1"/>
    <col min="13832" max="14075" width="9.140625" style="1220"/>
    <col min="14076" max="14076" width="4.42578125" style="1220" customWidth="1"/>
    <col min="14077" max="14077" width="20.85546875" style="1220" customWidth="1"/>
    <col min="14078" max="14079" width="12" style="1220" customWidth="1"/>
    <col min="14080" max="14080" width="14.5703125" style="1220" customWidth="1"/>
    <col min="14081" max="14081" width="12.42578125" style="1220" customWidth="1"/>
    <col min="14082" max="14082" width="19.7109375" style="1220" customWidth="1"/>
    <col min="14083" max="14083" width="9.140625" style="1220"/>
    <col min="14084" max="14084" width="16.85546875" style="1220" customWidth="1"/>
    <col min="14085" max="14085" width="12.5703125" style="1220" customWidth="1"/>
    <col min="14086" max="14086" width="11.7109375" style="1220" customWidth="1"/>
    <col min="14087" max="14087" width="12.28515625" style="1220" customWidth="1"/>
    <col min="14088" max="14331" width="9.140625" style="1220"/>
    <col min="14332" max="14332" width="4.42578125" style="1220" customWidth="1"/>
    <col min="14333" max="14333" width="20.85546875" style="1220" customWidth="1"/>
    <col min="14334" max="14335" width="12" style="1220" customWidth="1"/>
    <col min="14336" max="14336" width="14.5703125" style="1220" customWidth="1"/>
    <col min="14337" max="14337" width="12.42578125" style="1220" customWidth="1"/>
    <col min="14338" max="14338" width="19.7109375" style="1220" customWidth="1"/>
    <col min="14339" max="14339" width="9.140625" style="1220"/>
    <col min="14340" max="14340" width="16.85546875" style="1220" customWidth="1"/>
    <col min="14341" max="14341" width="12.5703125" style="1220" customWidth="1"/>
    <col min="14342" max="14342" width="11.7109375" style="1220" customWidth="1"/>
    <col min="14343" max="14343" width="12.28515625" style="1220" customWidth="1"/>
    <col min="14344" max="14587" width="9.140625" style="1220"/>
    <col min="14588" max="14588" width="4.42578125" style="1220" customWidth="1"/>
    <col min="14589" max="14589" width="20.85546875" style="1220" customWidth="1"/>
    <col min="14590" max="14591" width="12" style="1220" customWidth="1"/>
    <col min="14592" max="14592" width="14.5703125" style="1220" customWidth="1"/>
    <col min="14593" max="14593" width="12.42578125" style="1220" customWidth="1"/>
    <col min="14594" max="14594" width="19.7109375" style="1220" customWidth="1"/>
    <col min="14595" max="14595" width="9.140625" style="1220"/>
    <col min="14596" max="14596" width="16.85546875" style="1220" customWidth="1"/>
    <col min="14597" max="14597" width="12.5703125" style="1220" customWidth="1"/>
    <col min="14598" max="14598" width="11.7109375" style="1220" customWidth="1"/>
    <col min="14599" max="14599" width="12.28515625" style="1220" customWidth="1"/>
    <col min="14600" max="14843" width="9.140625" style="1220"/>
    <col min="14844" max="14844" width="4.42578125" style="1220" customWidth="1"/>
    <col min="14845" max="14845" width="20.85546875" style="1220" customWidth="1"/>
    <col min="14846" max="14847" width="12" style="1220" customWidth="1"/>
    <col min="14848" max="14848" width="14.5703125" style="1220" customWidth="1"/>
    <col min="14849" max="14849" width="12.42578125" style="1220" customWidth="1"/>
    <col min="14850" max="14850" width="19.7109375" style="1220" customWidth="1"/>
    <col min="14851" max="14851" width="9.140625" style="1220"/>
    <col min="14852" max="14852" width="16.85546875" style="1220" customWidth="1"/>
    <col min="14853" max="14853" width="12.5703125" style="1220" customWidth="1"/>
    <col min="14854" max="14854" width="11.7109375" style="1220" customWidth="1"/>
    <col min="14855" max="14855" width="12.28515625" style="1220" customWidth="1"/>
    <col min="14856" max="15099" width="9.140625" style="1220"/>
    <col min="15100" max="15100" width="4.42578125" style="1220" customWidth="1"/>
    <col min="15101" max="15101" width="20.85546875" style="1220" customWidth="1"/>
    <col min="15102" max="15103" width="12" style="1220" customWidth="1"/>
    <col min="15104" max="15104" width="14.5703125" style="1220" customWidth="1"/>
    <col min="15105" max="15105" width="12.42578125" style="1220" customWidth="1"/>
    <col min="15106" max="15106" width="19.7109375" style="1220" customWidth="1"/>
    <col min="15107" max="15107" width="9.140625" style="1220"/>
    <col min="15108" max="15108" width="16.85546875" style="1220" customWidth="1"/>
    <col min="15109" max="15109" width="12.5703125" style="1220" customWidth="1"/>
    <col min="15110" max="15110" width="11.7109375" style="1220" customWidth="1"/>
    <col min="15111" max="15111" width="12.28515625" style="1220" customWidth="1"/>
    <col min="15112" max="15355" width="9.140625" style="1220"/>
    <col min="15356" max="15356" width="4.42578125" style="1220" customWidth="1"/>
    <col min="15357" max="15357" width="20.85546875" style="1220" customWidth="1"/>
    <col min="15358" max="15359" width="12" style="1220" customWidth="1"/>
    <col min="15360" max="15360" width="14.5703125" style="1220" customWidth="1"/>
    <col min="15361" max="15361" width="12.42578125" style="1220" customWidth="1"/>
    <col min="15362" max="15362" width="19.7109375" style="1220" customWidth="1"/>
    <col min="15363" max="15363" width="9.140625" style="1220"/>
    <col min="15364" max="15364" width="16.85546875" style="1220" customWidth="1"/>
    <col min="15365" max="15365" width="12.5703125" style="1220" customWidth="1"/>
    <col min="15366" max="15366" width="11.7109375" style="1220" customWidth="1"/>
    <col min="15367" max="15367" width="12.28515625" style="1220" customWidth="1"/>
    <col min="15368" max="15611" width="9.140625" style="1220"/>
    <col min="15612" max="15612" width="4.42578125" style="1220" customWidth="1"/>
    <col min="15613" max="15613" width="20.85546875" style="1220" customWidth="1"/>
    <col min="15614" max="15615" width="12" style="1220" customWidth="1"/>
    <col min="15616" max="15616" width="14.5703125" style="1220" customWidth="1"/>
    <col min="15617" max="15617" width="12.42578125" style="1220" customWidth="1"/>
    <col min="15618" max="15618" width="19.7109375" style="1220" customWidth="1"/>
    <col min="15619" max="15619" width="9.140625" style="1220"/>
    <col min="15620" max="15620" width="16.85546875" style="1220" customWidth="1"/>
    <col min="15621" max="15621" width="12.5703125" style="1220" customWidth="1"/>
    <col min="15622" max="15622" width="11.7109375" style="1220" customWidth="1"/>
    <col min="15623" max="15623" width="12.28515625" style="1220" customWidth="1"/>
    <col min="15624" max="15867" width="9.140625" style="1220"/>
    <col min="15868" max="15868" width="4.42578125" style="1220" customWidth="1"/>
    <col min="15869" max="15869" width="20.85546875" style="1220" customWidth="1"/>
    <col min="15870" max="15871" width="12" style="1220" customWidth="1"/>
    <col min="15872" max="15872" width="14.5703125" style="1220" customWidth="1"/>
    <col min="15873" max="15873" width="12.42578125" style="1220" customWidth="1"/>
    <col min="15874" max="15874" width="19.7109375" style="1220" customWidth="1"/>
    <col min="15875" max="15875" width="9.140625" style="1220"/>
    <col min="15876" max="15876" width="16.85546875" style="1220" customWidth="1"/>
    <col min="15877" max="15877" width="12.5703125" style="1220" customWidth="1"/>
    <col min="15878" max="15878" width="11.7109375" style="1220" customWidth="1"/>
    <col min="15879" max="15879" width="12.28515625" style="1220" customWidth="1"/>
    <col min="15880" max="16123" width="9.140625" style="1220"/>
    <col min="16124" max="16124" width="4.42578125" style="1220" customWidth="1"/>
    <col min="16125" max="16125" width="20.85546875" style="1220" customWidth="1"/>
    <col min="16126" max="16127" width="12" style="1220" customWidth="1"/>
    <col min="16128" max="16128" width="14.5703125" style="1220" customWidth="1"/>
    <col min="16129" max="16129" width="12.42578125" style="1220" customWidth="1"/>
    <col min="16130" max="16130" width="19.7109375" style="1220" customWidth="1"/>
    <col min="16131" max="16131" width="9.140625" style="1220"/>
    <col min="16132" max="16132" width="16.85546875" style="1220" customWidth="1"/>
    <col min="16133" max="16133" width="12.5703125" style="1220" customWidth="1"/>
    <col min="16134" max="16134" width="11.7109375" style="1220" customWidth="1"/>
    <col min="16135" max="16135" width="12.28515625" style="1220" customWidth="1"/>
    <col min="16136" max="16384" width="9.140625" style="1220"/>
  </cols>
  <sheetData>
    <row r="1" spans="1:20" ht="15.75">
      <c r="A1" s="1219" t="s">
        <v>247</v>
      </c>
    </row>
    <row r="2" spans="1:20" ht="26.25" customHeight="1">
      <c r="A2" s="1221" t="s">
        <v>248</v>
      </c>
    </row>
    <row r="5" spans="1:20" ht="38.25" customHeight="1" thickBot="1">
      <c r="A5" s="1486" t="s">
        <v>500</v>
      </c>
      <c r="B5" s="1486"/>
      <c r="C5" s="1486"/>
      <c r="D5" s="1486"/>
      <c r="E5" s="1486"/>
      <c r="F5" s="1486"/>
      <c r="H5" s="1222" t="s">
        <v>267</v>
      </c>
    </row>
    <row r="6" spans="1:20" ht="15.75" customHeight="1" thickBot="1">
      <c r="A6" s="1487" t="s">
        <v>116</v>
      </c>
      <c r="B6" s="1489" t="s">
        <v>501</v>
      </c>
      <c r="C6" s="1490"/>
      <c r="D6" s="1491"/>
      <c r="E6" s="1492" t="s">
        <v>504</v>
      </c>
      <c r="F6" s="1494" t="s">
        <v>505</v>
      </c>
    </row>
    <row r="7" spans="1:20" ht="21" customHeight="1" thickBot="1">
      <c r="A7" s="1488"/>
      <c r="B7" s="1223" t="s">
        <v>254</v>
      </c>
      <c r="C7" s="1223" t="s">
        <v>257</v>
      </c>
      <c r="D7" s="1223" t="s">
        <v>258</v>
      </c>
      <c r="E7" s="1493"/>
      <c r="F7" s="1495"/>
      <c r="K7"/>
      <c r="L7"/>
      <c r="M7"/>
      <c r="N7"/>
    </row>
    <row r="8" spans="1:20" ht="17.25" customHeight="1" thickBot="1">
      <c r="A8" s="1224" t="s">
        <v>117</v>
      </c>
      <c r="B8" s="1225">
        <v>5309.5720000000001</v>
      </c>
      <c r="C8" s="1226">
        <v>2626.6669999999999</v>
      </c>
      <c r="D8" s="1227">
        <f t="shared" ref="D8:D13" si="0">(C8/B8)*100</f>
        <v>49.470409290993693</v>
      </c>
      <c r="E8" s="1226">
        <v>8824.4989999999998</v>
      </c>
      <c r="F8" s="1227">
        <f t="shared" ref="F8:F13" si="1">((B8-E8)/E8)*100</f>
        <v>-39.831462386703201</v>
      </c>
      <c r="H8" s="1228" t="s">
        <v>118</v>
      </c>
      <c r="K8"/>
      <c r="L8"/>
      <c r="M8"/>
      <c r="N8"/>
    </row>
    <row r="9" spans="1:20" ht="18" customHeight="1" thickBot="1">
      <c r="A9" s="1224" t="s">
        <v>119</v>
      </c>
      <c r="B9" s="1229">
        <v>21310</v>
      </c>
      <c r="C9" s="1226">
        <v>5586</v>
      </c>
      <c r="D9" s="1227">
        <f t="shared" si="0"/>
        <v>26.2130455185359</v>
      </c>
      <c r="E9" s="1230">
        <v>27880</v>
      </c>
      <c r="F9" s="1227">
        <f t="shared" si="1"/>
        <v>-23.565279770444764</v>
      </c>
      <c r="H9" s="1231">
        <f>B9-E9</f>
        <v>-6570</v>
      </c>
      <c r="K9"/>
      <c r="L9"/>
      <c r="M9"/>
      <c r="N9"/>
      <c r="O9" s="1157"/>
      <c r="P9" s="1157"/>
      <c r="Q9" s="1157"/>
      <c r="R9" s="1157"/>
      <c r="S9" s="1157"/>
      <c r="T9" s="1157"/>
    </row>
    <row r="10" spans="1:20" ht="15" customHeight="1" thickBot="1">
      <c r="A10" s="1232" t="s">
        <v>249</v>
      </c>
      <c r="B10" s="1229">
        <v>8492</v>
      </c>
      <c r="C10" s="1233">
        <v>0</v>
      </c>
      <c r="D10" s="1234">
        <f t="shared" si="0"/>
        <v>0</v>
      </c>
      <c r="E10" s="1233">
        <v>8072</v>
      </c>
      <c r="F10" s="1234">
        <f t="shared" si="1"/>
        <v>5.2031714568880085</v>
      </c>
      <c r="K10"/>
      <c r="L10"/>
      <c r="M10"/>
      <c r="N10"/>
      <c r="O10" s="1157"/>
      <c r="P10" s="1157"/>
      <c r="Q10" s="1157"/>
      <c r="R10" s="1157"/>
      <c r="S10" s="1157"/>
      <c r="T10" s="1157"/>
    </row>
    <row r="11" spans="1:20" ht="17.25" customHeight="1" thickBot="1">
      <c r="A11" s="1224" t="s">
        <v>120</v>
      </c>
      <c r="B11" s="1229">
        <v>146646.913</v>
      </c>
      <c r="C11" s="1235">
        <v>13379.723</v>
      </c>
      <c r="D11" s="1227">
        <f t="shared" si="0"/>
        <v>9.1237672353866728</v>
      </c>
      <c r="E11" s="1235">
        <v>159672.432</v>
      </c>
      <c r="F11" s="1227">
        <f t="shared" si="1"/>
        <v>-8.1576505329360796</v>
      </c>
      <c r="J11" s="1236"/>
      <c r="K11"/>
      <c r="L11"/>
      <c r="M11"/>
      <c r="N11"/>
      <c r="O11" s="1157"/>
      <c r="P11" s="1157"/>
      <c r="Q11" s="1157"/>
      <c r="R11" s="1157"/>
      <c r="S11" s="1157"/>
      <c r="T11" s="1157"/>
    </row>
    <row r="12" spans="1:20" ht="15" customHeight="1" thickBot="1">
      <c r="A12" s="1237" t="s">
        <v>121</v>
      </c>
      <c r="B12" s="1229">
        <v>62059.807999999997</v>
      </c>
      <c r="C12" s="1238">
        <v>14646.05</v>
      </c>
      <c r="D12" s="1227">
        <f t="shared" si="0"/>
        <v>23.599895765065853</v>
      </c>
      <c r="E12" s="1238">
        <v>63213.065000000002</v>
      </c>
      <c r="F12" s="1227">
        <f t="shared" si="1"/>
        <v>-1.8243965863702465</v>
      </c>
      <c r="K12"/>
      <c r="L12"/>
      <c r="M12"/>
      <c r="N12"/>
      <c r="O12" s="1157"/>
      <c r="P12" s="1157"/>
      <c r="Q12" s="1157"/>
      <c r="R12" s="1157"/>
      <c r="S12" s="1157"/>
      <c r="T12" s="1157"/>
    </row>
    <row r="13" spans="1:20" ht="15" customHeight="1" thickBot="1">
      <c r="A13" s="1237" t="s">
        <v>122</v>
      </c>
      <c r="B13" s="1229">
        <f>B11+B12</f>
        <v>208706.72099999999</v>
      </c>
      <c r="C13" s="1238">
        <f>C11+C12</f>
        <v>28025.773000000001</v>
      </c>
      <c r="D13" s="1239">
        <f t="shared" si="0"/>
        <v>13.428304017099672</v>
      </c>
      <c r="E13" s="1238">
        <f>E11+E12</f>
        <v>222885.497</v>
      </c>
      <c r="F13" s="1239">
        <f t="shared" si="1"/>
        <v>-6.3614619124365959</v>
      </c>
      <c r="K13"/>
      <c r="L13"/>
      <c r="M13"/>
      <c r="N13"/>
      <c r="O13" s="1157"/>
      <c r="P13" s="1157"/>
      <c r="Q13" s="1157"/>
      <c r="R13" s="1157"/>
      <c r="S13" s="1157"/>
      <c r="T13" s="1157"/>
    </row>
    <row r="14" spans="1:20">
      <c r="E14" s="1240"/>
      <c r="K14"/>
      <c r="L14"/>
      <c r="M14"/>
      <c r="N14" s="1157"/>
      <c r="O14" s="1157"/>
      <c r="P14" s="1157"/>
      <c r="Q14" s="1157"/>
      <c r="R14" s="1157"/>
      <c r="S14" s="1157"/>
      <c r="T14" s="1157"/>
    </row>
    <row r="15" spans="1:20">
      <c r="K15"/>
      <c r="L15"/>
      <c r="M15"/>
      <c r="N15" s="1157"/>
      <c r="O15" s="1157"/>
      <c r="P15" s="1157"/>
      <c r="Q15" s="1157"/>
      <c r="R15" s="1157"/>
      <c r="S15" s="1157"/>
      <c r="T15" s="1157"/>
    </row>
    <row r="16" spans="1:20" ht="15.75">
      <c r="A16" s="1241" t="s">
        <v>250</v>
      </c>
      <c r="L16" s="1157"/>
      <c r="M16" s="1157"/>
      <c r="O16" s="1157"/>
      <c r="P16" s="1157"/>
      <c r="Q16" s="1157"/>
      <c r="R16" s="1157"/>
      <c r="S16" s="1157"/>
      <c r="T16" s="1157"/>
    </row>
    <row r="17" spans="1:20">
      <c r="L17" s="1157"/>
      <c r="M17" s="1157"/>
      <c r="O17" s="1157"/>
      <c r="P17" s="1157"/>
      <c r="Q17" s="1157"/>
      <c r="R17" s="1157"/>
      <c r="S17" s="1157"/>
      <c r="T17" s="1157"/>
    </row>
    <row r="18" spans="1:20" ht="33" customHeight="1" thickBot="1">
      <c r="A18" s="1486" t="s">
        <v>507</v>
      </c>
      <c r="B18" s="1486"/>
      <c r="C18" s="1486"/>
      <c r="D18" s="1486"/>
      <c r="E18" s="1486"/>
      <c r="F18" s="1486"/>
      <c r="K18" s="1157"/>
      <c r="L18" s="1157"/>
      <c r="M18" s="1157"/>
      <c r="O18" s="1157"/>
      <c r="P18" s="1157"/>
      <c r="Q18" s="1157"/>
      <c r="R18" s="1157"/>
      <c r="S18" s="1157"/>
      <c r="T18" s="1157"/>
    </row>
    <row r="19" spans="1:20" ht="16.5" customHeight="1" thickBot="1">
      <c r="A19" s="1496" t="s">
        <v>123</v>
      </c>
      <c r="B19" s="1489" t="s">
        <v>501</v>
      </c>
      <c r="C19" s="1490"/>
      <c r="D19" s="1491"/>
      <c r="E19" s="1492" t="s">
        <v>508</v>
      </c>
      <c r="F19" s="1494" t="s">
        <v>509</v>
      </c>
      <c r="K19" s="1157"/>
      <c r="L19" s="1157"/>
      <c r="M19" s="1157"/>
      <c r="O19" s="1157"/>
      <c r="P19" s="1157"/>
      <c r="Q19" s="1157"/>
      <c r="R19" s="1157"/>
      <c r="S19" s="1157"/>
      <c r="T19" s="1157"/>
    </row>
    <row r="20" spans="1:20" ht="21" customHeight="1" thickBot="1">
      <c r="A20" s="1497"/>
      <c r="B20" s="1242" t="s">
        <v>254</v>
      </c>
      <c r="C20" s="1242" t="s">
        <v>367</v>
      </c>
      <c r="D20" s="1242" t="s">
        <v>368</v>
      </c>
      <c r="E20" s="1498"/>
      <c r="F20" s="1499"/>
      <c r="K20" s="1157"/>
      <c r="L20" s="1157"/>
      <c r="M20" s="1157"/>
      <c r="O20" s="1157"/>
      <c r="P20" s="1157"/>
      <c r="Q20" s="1157"/>
      <c r="R20" s="1157"/>
      <c r="S20" s="1157"/>
      <c r="T20" s="1157"/>
    </row>
    <row r="21" spans="1:20" ht="15.75" thickBot="1">
      <c r="A21" s="1243" t="s">
        <v>117</v>
      </c>
      <c r="B21" s="1229">
        <v>38302.525999999998</v>
      </c>
      <c r="C21" s="1244">
        <v>0</v>
      </c>
      <c r="D21" s="1245">
        <f t="shared" ref="D21:D26" si="2">(C21/B21)*100</f>
        <v>0</v>
      </c>
      <c r="E21" s="1238">
        <v>23223.142</v>
      </c>
      <c r="F21" s="1245">
        <f t="shared" ref="F21:F26" si="3">((B21-E21)/E21)*100</f>
        <v>64.932574584438214</v>
      </c>
      <c r="H21" s="1228" t="s">
        <v>124</v>
      </c>
      <c r="K21" s="1157"/>
      <c r="L21" s="1157"/>
      <c r="M21" s="1157"/>
      <c r="O21" s="1157"/>
      <c r="P21" s="1157"/>
      <c r="Q21" s="1157"/>
      <c r="R21" s="1157"/>
      <c r="S21" s="1157"/>
      <c r="T21" s="1157"/>
    </row>
    <row r="22" spans="1:20" ht="15.75" thickBot="1">
      <c r="A22" s="1243" t="s">
        <v>119</v>
      </c>
      <c r="B22" s="1229">
        <v>145927</v>
      </c>
      <c r="C22" s="1244">
        <v>0</v>
      </c>
      <c r="D22" s="1227">
        <f t="shared" si="2"/>
        <v>0</v>
      </c>
      <c r="E22" s="1238">
        <v>97375</v>
      </c>
      <c r="F22" s="1227">
        <f t="shared" si="3"/>
        <v>49.860847240051349</v>
      </c>
      <c r="H22" s="1231">
        <f>B22-E22</f>
        <v>48552</v>
      </c>
      <c r="K22" s="1157"/>
      <c r="L22" s="1157"/>
      <c r="M22" s="1157"/>
      <c r="O22" s="1157"/>
      <c r="P22" s="1157"/>
      <c r="Q22" s="1157"/>
      <c r="R22" s="1157"/>
      <c r="S22" s="1157"/>
      <c r="T22" s="1157"/>
    </row>
    <row r="23" spans="1:20" ht="15.75" thickBot="1">
      <c r="A23" s="1246" t="s">
        <v>249</v>
      </c>
      <c r="B23" s="1229">
        <v>38956</v>
      </c>
      <c r="C23" s="1247">
        <v>0</v>
      </c>
      <c r="D23" s="1227">
        <f t="shared" si="2"/>
        <v>0</v>
      </c>
      <c r="E23" s="1233">
        <v>27085</v>
      </c>
      <c r="F23" s="1227">
        <f t="shared" si="3"/>
        <v>43.828687465386743</v>
      </c>
      <c r="N23" s="1157"/>
      <c r="O23" s="1157"/>
      <c r="P23" s="1157"/>
      <c r="Q23" s="1157"/>
      <c r="R23" s="1157"/>
      <c r="S23" s="1157"/>
      <c r="T23" s="1157"/>
    </row>
    <row r="24" spans="1:20" ht="15.75" thickBot="1">
      <c r="A24" s="1243" t="s">
        <v>120</v>
      </c>
      <c r="B24" s="1229">
        <v>7445.7460000000001</v>
      </c>
      <c r="C24" s="1248">
        <v>128.23599999999999</v>
      </c>
      <c r="D24" s="1234">
        <f t="shared" si="2"/>
        <v>1.7222720194860257</v>
      </c>
      <c r="E24" s="1238">
        <v>8193.1090000000004</v>
      </c>
      <c r="F24" s="1234">
        <f t="shared" si="3"/>
        <v>-9.1218486169291797</v>
      </c>
      <c r="N24" s="1157"/>
      <c r="O24" s="1157"/>
      <c r="P24" s="1157"/>
      <c r="Q24" s="1157"/>
      <c r="R24" s="1157"/>
      <c r="S24" s="1157"/>
      <c r="T24" s="1157"/>
    </row>
    <row r="25" spans="1:20" ht="15.75" thickBot="1">
      <c r="A25" s="1243" t="s">
        <v>121</v>
      </c>
      <c r="B25" s="1229">
        <v>6362.3720000000003</v>
      </c>
      <c r="C25" s="1248">
        <v>297.39400000000001</v>
      </c>
      <c r="D25" s="1227">
        <f t="shared" si="2"/>
        <v>4.6742629949962051</v>
      </c>
      <c r="E25" s="1238">
        <v>4025.1860000000001</v>
      </c>
      <c r="F25" s="1227">
        <f t="shared" si="3"/>
        <v>58.064049710994723</v>
      </c>
      <c r="N25" s="1157"/>
      <c r="O25" s="1157"/>
      <c r="P25" s="1157"/>
      <c r="Q25" s="1157"/>
      <c r="R25" s="1157"/>
      <c r="S25" s="1157"/>
      <c r="T25" s="1157"/>
    </row>
    <row r="26" spans="1:20" ht="15.75" thickBot="1">
      <c r="A26" s="1243" t="s">
        <v>122</v>
      </c>
      <c r="B26" s="1229">
        <f>B24+B25</f>
        <v>13808.118</v>
      </c>
      <c r="C26" s="1238">
        <f>C24+C25</f>
        <v>425.63</v>
      </c>
      <c r="D26" s="1239">
        <f t="shared" si="2"/>
        <v>3.0824620705008456</v>
      </c>
      <c r="E26" s="1238">
        <f>E24+E25</f>
        <v>12218.295</v>
      </c>
      <c r="F26" s="1239">
        <f t="shared" si="3"/>
        <v>13.011823662794198</v>
      </c>
      <c r="N26" s="1157"/>
      <c r="O26" s="1157"/>
      <c r="P26" s="1157"/>
      <c r="Q26" s="1157"/>
      <c r="R26" s="1157"/>
      <c r="S26" s="1157"/>
      <c r="T26" s="1157"/>
    </row>
    <row r="27" spans="1:20">
      <c r="A27" s="1249" t="s">
        <v>370</v>
      </c>
      <c r="B27" s="1250"/>
      <c r="C27" s="1251"/>
      <c r="D27" s="1251"/>
      <c r="E27" s="1251"/>
      <c r="F27" s="1252"/>
      <c r="H27" s="1157"/>
      <c r="I27" s="1157"/>
      <c r="J27" s="1157"/>
      <c r="K27" s="1157"/>
      <c r="L27" s="1157"/>
      <c r="M27" s="1157"/>
      <c r="N27" s="1157"/>
      <c r="O27" s="1157"/>
      <c r="P27" s="1157"/>
      <c r="Q27" s="1157"/>
      <c r="R27" s="1157"/>
      <c r="S27" s="1157"/>
      <c r="T27" s="1157"/>
    </row>
    <row r="28" spans="1:20">
      <c r="A28" s="1253"/>
      <c r="B28" s="1254"/>
      <c r="C28" s="1255"/>
      <c r="D28" s="1256"/>
      <c r="E28" s="1157"/>
      <c r="F28" s="1157"/>
      <c r="G28" s="1157"/>
      <c r="H28" s="1157"/>
      <c r="I28" s="1157"/>
      <c r="J28" s="1157"/>
      <c r="K28" s="1157"/>
      <c r="L28" s="1157"/>
      <c r="M28" s="1157"/>
      <c r="N28" s="1157"/>
      <c r="O28" s="1157"/>
      <c r="P28" s="1157"/>
      <c r="Q28" s="1157"/>
      <c r="R28" s="1157"/>
      <c r="S28" s="1157"/>
      <c r="T28" s="1157"/>
    </row>
    <row r="29" spans="1:20">
      <c r="A29" s="1253"/>
      <c r="B29" s="1257"/>
      <c r="C29" s="1256"/>
      <c r="D29" s="1258"/>
      <c r="E29" s="1157"/>
      <c r="F29" s="1157"/>
      <c r="G29" s="1157"/>
      <c r="H29" s="1157"/>
      <c r="I29" s="1157"/>
      <c r="J29" s="1157"/>
      <c r="K29" s="1157"/>
      <c r="L29" s="1157"/>
      <c r="M29" s="1157"/>
      <c r="N29" s="1157"/>
      <c r="O29" s="1157"/>
      <c r="P29" s="1157"/>
      <c r="Q29" s="1157"/>
      <c r="R29" s="1157"/>
      <c r="S29" s="1157"/>
      <c r="T29" s="1157"/>
    </row>
    <row r="30" spans="1:20">
      <c r="A30" s="1250"/>
      <c r="B30" s="1256"/>
      <c r="C30" s="1485"/>
      <c r="D30" s="1485"/>
      <c r="E30" s="1157"/>
      <c r="F30" s="1157"/>
      <c r="G30" s="1157"/>
      <c r="H30" s="1157"/>
      <c r="I30" s="1157"/>
      <c r="J30" s="1157"/>
      <c r="K30" s="1157"/>
      <c r="L30" s="1157"/>
      <c r="M30" s="1157"/>
      <c r="N30" s="1157"/>
      <c r="O30" s="1157"/>
      <c r="P30" s="1157"/>
      <c r="Q30" s="1157"/>
      <c r="R30" s="1157"/>
      <c r="S30" s="1157"/>
      <c r="T30" s="1157"/>
    </row>
    <row r="31" spans="1:20">
      <c r="A31" s="1256"/>
      <c r="B31" s="1258"/>
      <c r="C31" s="1256"/>
      <c r="D31" s="1256"/>
      <c r="E31" s="1157"/>
      <c r="F31" s="1157"/>
      <c r="G31" s="1157"/>
      <c r="H31" s="1157"/>
      <c r="I31" s="1157"/>
      <c r="J31" s="1157"/>
      <c r="K31" s="1157"/>
      <c r="L31" s="1157"/>
      <c r="M31" s="1157"/>
      <c r="N31" s="1157"/>
      <c r="O31" s="1157"/>
      <c r="P31" s="1157"/>
      <c r="Q31" s="1157"/>
      <c r="R31" s="1157"/>
      <c r="S31" s="1157"/>
      <c r="T31" s="1157"/>
    </row>
    <row r="32" spans="1:20" ht="15.75">
      <c r="A32" s="1259"/>
      <c r="B32" s="1258"/>
      <c r="C32" s="1260"/>
      <c r="D32" s="1157"/>
      <c r="E32" s="1157"/>
      <c r="F32" s="1157"/>
      <c r="G32" s="1157"/>
      <c r="H32" s="1157"/>
      <c r="I32" s="1157"/>
      <c r="J32" s="1157"/>
      <c r="K32" s="1157"/>
      <c r="L32" s="1157"/>
      <c r="M32" s="1157"/>
      <c r="N32" s="1157"/>
      <c r="O32" s="1157"/>
      <c r="P32" s="1157"/>
      <c r="Q32" s="1157"/>
      <c r="R32" s="1157"/>
      <c r="S32" s="1157"/>
      <c r="T32" s="1157"/>
    </row>
    <row r="33" spans="1:20">
      <c r="A33" s="1256"/>
      <c r="B33" s="1261"/>
      <c r="C33" s="1256"/>
      <c r="D33" s="1157"/>
      <c r="E33" s="1157"/>
      <c r="F33" s="1157"/>
      <c r="G33" s="1157"/>
      <c r="H33" s="1157"/>
      <c r="I33" s="1157"/>
      <c r="J33" s="1157"/>
      <c r="K33" s="1157"/>
      <c r="L33" s="1157"/>
      <c r="M33" s="1157"/>
      <c r="N33" s="1157"/>
      <c r="O33" s="1157"/>
      <c r="P33" s="1157"/>
      <c r="Q33" s="1157"/>
      <c r="R33" s="1157"/>
      <c r="S33" s="1157"/>
      <c r="T33" s="1157"/>
    </row>
    <row r="34" spans="1:20">
      <c r="A34" s="1262"/>
      <c r="B34" s="1261"/>
      <c r="C34" s="1256"/>
      <c r="D34" s="1157"/>
      <c r="E34" s="1157"/>
      <c r="F34" s="1157"/>
      <c r="G34" s="1157"/>
      <c r="H34" s="1157"/>
      <c r="I34" s="1157"/>
      <c r="J34" s="1157"/>
      <c r="K34" s="1157"/>
      <c r="L34" s="1157"/>
      <c r="M34" s="1157"/>
      <c r="N34" s="1157"/>
      <c r="O34" s="1157"/>
      <c r="P34" s="1157"/>
      <c r="Q34" s="1157"/>
      <c r="R34" s="1157"/>
      <c r="S34" s="1157"/>
      <c r="T34" s="1157"/>
    </row>
    <row r="35" spans="1:20">
      <c r="A35" s="1262"/>
      <c r="B35" s="1256"/>
      <c r="C35" s="1256"/>
      <c r="D35" s="1157"/>
      <c r="E35" s="1157"/>
      <c r="F35" s="1256"/>
      <c r="G35" s="1256"/>
      <c r="H35" s="1157"/>
      <c r="I35" s="1157"/>
      <c r="J35" s="1157"/>
      <c r="K35" s="1157"/>
      <c r="L35" s="1157"/>
      <c r="M35" s="1157"/>
      <c r="N35" s="1157"/>
      <c r="O35" s="1157"/>
      <c r="P35" s="1157"/>
      <c r="Q35" s="1157"/>
      <c r="R35" s="1157"/>
      <c r="S35" s="1157"/>
      <c r="T35" s="1157"/>
    </row>
    <row r="36" spans="1:20">
      <c r="A36" s="1253"/>
      <c r="B36" s="1263"/>
      <c r="C36" s="1263"/>
      <c r="D36" s="1157"/>
      <c r="E36" s="1157"/>
      <c r="F36" s="1252"/>
      <c r="G36" s="1256"/>
      <c r="H36" s="1157"/>
      <c r="I36" s="1157"/>
      <c r="J36" s="1157"/>
      <c r="K36" s="1157"/>
      <c r="L36" s="1157"/>
      <c r="M36" s="1157"/>
      <c r="N36" s="1157"/>
      <c r="O36" s="1157"/>
      <c r="P36" s="1157"/>
      <c r="Q36" s="1157"/>
      <c r="R36" s="1157"/>
    </row>
    <row r="37" spans="1:20">
      <c r="A37" s="1253"/>
      <c r="B37" s="1263"/>
      <c r="C37" s="1263"/>
      <c r="D37" s="1157"/>
      <c r="E37" s="1157"/>
      <c r="F37" s="1252"/>
      <c r="G37" s="1256"/>
      <c r="H37" s="1157"/>
      <c r="I37" s="1157"/>
      <c r="J37" s="1157"/>
      <c r="K37" s="1157"/>
      <c r="L37" s="1157"/>
      <c r="M37" s="1157"/>
      <c r="N37" s="1157"/>
      <c r="O37" s="1157"/>
      <c r="P37" s="1157"/>
      <c r="Q37" s="1157"/>
      <c r="R37" s="1157"/>
    </row>
    <row r="38" spans="1:20">
      <c r="A38" s="1250"/>
      <c r="B38" s="1251"/>
      <c r="C38" s="1251"/>
      <c r="D38" s="1157"/>
      <c r="E38" s="1157"/>
      <c r="F38" s="1252"/>
      <c r="G38" s="1264"/>
      <c r="H38" s="1157"/>
      <c r="I38" s="1157"/>
      <c r="J38" s="1157"/>
      <c r="K38" s="1157"/>
      <c r="L38" s="1157"/>
      <c r="M38" s="1157"/>
      <c r="N38" s="1157"/>
      <c r="O38" s="1157"/>
      <c r="P38" s="1157"/>
      <c r="Q38" s="1157"/>
      <c r="R38" s="1157"/>
    </row>
    <row r="39" spans="1:20">
      <c r="A39" s="1254"/>
      <c r="B39" s="1256"/>
      <c r="C39" s="1256"/>
      <c r="D39" s="1157"/>
      <c r="E39" s="1157"/>
      <c r="F39" s="1256"/>
      <c r="G39" s="1256"/>
      <c r="H39" s="1157"/>
      <c r="I39" s="1157"/>
      <c r="J39" s="1157"/>
      <c r="K39" s="1157"/>
      <c r="L39" s="1157"/>
      <c r="M39" s="1157"/>
      <c r="N39" s="1157"/>
      <c r="O39" s="1157"/>
      <c r="P39" s="1157"/>
      <c r="Q39" s="1157"/>
      <c r="R39" s="1157"/>
    </row>
    <row r="40" spans="1:20">
      <c r="A40" s="1257"/>
      <c r="B40" s="1256"/>
      <c r="C40" s="1258"/>
      <c r="D40" s="1157"/>
      <c r="E40" s="1157"/>
      <c r="F40" s="1256"/>
      <c r="G40" s="1256"/>
      <c r="H40" s="1256"/>
    </row>
    <row r="41" spans="1:20">
      <c r="A41" s="1256"/>
      <c r="B41" s="1485"/>
      <c r="C41" s="1485"/>
      <c r="D41" s="1256"/>
      <c r="E41" s="1256"/>
      <c r="F41" s="1256"/>
      <c r="G41" s="1256"/>
    </row>
    <row r="42" spans="1:20">
      <c r="A42" s="1258"/>
      <c r="B42" s="1256"/>
      <c r="C42" s="1256"/>
      <c r="D42" s="1256"/>
      <c r="E42" s="1256"/>
      <c r="F42" s="1256"/>
      <c r="G42" s="1256"/>
    </row>
    <row r="43" spans="1:20">
      <c r="A43" s="1258"/>
      <c r="B43" s="1260"/>
      <c r="C43" s="1256"/>
      <c r="D43" s="1256"/>
      <c r="E43" s="1256"/>
      <c r="F43" s="1256"/>
      <c r="G43" s="1256"/>
    </row>
    <row r="44" spans="1:20">
      <c r="A44" s="1261"/>
      <c r="B44" s="1256"/>
      <c r="C44" s="1256"/>
      <c r="D44" s="1256"/>
      <c r="E44" s="1256"/>
      <c r="F44" s="1256"/>
      <c r="G44" s="1256"/>
    </row>
    <row r="45" spans="1:20">
      <c r="A45" s="1261"/>
      <c r="B45" s="1256"/>
      <c r="C45" s="1256"/>
      <c r="D45" s="1260"/>
      <c r="E45" s="1256"/>
      <c r="F45" s="1256"/>
      <c r="G45" s="1256"/>
    </row>
    <row r="46" spans="1:20">
      <c r="A46" s="1256"/>
      <c r="B46" s="1256"/>
      <c r="C46" s="1256"/>
      <c r="D46" s="1256"/>
      <c r="E46" s="1256"/>
      <c r="F46" s="1256"/>
      <c r="G46" s="1256"/>
    </row>
    <row r="47" spans="1:20">
      <c r="A47" s="1256"/>
      <c r="B47" s="1256"/>
      <c r="C47" s="1256"/>
      <c r="D47" s="1256"/>
      <c r="E47" s="1256"/>
      <c r="F47" s="1256"/>
      <c r="G47" s="12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 workbookViewId="0">
      <selection activeCell="O57" sqref="O57"/>
    </sheetView>
  </sheetViews>
  <sheetFormatPr defaultRowHeight="12.75"/>
  <cols>
    <col min="1" max="1" width="21.7109375" style="1220" customWidth="1"/>
    <col min="2" max="2" width="11.140625" style="1220" customWidth="1"/>
    <col min="3" max="3" width="12.140625" style="1220" customWidth="1"/>
    <col min="4" max="4" width="8.85546875" style="1220" bestFit="1" customWidth="1"/>
    <col min="5" max="5" width="7.42578125" style="1220" customWidth="1"/>
    <col min="6" max="6" width="20.28515625" style="1220" customWidth="1"/>
    <col min="7" max="7" width="10.5703125" style="1220" customWidth="1"/>
    <col min="8" max="8" width="9.85546875" style="1236" bestFit="1" customWidth="1"/>
    <col min="9" max="9" width="8.85546875" style="1220" bestFit="1" customWidth="1"/>
    <col min="10" max="10" width="2.85546875" style="1220" customWidth="1"/>
    <col min="11" max="11" width="22.85546875" style="1220" customWidth="1"/>
    <col min="12" max="12" width="12.140625" style="1220" customWidth="1"/>
    <col min="13" max="13" width="11.7109375" style="1220" customWidth="1"/>
    <col min="14" max="14" width="8.85546875" style="1220" bestFit="1" customWidth="1"/>
    <col min="15" max="15" width="4.42578125" style="1220" customWidth="1"/>
    <col min="16" max="16" width="19.85546875" style="1220" customWidth="1"/>
    <col min="17" max="17" width="12.42578125" style="1220" customWidth="1"/>
    <col min="18" max="18" width="15" style="1220" customWidth="1"/>
    <col min="19" max="19" width="8.85546875" style="1220" bestFit="1" customWidth="1"/>
    <col min="20" max="252" width="9.140625" style="1220"/>
    <col min="253" max="253" width="5" style="1220" customWidth="1"/>
    <col min="254" max="254" width="17.7109375" style="1220" customWidth="1"/>
    <col min="255" max="255" width="13.85546875" style="1220" customWidth="1"/>
    <col min="256" max="256" width="13.140625" style="1220" customWidth="1"/>
    <col min="257" max="257" width="12.28515625" style="1220" customWidth="1"/>
    <col min="258" max="258" width="3" style="1220" customWidth="1"/>
    <col min="259" max="259" width="20.28515625" style="1220" customWidth="1"/>
    <col min="260" max="260" width="12.5703125" style="1220" customWidth="1"/>
    <col min="261" max="261" width="11.7109375" style="1220" customWidth="1"/>
    <col min="262" max="262" width="9.140625" style="1220"/>
    <col min="263" max="263" width="2.85546875" style="1220" customWidth="1"/>
    <col min="264" max="264" width="18.5703125" style="1220" customWidth="1"/>
    <col min="265" max="265" width="14.42578125" style="1220" customWidth="1"/>
    <col min="266" max="266" width="13.7109375" style="1220" customWidth="1"/>
    <col min="267" max="267" width="10.140625" style="1220" customWidth="1"/>
    <col min="268" max="268" width="4.42578125" style="1220" customWidth="1"/>
    <col min="269" max="269" width="24" style="1220" customWidth="1"/>
    <col min="270" max="270" width="13.140625" style="1220" customWidth="1"/>
    <col min="271" max="271" width="13" style="1220" customWidth="1"/>
    <col min="272" max="272" width="10.42578125" style="1220" customWidth="1"/>
    <col min="273" max="508" width="9.140625" style="1220"/>
    <col min="509" max="509" width="5" style="1220" customWidth="1"/>
    <col min="510" max="510" width="17.7109375" style="1220" customWidth="1"/>
    <col min="511" max="511" width="13.85546875" style="1220" customWidth="1"/>
    <col min="512" max="512" width="13.140625" style="1220" customWidth="1"/>
    <col min="513" max="513" width="12.28515625" style="1220" customWidth="1"/>
    <col min="514" max="514" width="3" style="1220" customWidth="1"/>
    <col min="515" max="515" width="20.28515625" style="1220" customWidth="1"/>
    <col min="516" max="516" width="12.5703125" style="1220" customWidth="1"/>
    <col min="517" max="517" width="11.7109375" style="1220" customWidth="1"/>
    <col min="518" max="518" width="9.140625" style="1220"/>
    <col min="519" max="519" width="2.85546875" style="1220" customWidth="1"/>
    <col min="520" max="520" width="18.5703125" style="1220" customWidth="1"/>
    <col min="521" max="521" width="14.42578125" style="1220" customWidth="1"/>
    <col min="522" max="522" width="13.7109375" style="1220" customWidth="1"/>
    <col min="523" max="523" width="10.140625" style="1220" customWidth="1"/>
    <col min="524" max="524" width="4.42578125" style="1220" customWidth="1"/>
    <col min="525" max="525" width="24" style="1220" customWidth="1"/>
    <col min="526" max="526" width="13.140625" style="1220" customWidth="1"/>
    <col min="527" max="527" width="13" style="1220" customWidth="1"/>
    <col min="528" max="528" width="10.42578125" style="1220" customWidth="1"/>
    <col min="529" max="764" width="9.140625" style="1220"/>
    <col min="765" max="765" width="5" style="1220" customWidth="1"/>
    <col min="766" max="766" width="17.7109375" style="1220" customWidth="1"/>
    <col min="767" max="767" width="13.85546875" style="1220" customWidth="1"/>
    <col min="768" max="768" width="13.140625" style="1220" customWidth="1"/>
    <col min="769" max="769" width="12.28515625" style="1220" customWidth="1"/>
    <col min="770" max="770" width="3" style="1220" customWidth="1"/>
    <col min="771" max="771" width="20.28515625" style="1220" customWidth="1"/>
    <col min="772" max="772" width="12.5703125" style="1220" customWidth="1"/>
    <col min="773" max="773" width="11.7109375" style="1220" customWidth="1"/>
    <col min="774" max="774" width="9.140625" style="1220"/>
    <col min="775" max="775" width="2.85546875" style="1220" customWidth="1"/>
    <col min="776" max="776" width="18.5703125" style="1220" customWidth="1"/>
    <col min="777" max="777" width="14.42578125" style="1220" customWidth="1"/>
    <col min="778" max="778" width="13.7109375" style="1220" customWidth="1"/>
    <col min="779" max="779" width="10.140625" style="1220" customWidth="1"/>
    <col min="780" max="780" width="4.42578125" style="1220" customWidth="1"/>
    <col min="781" max="781" width="24" style="1220" customWidth="1"/>
    <col min="782" max="782" width="13.140625" style="1220" customWidth="1"/>
    <col min="783" max="783" width="13" style="1220" customWidth="1"/>
    <col min="784" max="784" width="10.42578125" style="1220" customWidth="1"/>
    <col min="785" max="1020" width="9.140625" style="1220"/>
    <col min="1021" max="1021" width="5" style="1220" customWidth="1"/>
    <col min="1022" max="1022" width="17.7109375" style="1220" customWidth="1"/>
    <col min="1023" max="1023" width="13.85546875" style="1220" customWidth="1"/>
    <col min="1024" max="1024" width="13.140625" style="1220" customWidth="1"/>
    <col min="1025" max="1025" width="12.28515625" style="1220" customWidth="1"/>
    <col min="1026" max="1026" width="3" style="1220" customWidth="1"/>
    <col min="1027" max="1027" width="20.28515625" style="1220" customWidth="1"/>
    <col min="1028" max="1028" width="12.5703125" style="1220" customWidth="1"/>
    <col min="1029" max="1029" width="11.7109375" style="1220" customWidth="1"/>
    <col min="1030" max="1030" width="9.140625" style="1220"/>
    <col min="1031" max="1031" width="2.85546875" style="1220" customWidth="1"/>
    <col min="1032" max="1032" width="18.5703125" style="1220" customWidth="1"/>
    <col min="1033" max="1033" width="14.42578125" style="1220" customWidth="1"/>
    <col min="1034" max="1034" width="13.7109375" style="1220" customWidth="1"/>
    <col min="1035" max="1035" width="10.140625" style="1220" customWidth="1"/>
    <col min="1036" max="1036" width="4.42578125" style="1220" customWidth="1"/>
    <col min="1037" max="1037" width="24" style="1220" customWidth="1"/>
    <col min="1038" max="1038" width="13.140625" style="1220" customWidth="1"/>
    <col min="1039" max="1039" width="13" style="1220" customWidth="1"/>
    <col min="1040" max="1040" width="10.42578125" style="1220" customWidth="1"/>
    <col min="1041" max="1276" width="9.140625" style="1220"/>
    <col min="1277" max="1277" width="5" style="1220" customWidth="1"/>
    <col min="1278" max="1278" width="17.7109375" style="1220" customWidth="1"/>
    <col min="1279" max="1279" width="13.85546875" style="1220" customWidth="1"/>
    <col min="1280" max="1280" width="13.140625" style="1220" customWidth="1"/>
    <col min="1281" max="1281" width="12.28515625" style="1220" customWidth="1"/>
    <col min="1282" max="1282" width="3" style="1220" customWidth="1"/>
    <col min="1283" max="1283" width="20.28515625" style="1220" customWidth="1"/>
    <col min="1284" max="1284" width="12.5703125" style="1220" customWidth="1"/>
    <col min="1285" max="1285" width="11.7109375" style="1220" customWidth="1"/>
    <col min="1286" max="1286" width="9.140625" style="1220"/>
    <col min="1287" max="1287" width="2.85546875" style="1220" customWidth="1"/>
    <col min="1288" max="1288" width="18.5703125" style="1220" customWidth="1"/>
    <col min="1289" max="1289" width="14.42578125" style="1220" customWidth="1"/>
    <col min="1290" max="1290" width="13.7109375" style="1220" customWidth="1"/>
    <col min="1291" max="1291" width="10.140625" style="1220" customWidth="1"/>
    <col min="1292" max="1292" width="4.42578125" style="1220" customWidth="1"/>
    <col min="1293" max="1293" width="24" style="1220" customWidth="1"/>
    <col min="1294" max="1294" width="13.140625" style="1220" customWidth="1"/>
    <col min="1295" max="1295" width="13" style="1220" customWidth="1"/>
    <col min="1296" max="1296" width="10.42578125" style="1220" customWidth="1"/>
    <col min="1297" max="1532" width="9.140625" style="1220"/>
    <col min="1533" max="1533" width="5" style="1220" customWidth="1"/>
    <col min="1534" max="1534" width="17.7109375" style="1220" customWidth="1"/>
    <col min="1535" max="1535" width="13.85546875" style="1220" customWidth="1"/>
    <col min="1536" max="1536" width="13.140625" style="1220" customWidth="1"/>
    <col min="1537" max="1537" width="12.28515625" style="1220" customWidth="1"/>
    <col min="1538" max="1538" width="3" style="1220" customWidth="1"/>
    <col min="1539" max="1539" width="20.28515625" style="1220" customWidth="1"/>
    <col min="1540" max="1540" width="12.5703125" style="1220" customWidth="1"/>
    <col min="1541" max="1541" width="11.7109375" style="1220" customWidth="1"/>
    <col min="1542" max="1542" width="9.140625" style="1220"/>
    <col min="1543" max="1543" width="2.85546875" style="1220" customWidth="1"/>
    <col min="1544" max="1544" width="18.5703125" style="1220" customWidth="1"/>
    <col min="1545" max="1545" width="14.42578125" style="1220" customWidth="1"/>
    <col min="1546" max="1546" width="13.7109375" style="1220" customWidth="1"/>
    <col min="1547" max="1547" width="10.140625" style="1220" customWidth="1"/>
    <col min="1548" max="1548" width="4.42578125" style="1220" customWidth="1"/>
    <col min="1549" max="1549" width="24" style="1220" customWidth="1"/>
    <col min="1550" max="1550" width="13.140625" style="1220" customWidth="1"/>
    <col min="1551" max="1551" width="13" style="1220" customWidth="1"/>
    <col min="1552" max="1552" width="10.42578125" style="1220" customWidth="1"/>
    <col min="1553" max="1788" width="9.140625" style="1220"/>
    <col min="1789" max="1789" width="5" style="1220" customWidth="1"/>
    <col min="1790" max="1790" width="17.7109375" style="1220" customWidth="1"/>
    <col min="1791" max="1791" width="13.85546875" style="1220" customWidth="1"/>
    <col min="1792" max="1792" width="13.140625" style="1220" customWidth="1"/>
    <col min="1793" max="1793" width="12.28515625" style="1220" customWidth="1"/>
    <col min="1794" max="1794" width="3" style="1220" customWidth="1"/>
    <col min="1795" max="1795" width="20.28515625" style="1220" customWidth="1"/>
    <col min="1796" max="1796" width="12.5703125" style="1220" customWidth="1"/>
    <col min="1797" max="1797" width="11.7109375" style="1220" customWidth="1"/>
    <col min="1798" max="1798" width="9.140625" style="1220"/>
    <col min="1799" max="1799" width="2.85546875" style="1220" customWidth="1"/>
    <col min="1800" max="1800" width="18.5703125" style="1220" customWidth="1"/>
    <col min="1801" max="1801" width="14.42578125" style="1220" customWidth="1"/>
    <col min="1802" max="1802" width="13.7109375" style="1220" customWidth="1"/>
    <col min="1803" max="1803" width="10.140625" style="1220" customWidth="1"/>
    <col min="1804" max="1804" width="4.42578125" style="1220" customWidth="1"/>
    <col min="1805" max="1805" width="24" style="1220" customWidth="1"/>
    <col min="1806" max="1806" width="13.140625" style="1220" customWidth="1"/>
    <col min="1807" max="1807" width="13" style="1220" customWidth="1"/>
    <col min="1808" max="1808" width="10.42578125" style="1220" customWidth="1"/>
    <col min="1809" max="2044" width="9.140625" style="1220"/>
    <col min="2045" max="2045" width="5" style="1220" customWidth="1"/>
    <col min="2046" max="2046" width="17.7109375" style="1220" customWidth="1"/>
    <col min="2047" max="2047" width="13.85546875" style="1220" customWidth="1"/>
    <col min="2048" max="2048" width="13.140625" style="1220" customWidth="1"/>
    <col min="2049" max="2049" width="12.28515625" style="1220" customWidth="1"/>
    <col min="2050" max="2050" width="3" style="1220" customWidth="1"/>
    <col min="2051" max="2051" width="20.28515625" style="1220" customWidth="1"/>
    <col min="2052" max="2052" width="12.5703125" style="1220" customWidth="1"/>
    <col min="2053" max="2053" width="11.7109375" style="1220" customWidth="1"/>
    <col min="2054" max="2054" width="9.140625" style="1220"/>
    <col min="2055" max="2055" width="2.85546875" style="1220" customWidth="1"/>
    <col min="2056" max="2056" width="18.5703125" style="1220" customWidth="1"/>
    <col min="2057" max="2057" width="14.42578125" style="1220" customWidth="1"/>
    <col min="2058" max="2058" width="13.7109375" style="1220" customWidth="1"/>
    <col min="2059" max="2059" width="10.140625" style="1220" customWidth="1"/>
    <col min="2060" max="2060" width="4.42578125" style="1220" customWidth="1"/>
    <col min="2061" max="2061" width="24" style="1220" customWidth="1"/>
    <col min="2062" max="2062" width="13.140625" style="1220" customWidth="1"/>
    <col min="2063" max="2063" width="13" style="1220" customWidth="1"/>
    <col min="2064" max="2064" width="10.42578125" style="1220" customWidth="1"/>
    <col min="2065" max="2300" width="9.140625" style="1220"/>
    <col min="2301" max="2301" width="5" style="1220" customWidth="1"/>
    <col min="2302" max="2302" width="17.7109375" style="1220" customWidth="1"/>
    <col min="2303" max="2303" width="13.85546875" style="1220" customWidth="1"/>
    <col min="2304" max="2304" width="13.140625" style="1220" customWidth="1"/>
    <col min="2305" max="2305" width="12.28515625" style="1220" customWidth="1"/>
    <col min="2306" max="2306" width="3" style="1220" customWidth="1"/>
    <col min="2307" max="2307" width="20.28515625" style="1220" customWidth="1"/>
    <col min="2308" max="2308" width="12.5703125" style="1220" customWidth="1"/>
    <col min="2309" max="2309" width="11.7109375" style="1220" customWidth="1"/>
    <col min="2310" max="2310" width="9.140625" style="1220"/>
    <col min="2311" max="2311" width="2.85546875" style="1220" customWidth="1"/>
    <col min="2312" max="2312" width="18.5703125" style="1220" customWidth="1"/>
    <col min="2313" max="2313" width="14.42578125" style="1220" customWidth="1"/>
    <col min="2314" max="2314" width="13.7109375" style="1220" customWidth="1"/>
    <col min="2315" max="2315" width="10.140625" style="1220" customWidth="1"/>
    <col min="2316" max="2316" width="4.42578125" style="1220" customWidth="1"/>
    <col min="2317" max="2317" width="24" style="1220" customWidth="1"/>
    <col min="2318" max="2318" width="13.140625" style="1220" customWidth="1"/>
    <col min="2319" max="2319" width="13" style="1220" customWidth="1"/>
    <col min="2320" max="2320" width="10.42578125" style="1220" customWidth="1"/>
    <col min="2321" max="2556" width="9.140625" style="1220"/>
    <col min="2557" max="2557" width="5" style="1220" customWidth="1"/>
    <col min="2558" max="2558" width="17.7109375" style="1220" customWidth="1"/>
    <col min="2559" max="2559" width="13.85546875" style="1220" customWidth="1"/>
    <col min="2560" max="2560" width="13.140625" style="1220" customWidth="1"/>
    <col min="2561" max="2561" width="12.28515625" style="1220" customWidth="1"/>
    <col min="2562" max="2562" width="3" style="1220" customWidth="1"/>
    <col min="2563" max="2563" width="20.28515625" style="1220" customWidth="1"/>
    <col min="2564" max="2564" width="12.5703125" style="1220" customWidth="1"/>
    <col min="2565" max="2565" width="11.7109375" style="1220" customWidth="1"/>
    <col min="2566" max="2566" width="9.140625" style="1220"/>
    <col min="2567" max="2567" width="2.85546875" style="1220" customWidth="1"/>
    <col min="2568" max="2568" width="18.5703125" style="1220" customWidth="1"/>
    <col min="2569" max="2569" width="14.42578125" style="1220" customWidth="1"/>
    <col min="2570" max="2570" width="13.7109375" style="1220" customWidth="1"/>
    <col min="2571" max="2571" width="10.140625" style="1220" customWidth="1"/>
    <col min="2572" max="2572" width="4.42578125" style="1220" customWidth="1"/>
    <col min="2573" max="2573" width="24" style="1220" customWidth="1"/>
    <col min="2574" max="2574" width="13.140625" style="1220" customWidth="1"/>
    <col min="2575" max="2575" width="13" style="1220" customWidth="1"/>
    <col min="2576" max="2576" width="10.42578125" style="1220" customWidth="1"/>
    <col min="2577" max="2812" width="9.140625" style="1220"/>
    <col min="2813" max="2813" width="5" style="1220" customWidth="1"/>
    <col min="2814" max="2814" width="17.7109375" style="1220" customWidth="1"/>
    <col min="2815" max="2815" width="13.85546875" style="1220" customWidth="1"/>
    <col min="2816" max="2816" width="13.140625" style="1220" customWidth="1"/>
    <col min="2817" max="2817" width="12.28515625" style="1220" customWidth="1"/>
    <col min="2818" max="2818" width="3" style="1220" customWidth="1"/>
    <col min="2819" max="2819" width="20.28515625" style="1220" customWidth="1"/>
    <col min="2820" max="2820" width="12.5703125" style="1220" customWidth="1"/>
    <col min="2821" max="2821" width="11.7109375" style="1220" customWidth="1"/>
    <col min="2822" max="2822" width="9.140625" style="1220"/>
    <col min="2823" max="2823" width="2.85546875" style="1220" customWidth="1"/>
    <col min="2824" max="2824" width="18.5703125" style="1220" customWidth="1"/>
    <col min="2825" max="2825" width="14.42578125" style="1220" customWidth="1"/>
    <col min="2826" max="2826" width="13.7109375" style="1220" customWidth="1"/>
    <col min="2827" max="2827" width="10.140625" style="1220" customWidth="1"/>
    <col min="2828" max="2828" width="4.42578125" style="1220" customWidth="1"/>
    <col min="2829" max="2829" width="24" style="1220" customWidth="1"/>
    <col min="2830" max="2830" width="13.140625" style="1220" customWidth="1"/>
    <col min="2831" max="2831" width="13" style="1220" customWidth="1"/>
    <col min="2832" max="2832" width="10.42578125" style="1220" customWidth="1"/>
    <col min="2833" max="3068" width="9.140625" style="1220"/>
    <col min="3069" max="3069" width="5" style="1220" customWidth="1"/>
    <col min="3070" max="3070" width="17.7109375" style="1220" customWidth="1"/>
    <col min="3071" max="3071" width="13.85546875" style="1220" customWidth="1"/>
    <col min="3072" max="3072" width="13.140625" style="1220" customWidth="1"/>
    <col min="3073" max="3073" width="12.28515625" style="1220" customWidth="1"/>
    <col min="3074" max="3074" width="3" style="1220" customWidth="1"/>
    <col min="3075" max="3075" width="20.28515625" style="1220" customWidth="1"/>
    <col min="3076" max="3076" width="12.5703125" style="1220" customWidth="1"/>
    <col min="3077" max="3077" width="11.7109375" style="1220" customWidth="1"/>
    <col min="3078" max="3078" width="9.140625" style="1220"/>
    <col min="3079" max="3079" width="2.85546875" style="1220" customWidth="1"/>
    <col min="3080" max="3080" width="18.5703125" style="1220" customWidth="1"/>
    <col min="3081" max="3081" width="14.42578125" style="1220" customWidth="1"/>
    <col min="3082" max="3082" width="13.7109375" style="1220" customWidth="1"/>
    <col min="3083" max="3083" width="10.140625" style="1220" customWidth="1"/>
    <col min="3084" max="3084" width="4.42578125" style="1220" customWidth="1"/>
    <col min="3085" max="3085" width="24" style="1220" customWidth="1"/>
    <col min="3086" max="3086" width="13.140625" style="1220" customWidth="1"/>
    <col min="3087" max="3087" width="13" style="1220" customWidth="1"/>
    <col min="3088" max="3088" width="10.42578125" style="1220" customWidth="1"/>
    <col min="3089" max="3324" width="9.140625" style="1220"/>
    <col min="3325" max="3325" width="5" style="1220" customWidth="1"/>
    <col min="3326" max="3326" width="17.7109375" style="1220" customWidth="1"/>
    <col min="3327" max="3327" width="13.85546875" style="1220" customWidth="1"/>
    <col min="3328" max="3328" width="13.140625" style="1220" customWidth="1"/>
    <col min="3329" max="3329" width="12.28515625" style="1220" customWidth="1"/>
    <col min="3330" max="3330" width="3" style="1220" customWidth="1"/>
    <col min="3331" max="3331" width="20.28515625" style="1220" customWidth="1"/>
    <col min="3332" max="3332" width="12.5703125" style="1220" customWidth="1"/>
    <col min="3333" max="3333" width="11.7109375" style="1220" customWidth="1"/>
    <col min="3334" max="3334" width="9.140625" style="1220"/>
    <col min="3335" max="3335" width="2.85546875" style="1220" customWidth="1"/>
    <col min="3336" max="3336" width="18.5703125" style="1220" customWidth="1"/>
    <col min="3337" max="3337" width="14.42578125" style="1220" customWidth="1"/>
    <col min="3338" max="3338" width="13.7109375" style="1220" customWidth="1"/>
    <col min="3339" max="3339" width="10.140625" style="1220" customWidth="1"/>
    <col min="3340" max="3340" width="4.42578125" style="1220" customWidth="1"/>
    <col min="3341" max="3341" width="24" style="1220" customWidth="1"/>
    <col min="3342" max="3342" width="13.140625" style="1220" customWidth="1"/>
    <col min="3343" max="3343" width="13" style="1220" customWidth="1"/>
    <col min="3344" max="3344" width="10.42578125" style="1220" customWidth="1"/>
    <col min="3345" max="3580" width="9.140625" style="1220"/>
    <col min="3581" max="3581" width="5" style="1220" customWidth="1"/>
    <col min="3582" max="3582" width="17.7109375" style="1220" customWidth="1"/>
    <col min="3583" max="3583" width="13.85546875" style="1220" customWidth="1"/>
    <col min="3584" max="3584" width="13.140625" style="1220" customWidth="1"/>
    <col min="3585" max="3585" width="12.28515625" style="1220" customWidth="1"/>
    <col min="3586" max="3586" width="3" style="1220" customWidth="1"/>
    <col min="3587" max="3587" width="20.28515625" style="1220" customWidth="1"/>
    <col min="3588" max="3588" width="12.5703125" style="1220" customWidth="1"/>
    <col min="3589" max="3589" width="11.7109375" style="1220" customWidth="1"/>
    <col min="3590" max="3590" width="9.140625" style="1220"/>
    <col min="3591" max="3591" width="2.85546875" style="1220" customWidth="1"/>
    <col min="3592" max="3592" width="18.5703125" style="1220" customWidth="1"/>
    <col min="3593" max="3593" width="14.42578125" style="1220" customWidth="1"/>
    <col min="3594" max="3594" width="13.7109375" style="1220" customWidth="1"/>
    <col min="3595" max="3595" width="10.140625" style="1220" customWidth="1"/>
    <col min="3596" max="3596" width="4.42578125" style="1220" customWidth="1"/>
    <col min="3597" max="3597" width="24" style="1220" customWidth="1"/>
    <col min="3598" max="3598" width="13.140625" style="1220" customWidth="1"/>
    <col min="3599" max="3599" width="13" style="1220" customWidth="1"/>
    <col min="3600" max="3600" width="10.42578125" style="1220" customWidth="1"/>
    <col min="3601" max="3836" width="9.140625" style="1220"/>
    <col min="3837" max="3837" width="5" style="1220" customWidth="1"/>
    <col min="3838" max="3838" width="17.7109375" style="1220" customWidth="1"/>
    <col min="3839" max="3839" width="13.85546875" style="1220" customWidth="1"/>
    <col min="3840" max="3840" width="13.140625" style="1220" customWidth="1"/>
    <col min="3841" max="3841" width="12.28515625" style="1220" customWidth="1"/>
    <col min="3842" max="3842" width="3" style="1220" customWidth="1"/>
    <col min="3843" max="3843" width="20.28515625" style="1220" customWidth="1"/>
    <col min="3844" max="3844" width="12.5703125" style="1220" customWidth="1"/>
    <col min="3845" max="3845" width="11.7109375" style="1220" customWidth="1"/>
    <col min="3846" max="3846" width="9.140625" style="1220"/>
    <col min="3847" max="3847" width="2.85546875" style="1220" customWidth="1"/>
    <col min="3848" max="3848" width="18.5703125" style="1220" customWidth="1"/>
    <col min="3849" max="3849" width="14.42578125" style="1220" customWidth="1"/>
    <col min="3850" max="3850" width="13.7109375" style="1220" customWidth="1"/>
    <col min="3851" max="3851" width="10.140625" style="1220" customWidth="1"/>
    <col min="3852" max="3852" width="4.42578125" style="1220" customWidth="1"/>
    <col min="3853" max="3853" width="24" style="1220" customWidth="1"/>
    <col min="3854" max="3854" width="13.140625" style="1220" customWidth="1"/>
    <col min="3855" max="3855" width="13" style="1220" customWidth="1"/>
    <col min="3856" max="3856" width="10.42578125" style="1220" customWidth="1"/>
    <col min="3857" max="4092" width="9.140625" style="1220"/>
    <col min="4093" max="4093" width="5" style="1220" customWidth="1"/>
    <col min="4094" max="4094" width="17.7109375" style="1220" customWidth="1"/>
    <col min="4095" max="4095" width="13.85546875" style="1220" customWidth="1"/>
    <col min="4096" max="4096" width="13.140625" style="1220" customWidth="1"/>
    <col min="4097" max="4097" width="12.28515625" style="1220" customWidth="1"/>
    <col min="4098" max="4098" width="3" style="1220" customWidth="1"/>
    <col min="4099" max="4099" width="20.28515625" style="1220" customWidth="1"/>
    <col min="4100" max="4100" width="12.5703125" style="1220" customWidth="1"/>
    <col min="4101" max="4101" width="11.7109375" style="1220" customWidth="1"/>
    <col min="4102" max="4102" width="9.140625" style="1220"/>
    <col min="4103" max="4103" width="2.85546875" style="1220" customWidth="1"/>
    <col min="4104" max="4104" width="18.5703125" style="1220" customWidth="1"/>
    <col min="4105" max="4105" width="14.42578125" style="1220" customWidth="1"/>
    <col min="4106" max="4106" width="13.7109375" style="1220" customWidth="1"/>
    <col min="4107" max="4107" width="10.140625" style="1220" customWidth="1"/>
    <col min="4108" max="4108" width="4.42578125" style="1220" customWidth="1"/>
    <col min="4109" max="4109" width="24" style="1220" customWidth="1"/>
    <col min="4110" max="4110" width="13.140625" style="1220" customWidth="1"/>
    <col min="4111" max="4111" width="13" style="1220" customWidth="1"/>
    <col min="4112" max="4112" width="10.42578125" style="1220" customWidth="1"/>
    <col min="4113" max="4348" width="9.140625" style="1220"/>
    <col min="4349" max="4349" width="5" style="1220" customWidth="1"/>
    <col min="4350" max="4350" width="17.7109375" style="1220" customWidth="1"/>
    <col min="4351" max="4351" width="13.85546875" style="1220" customWidth="1"/>
    <col min="4352" max="4352" width="13.140625" style="1220" customWidth="1"/>
    <col min="4353" max="4353" width="12.28515625" style="1220" customWidth="1"/>
    <col min="4354" max="4354" width="3" style="1220" customWidth="1"/>
    <col min="4355" max="4355" width="20.28515625" style="1220" customWidth="1"/>
    <col min="4356" max="4356" width="12.5703125" style="1220" customWidth="1"/>
    <col min="4357" max="4357" width="11.7109375" style="1220" customWidth="1"/>
    <col min="4358" max="4358" width="9.140625" style="1220"/>
    <col min="4359" max="4359" width="2.85546875" style="1220" customWidth="1"/>
    <col min="4360" max="4360" width="18.5703125" style="1220" customWidth="1"/>
    <col min="4361" max="4361" width="14.42578125" style="1220" customWidth="1"/>
    <col min="4362" max="4362" width="13.7109375" style="1220" customWidth="1"/>
    <col min="4363" max="4363" width="10.140625" style="1220" customWidth="1"/>
    <col min="4364" max="4364" width="4.42578125" style="1220" customWidth="1"/>
    <col min="4365" max="4365" width="24" style="1220" customWidth="1"/>
    <col min="4366" max="4366" width="13.140625" style="1220" customWidth="1"/>
    <col min="4367" max="4367" width="13" style="1220" customWidth="1"/>
    <col min="4368" max="4368" width="10.42578125" style="1220" customWidth="1"/>
    <col min="4369" max="4604" width="9.140625" style="1220"/>
    <col min="4605" max="4605" width="5" style="1220" customWidth="1"/>
    <col min="4606" max="4606" width="17.7109375" style="1220" customWidth="1"/>
    <col min="4607" max="4607" width="13.85546875" style="1220" customWidth="1"/>
    <col min="4608" max="4608" width="13.140625" style="1220" customWidth="1"/>
    <col min="4609" max="4609" width="12.28515625" style="1220" customWidth="1"/>
    <col min="4610" max="4610" width="3" style="1220" customWidth="1"/>
    <col min="4611" max="4611" width="20.28515625" style="1220" customWidth="1"/>
    <col min="4612" max="4612" width="12.5703125" style="1220" customWidth="1"/>
    <col min="4613" max="4613" width="11.7109375" style="1220" customWidth="1"/>
    <col min="4614" max="4614" width="9.140625" style="1220"/>
    <col min="4615" max="4615" width="2.85546875" style="1220" customWidth="1"/>
    <col min="4616" max="4616" width="18.5703125" style="1220" customWidth="1"/>
    <col min="4617" max="4617" width="14.42578125" style="1220" customWidth="1"/>
    <col min="4618" max="4618" width="13.7109375" style="1220" customWidth="1"/>
    <col min="4619" max="4619" width="10.140625" style="1220" customWidth="1"/>
    <col min="4620" max="4620" width="4.42578125" style="1220" customWidth="1"/>
    <col min="4621" max="4621" width="24" style="1220" customWidth="1"/>
    <col min="4622" max="4622" width="13.140625" style="1220" customWidth="1"/>
    <col min="4623" max="4623" width="13" style="1220" customWidth="1"/>
    <col min="4624" max="4624" width="10.42578125" style="1220" customWidth="1"/>
    <col min="4625" max="4860" width="9.140625" style="1220"/>
    <col min="4861" max="4861" width="5" style="1220" customWidth="1"/>
    <col min="4862" max="4862" width="17.7109375" style="1220" customWidth="1"/>
    <col min="4863" max="4863" width="13.85546875" style="1220" customWidth="1"/>
    <col min="4864" max="4864" width="13.140625" style="1220" customWidth="1"/>
    <col min="4865" max="4865" width="12.28515625" style="1220" customWidth="1"/>
    <col min="4866" max="4866" width="3" style="1220" customWidth="1"/>
    <col min="4867" max="4867" width="20.28515625" style="1220" customWidth="1"/>
    <col min="4868" max="4868" width="12.5703125" style="1220" customWidth="1"/>
    <col min="4869" max="4869" width="11.7109375" style="1220" customWidth="1"/>
    <col min="4870" max="4870" width="9.140625" style="1220"/>
    <col min="4871" max="4871" width="2.85546875" style="1220" customWidth="1"/>
    <col min="4872" max="4872" width="18.5703125" style="1220" customWidth="1"/>
    <col min="4873" max="4873" width="14.42578125" style="1220" customWidth="1"/>
    <col min="4874" max="4874" width="13.7109375" style="1220" customWidth="1"/>
    <col min="4875" max="4875" width="10.140625" style="1220" customWidth="1"/>
    <col min="4876" max="4876" width="4.42578125" style="1220" customWidth="1"/>
    <col min="4877" max="4877" width="24" style="1220" customWidth="1"/>
    <col min="4878" max="4878" width="13.140625" style="1220" customWidth="1"/>
    <col min="4879" max="4879" width="13" style="1220" customWidth="1"/>
    <col min="4880" max="4880" width="10.42578125" style="1220" customWidth="1"/>
    <col min="4881" max="5116" width="9.140625" style="1220"/>
    <col min="5117" max="5117" width="5" style="1220" customWidth="1"/>
    <col min="5118" max="5118" width="17.7109375" style="1220" customWidth="1"/>
    <col min="5119" max="5119" width="13.85546875" style="1220" customWidth="1"/>
    <col min="5120" max="5120" width="13.140625" style="1220" customWidth="1"/>
    <col min="5121" max="5121" width="12.28515625" style="1220" customWidth="1"/>
    <col min="5122" max="5122" width="3" style="1220" customWidth="1"/>
    <col min="5123" max="5123" width="20.28515625" style="1220" customWidth="1"/>
    <col min="5124" max="5124" width="12.5703125" style="1220" customWidth="1"/>
    <col min="5125" max="5125" width="11.7109375" style="1220" customWidth="1"/>
    <col min="5126" max="5126" width="9.140625" style="1220"/>
    <col min="5127" max="5127" width="2.85546875" style="1220" customWidth="1"/>
    <col min="5128" max="5128" width="18.5703125" style="1220" customWidth="1"/>
    <col min="5129" max="5129" width="14.42578125" style="1220" customWidth="1"/>
    <col min="5130" max="5130" width="13.7109375" style="1220" customWidth="1"/>
    <col min="5131" max="5131" width="10.140625" style="1220" customWidth="1"/>
    <col min="5132" max="5132" width="4.42578125" style="1220" customWidth="1"/>
    <col min="5133" max="5133" width="24" style="1220" customWidth="1"/>
    <col min="5134" max="5134" width="13.140625" style="1220" customWidth="1"/>
    <col min="5135" max="5135" width="13" style="1220" customWidth="1"/>
    <col min="5136" max="5136" width="10.42578125" style="1220" customWidth="1"/>
    <col min="5137" max="5372" width="9.140625" style="1220"/>
    <col min="5373" max="5373" width="5" style="1220" customWidth="1"/>
    <col min="5374" max="5374" width="17.7109375" style="1220" customWidth="1"/>
    <col min="5375" max="5375" width="13.85546875" style="1220" customWidth="1"/>
    <col min="5376" max="5376" width="13.140625" style="1220" customWidth="1"/>
    <col min="5377" max="5377" width="12.28515625" style="1220" customWidth="1"/>
    <col min="5378" max="5378" width="3" style="1220" customWidth="1"/>
    <col min="5379" max="5379" width="20.28515625" style="1220" customWidth="1"/>
    <col min="5380" max="5380" width="12.5703125" style="1220" customWidth="1"/>
    <col min="5381" max="5381" width="11.7109375" style="1220" customWidth="1"/>
    <col min="5382" max="5382" width="9.140625" style="1220"/>
    <col min="5383" max="5383" width="2.85546875" style="1220" customWidth="1"/>
    <col min="5384" max="5384" width="18.5703125" style="1220" customWidth="1"/>
    <col min="5385" max="5385" width="14.42578125" style="1220" customWidth="1"/>
    <col min="5386" max="5386" width="13.7109375" style="1220" customWidth="1"/>
    <col min="5387" max="5387" width="10.140625" style="1220" customWidth="1"/>
    <col min="5388" max="5388" width="4.42578125" style="1220" customWidth="1"/>
    <col min="5389" max="5389" width="24" style="1220" customWidth="1"/>
    <col min="5390" max="5390" width="13.140625" style="1220" customWidth="1"/>
    <col min="5391" max="5391" width="13" style="1220" customWidth="1"/>
    <col min="5392" max="5392" width="10.42578125" style="1220" customWidth="1"/>
    <col min="5393" max="5628" width="9.140625" style="1220"/>
    <col min="5629" max="5629" width="5" style="1220" customWidth="1"/>
    <col min="5630" max="5630" width="17.7109375" style="1220" customWidth="1"/>
    <col min="5631" max="5631" width="13.85546875" style="1220" customWidth="1"/>
    <col min="5632" max="5632" width="13.140625" style="1220" customWidth="1"/>
    <col min="5633" max="5633" width="12.28515625" style="1220" customWidth="1"/>
    <col min="5634" max="5634" width="3" style="1220" customWidth="1"/>
    <col min="5635" max="5635" width="20.28515625" style="1220" customWidth="1"/>
    <col min="5636" max="5636" width="12.5703125" style="1220" customWidth="1"/>
    <col min="5637" max="5637" width="11.7109375" style="1220" customWidth="1"/>
    <col min="5638" max="5638" width="9.140625" style="1220"/>
    <col min="5639" max="5639" width="2.85546875" style="1220" customWidth="1"/>
    <col min="5640" max="5640" width="18.5703125" style="1220" customWidth="1"/>
    <col min="5641" max="5641" width="14.42578125" style="1220" customWidth="1"/>
    <col min="5642" max="5642" width="13.7109375" style="1220" customWidth="1"/>
    <col min="5643" max="5643" width="10.140625" style="1220" customWidth="1"/>
    <col min="5644" max="5644" width="4.42578125" style="1220" customWidth="1"/>
    <col min="5645" max="5645" width="24" style="1220" customWidth="1"/>
    <col min="5646" max="5646" width="13.140625" style="1220" customWidth="1"/>
    <col min="5647" max="5647" width="13" style="1220" customWidth="1"/>
    <col min="5648" max="5648" width="10.42578125" style="1220" customWidth="1"/>
    <col min="5649" max="5884" width="9.140625" style="1220"/>
    <col min="5885" max="5885" width="5" style="1220" customWidth="1"/>
    <col min="5886" max="5886" width="17.7109375" style="1220" customWidth="1"/>
    <col min="5887" max="5887" width="13.85546875" style="1220" customWidth="1"/>
    <col min="5888" max="5888" width="13.140625" style="1220" customWidth="1"/>
    <col min="5889" max="5889" width="12.28515625" style="1220" customWidth="1"/>
    <col min="5890" max="5890" width="3" style="1220" customWidth="1"/>
    <col min="5891" max="5891" width="20.28515625" style="1220" customWidth="1"/>
    <col min="5892" max="5892" width="12.5703125" style="1220" customWidth="1"/>
    <col min="5893" max="5893" width="11.7109375" style="1220" customWidth="1"/>
    <col min="5894" max="5894" width="9.140625" style="1220"/>
    <col min="5895" max="5895" width="2.85546875" style="1220" customWidth="1"/>
    <col min="5896" max="5896" width="18.5703125" style="1220" customWidth="1"/>
    <col min="5897" max="5897" width="14.42578125" style="1220" customWidth="1"/>
    <col min="5898" max="5898" width="13.7109375" style="1220" customWidth="1"/>
    <col min="5899" max="5899" width="10.140625" style="1220" customWidth="1"/>
    <col min="5900" max="5900" width="4.42578125" style="1220" customWidth="1"/>
    <col min="5901" max="5901" width="24" style="1220" customWidth="1"/>
    <col min="5902" max="5902" width="13.140625" style="1220" customWidth="1"/>
    <col min="5903" max="5903" width="13" style="1220" customWidth="1"/>
    <col min="5904" max="5904" width="10.42578125" style="1220" customWidth="1"/>
    <col min="5905" max="6140" width="9.140625" style="1220"/>
    <col min="6141" max="6141" width="5" style="1220" customWidth="1"/>
    <col min="6142" max="6142" width="17.7109375" style="1220" customWidth="1"/>
    <col min="6143" max="6143" width="13.85546875" style="1220" customWidth="1"/>
    <col min="6144" max="6144" width="13.140625" style="1220" customWidth="1"/>
    <col min="6145" max="6145" width="12.28515625" style="1220" customWidth="1"/>
    <col min="6146" max="6146" width="3" style="1220" customWidth="1"/>
    <col min="6147" max="6147" width="20.28515625" style="1220" customWidth="1"/>
    <col min="6148" max="6148" width="12.5703125" style="1220" customWidth="1"/>
    <col min="6149" max="6149" width="11.7109375" style="1220" customWidth="1"/>
    <col min="6150" max="6150" width="9.140625" style="1220"/>
    <col min="6151" max="6151" width="2.85546875" style="1220" customWidth="1"/>
    <col min="6152" max="6152" width="18.5703125" style="1220" customWidth="1"/>
    <col min="6153" max="6153" width="14.42578125" style="1220" customWidth="1"/>
    <col min="6154" max="6154" width="13.7109375" style="1220" customWidth="1"/>
    <col min="6155" max="6155" width="10.140625" style="1220" customWidth="1"/>
    <col min="6156" max="6156" width="4.42578125" style="1220" customWidth="1"/>
    <col min="6157" max="6157" width="24" style="1220" customWidth="1"/>
    <col min="6158" max="6158" width="13.140625" style="1220" customWidth="1"/>
    <col min="6159" max="6159" width="13" style="1220" customWidth="1"/>
    <col min="6160" max="6160" width="10.42578125" style="1220" customWidth="1"/>
    <col min="6161" max="6396" width="9.140625" style="1220"/>
    <col min="6397" max="6397" width="5" style="1220" customWidth="1"/>
    <col min="6398" max="6398" width="17.7109375" style="1220" customWidth="1"/>
    <col min="6399" max="6399" width="13.85546875" style="1220" customWidth="1"/>
    <col min="6400" max="6400" width="13.140625" style="1220" customWidth="1"/>
    <col min="6401" max="6401" width="12.28515625" style="1220" customWidth="1"/>
    <col min="6402" max="6402" width="3" style="1220" customWidth="1"/>
    <col min="6403" max="6403" width="20.28515625" style="1220" customWidth="1"/>
    <col min="6404" max="6404" width="12.5703125" style="1220" customWidth="1"/>
    <col min="6405" max="6405" width="11.7109375" style="1220" customWidth="1"/>
    <col min="6406" max="6406" width="9.140625" style="1220"/>
    <col min="6407" max="6407" width="2.85546875" style="1220" customWidth="1"/>
    <col min="6408" max="6408" width="18.5703125" style="1220" customWidth="1"/>
    <col min="6409" max="6409" width="14.42578125" style="1220" customWidth="1"/>
    <col min="6410" max="6410" width="13.7109375" style="1220" customWidth="1"/>
    <col min="6411" max="6411" width="10.140625" style="1220" customWidth="1"/>
    <col min="6412" max="6412" width="4.42578125" style="1220" customWidth="1"/>
    <col min="6413" max="6413" width="24" style="1220" customWidth="1"/>
    <col min="6414" max="6414" width="13.140625" style="1220" customWidth="1"/>
    <col min="6415" max="6415" width="13" style="1220" customWidth="1"/>
    <col min="6416" max="6416" width="10.42578125" style="1220" customWidth="1"/>
    <col min="6417" max="6652" width="9.140625" style="1220"/>
    <col min="6653" max="6653" width="5" style="1220" customWidth="1"/>
    <col min="6654" max="6654" width="17.7109375" style="1220" customWidth="1"/>
    <col min="6655" max="6655" width="13.85546875" style="1220" customWidth="1"/>
    <col min="6656" max="6656" width="13.140625" style="1220" customWidth="1"/>
    <col min="6657" max="6657" width="12.28515625" style="1220" customWidth="1"/>
    <col min="6658" max="6658" width="3" style="1220" customWidth="1"/>
    <col min="6659" max="6659" width="20.28515625" style="1220" customWidth="1"/>
    <col min="6660" max="6660" width="12.5703125" style="1220" customWidth="1"/>
    <col min="6661" max="6661" width="11.7109375" style="1220" customWidth="1"/>
    <col min="6662" max="6662" width="9.140625" style="1220"/>
    <col min="6663" max="6663" width="2.85546875" style="1220" customWidth="1"/>
    <col min="6664" max="6664" width="18.5703125" style="1220" customWidth="1"/>
    <col min="6665" max="6665" width="14.42578125" style="1220" customWidth="1"/>
    <col min="6666" max="6666" width="13.7109375" style="1220" customWidth="1"/>
    <col min="6667" max="6667" width="10.140625" style="1220" customWidth="1"/>
    <col min="6668" max="6668" width="4.42578125" style="1220" customWidth="1"/>
    <col min="6669" max="6669" width="24" style="1220" customWidth="1"/>
    <col min="6670" max="6670" width="13.140625" style="1220" customWidth="1"/>
    <col min="6671" max="6671" width="13" style="1220" customWidth="1"/>
    <col min="6672" max="6672" width="10.42578125" style="1220" customWidth="1"/>
    <col min="6673" max="6908" width="9.140625" style="1220"/>
    <col min="6909" max="6909" width="5" style="1220" customWidth="1"/>
    <col min="6910" max="6910" width="17.7109375" style="1220" customWidth="1"/>
    <col min="6911" max="6911" width="13.85546875" style="1220" customWidth="1"/>
    <col min="6912" max="6912" width="13.140625" style="1220" customWidth="1"/>
    <col min="6913" max="6913" width="12.28515625" style="1220" customWidth="1"/>
    <col min="6914" max="6914" width="3" style="1220" customWidth="1"/>
    <col min="6915" max="6915" width="20.28515625" style="1220" customWidth="1"/>
    <col min="6916" max="6916" width="12.5703125" style="1220" customWidth="1"/>
    <col min="6917" max="6917" width="11.7109375" style="1220" customWidth="1"/>
    <col min="6918" max="6918" width="9.140625" style="1220"/>
    <col min="6919" max="6919" width="2.85546875" style="1220" customWidth="1"/>
    <col min="6920" max="6920" width="18.5703125" style="1220" customWidth="1"/>
    <col min="6921" max="6921" width="14.42578125" style="1220" customWidth="1"/>
    <col min="6922" max="6922" width="13.7109375" style="1220" customWidth="1"/>
    <col min="6923" max="6923" width="10.140625" style="1220" customWidth="1"/>
    <col min="6924" max="6924" width="4.42578125" style="1220" customWidth="1"/>
    <col min="6925" max="6925" width="24" style="1220" customWidth="1"/>
    <col min="6926" max="6926" width="13.140625" style="1220" customWidth="1"/>
    <col min="6927" max="6927" width="13" style="1220" customWidth="1"/>
    <col min="6928" max="6928" width="10.42578125" style="1220" customWidth="1"/>
    <col min="6929" max="7164" width="9.140625" style="1220"/>
    <col min="7165" max="7165" width="5" style="1220" customWidth="1"/>
    <col min="7166" max="7166" width="17.7109375" style="1220" customWidth="1"/>
    <col min="7167" max="7167" width="13.85546875" style="1220" customWidth="1"/>
    <col min="7168" max="7168" width="13.140625" style="1220" customWidth="1"/>
    <col min="7169" max="7169" width="12.28515625" style="1220" customWidth="1"/>
    <col min="7170" max="7170" width="3" style="1220" customWidth="1"/>
    <col min="7171" max="7171" width="20.28515625" style="1220" customWidth="1"/>
    <col min="7172" max="7172" width="12.5703125" style="1220" customWidth="1"/>
    <col min="7173" max="7173" width="11.7109375" style="1220" customWidth="1"/>
    <col min="7174" max="7174" width="9.140625" style="1220"/>
    <col min="7175" max="7175" width="2.85546875" style="1220" customWidth="1"/>
    <col min="7176" max="7176" width="18.5703125" style="1220" customWidth="1"/>
    <col min="7177" max="7177" width="14.42578125" style="1220" customWidth="1"/>
    <col min="7178" max="7178" width="13.7109375" style="1220" customWidth="1"/>
    <col min="7179" max="7179" width="10.140625" style="1220" customWidth="1"/>
    <col min="7180" max="7180" width="4.42578125" style="1220" customWidth="1"/>
    <col min="7181" max="7181" width="24" style="1220" customWidth="1"/>
    <col min="7182" max="7182" width="13.140625" style="1220" customWidth="1"/>
    <col min="7183" max="7183" width="13" style="1220" customWidth="1"/>
    <col min="7184" max="7184" width="10.42578125" style="1220" customWidth="1"/>
    <col min="7185" max="7420" width="9.140625" style="1220"/>
    <col min="7421" max="7421" width="5" style="1220" customWidth="1"/>
    <col min="7422" max="7422" width="17.7109375" style="1220" customWidth="1"/>
    <col min="7423" max="7423" width="13.85546875" style="1220" customWidth="1"/>
    <col min="7424" max="7424" width="13.140625" style="1220" customWidth="1"/>
    <col min="7425" max="7425" width="12.28515625" style="1220" customWidth="1"/>
    <col min="7426" max="7426" width="3" style="1220" customWidth="1"/>
    <col min="7427" max="7427" width="20.28515625" style="1220" customWidth="1"/>
    <col min="7428" max="7428" width="12.5703125" style="1220" customWidth="1"/>
    <col min="7429" max="7429" width="11.7109375" style="1220" customWidth="1"/>
    <col min="7430" max="7430" width="9.140625" style="1220"/>
    <col min="7431" max="7431" width="2.85546875" style="1220" customWidth="1"/>
    <col min="7432" max="7432" width="18.5703125" style="1220" customWidth="1"/>
    <col min="7433" max="7433" width="14.42578125" style="1220" customWidth="1"/>
    <col min="7434" max="7434" width="13.7109375" style="1220" customWidth="1"/>
    <col min="7435" max="7435" width="10.140625" style="1220" customWidth="1"/>
    <col min="7436" max="7436" width="4.42578125" style="1220" customWidth="1"/>
    <col min="7437" max="7437" width="24" style="1220" customWidth="1"/>
    <col min="7438" max="7438" width="13.140625" style="1220" customWidth="1"/>
    <col min="7439" max="7439" width="13" style="1220" customWidth="1"/>
    <col min="7440" max="7440" width="10.42578125" style="1220" customWidth="1"/>
    <col min="7441" max="7676" width="9.140625" style="1220"/>
    <col min="7677" max="7677" width="5" style="1220" customWidth="1"/>
    <col min="7678" max="7678" width="17.7109375" style="1220" customWidth="1"/>
    <col min="7679" max="7679" width="13.85546875" style="1220" customWidth="1"/>
    <col min="7680" max="7680" width="13.140625" style="1220" customWidth="1"/>
    <col min="7681" max="7681" width="12.28515625" style="1220" customWidth="1"/>
    <col min="7682" max="7682" width="3" style="1220" customWidth="1"/>
    <col min="7683" max="7683" width="20.28515625" style="1220" customWidth="1"/>
    <col min="7684" max="7684" width="12.5703125" style="1220" customWidth="1"/>
    <col min="7685" max="7685" width="11.7109375" style="1220" customWidth="1"/>
    <col min="7686" max="7686" width="9.140625" style="1220"/>
    <col min="7687" max="7687" width="2.85546875" style="1220" customWidth="1"/>
    <col min="7688" max="7688" width="18.5703125" style="1220" customWidth="1"/>
    <col min="7689" max="7689" width="14.42578125" style="1220" customWidth="1"/>
    <col min="7690" max="7690" width="13.7109375" style="1220" customWidth="1"/>
    <col min="7691" max="7691" width="10.140625" style="1220" customWidth="1"/>
    <col min="7692" max="7692" width="4.42578125" style="1220" customWidth="1"/>
    <col min="7693" max="7693" width="24" style="1220" customWidth="1"/>
    <col min="7694" max="7694" width="13.140625" style="1220" customWidth="1"/>
    <col min="7695" max="7695" width="13" style="1220" customWidth="1"/>
    <col min="7696" max="7696" width="10.42578125" style="1220" customWidth="1"/>
    <col min="7697" max="7932" width="9.140625" style="1220"/>
    <col min="7933" max="7933" width="5" style="1220" customWidth="1"/>
    <col min="7934" max="7934" width="17.7109375" style="1220" customWidth="1"/>
    <col min="7935" max="7935" width="13.85546875" style="1220" customWidth="1"/>
    <col min="7936" max="7936" width="13.140625" style="1220" customWidth="1"/>
    <col min="7937" max="7937" width="12.28515625" style="1220" customWidth="1"/>
    <col min="7938" max="7938" width="3" style="1220" customWidth="1"/>
    <col min="7939" max="7939" width="20.28515625" style="1220" customWidth="1"/>
    <col min="7940" max="7940" width="12.5703125" style="1220" customWidth="1"/>
    <col min="7941" max="7941" width="11.7109375" style="1220" customWidth="1"/>
    <col min="7942" max="7942" width="9.140625" style="1220"/>
    <col min="7943" max="7943" width="2.85546875" style="1220" customWidth="1"/>
    <col min="7944" max="7944" width="18.5703125" style="1220" customWidth="1"/>
    <col min="7945" max="7945" width="14.42578125" style="1220" customWidth="1"/>
    <col min="7946" max="7946" width="13.7109375" style="1220" customWidth="1"/>
    <col min="7947" max="7947" width="10.140625" style="1220" customWidth="1"/>
    <col min="7948" max="7948" width="4.42578125" style="1220" customWidth="1"/>
    <col min="7949" max="7949" width="24" style="1220" customWidth="1"/>
    <col min="7950" max="7950" width="13.140625" style="1220" customWidth="1"/>
    <col min="7951" max="7951" width="13" style="1220" customWidth="1"/>
    <col min="7952" max="7952" width="10.42578125" style="1220" customWidth="1"/>
    <col min="7953" max="8188" width="9.140625" style="1220"/>
    <col min="8189" max="8189" width="5" style="1220" customWidth="1"/>
    <col min="8190" max="8190" width="17.7109375" style="1220" customWidth="1"/>
    <col min="8191" max="8191" width="13.85546875" style="1220" customWidth="1"/>
    <col min="8192" max="8192" width="13.140625" style="1220" customWidth="1"/>
    <col min="8193" max="8193" width="12.28515625" style="1220" customWidth="1"/>
    <col min="8194" max="8194" width="3" style="1220" customWidth="1"/>
    <col min="8195" max="8195" width="20.28515625" style="1220" customWidth="1"/>
    <col min="8196" max="8196" width="12.5703125" style="1220" customWidth="1"/>
    <col min="8197" max="8197" width="11.7109375" style="1220" customWidth="1"/>
    <col min="8198" max="8198" width="9.140625" style="1220"/>
    <col min="8199" max="8199" width="2.85546875" style="1220" customWidth="1"/>
    <col min="8200" max="8200" width="18.5703125" style="1220" customWidth="1"/>
    <col min="8201" max="8201" width="14.42578125" style="1220" customWidth="1"/>
    <col min="8202" max="8202" width="13.7109375" style="1220" customWidth="1"/>
    <col min="8203" max="8203" width="10.140625" style="1220" customWidth="1"/>
    <col min="8204" max="8204" width="4.42578125" style="1220" customWidth="1"/>
    <col min="8205" max="8205" width="24" style="1220" customWidth="1"/>
    <col min="8206" max="8206" width="13.140625" style="1220" customWidth="1"/>
    <col min="8207" max="8207" width="13" style="1220" customWidth="1"/>
    <col min="8208" max="8208" width="10.42578125" style="1220" customWidth="1"/>
    <col min="8209" max="8444" width="9.140625" style="1220"/>
    <col min="8445" max="8445" width="5" style="1220" customWidth="1"/>
    <col min="8446" max="8446" width="17.7109375" style="1220" customWidth="1"/>
    <col min="8447" max="8447" width="13.85546875" style="1220" customWidth="1"/>
    <col min="8448" max="8448" width="13.140625" style="1220" customWidth="1"/>
    <col min="8449" max="8449" width="12.28515625" style="1220" customWidth="1"/>
    <col min="8450" max="8450" width="3" style="1220" customWidth="1"/>
    <col min="8451" max="8451" width="20.28515625" style="1220" customWidth="1"/>
    <col min="8452" max="8452" width="12.5703125" style="1220" customWidth="1"/>
    <col min="8453" max="8453" width="11.7109375" style="1220" customWidth="1"/>
    <col min="8454" max="8454" width="9.140625" style="1220"/>
    <col min="8455" max="8455" width="2.85546875" style="1220" customWidth="1"/>
    <col min="8456" max="8456" width="18.5703125" style="1220" customWidth="1"/>
    <col min="8457" max="8457" width="14.42578125" style="1220" customWidth="1"/>
    <col min="8458" max="8458" width="13.7109375" style="1220" customWidth="1"/>
    <col min="8459" max="8459" width="10.140625" style="1220" customWidth="1"/>
    <col min="8460" max="8460" width="4.42578125" style="1220" customWidth="1"/>
    <col min="8461" max="8461" width="24" style="1220" customWidth="1"/>
    <col min="8462" max="8462" width="13.140625" style="1220" customWidth="1"/>
    <col min="8463" max="8463" width="13" style="1220" customWidth="1"/>
    <col min="8464" max="8464" width="10.42578125" style="1220" customWidth="1"/>
    <col min="8465" max="8700" width="9.140625" style="1220"/>
    <col min="8701" max="8701" width="5" style="1220" customWidth="1"/>
    <col min="8702" max="8702" width="17.7109375" style="1220" customWidth="1"/>
    <col min="8703" max="8703" width="13.85546875" style="1220" customWidth="1"/>
    <col min="8704" max="8704" width="13.140625" style="1220" customWidth="1"/>
    <col min="8705" max="8705" width="12.28515625" style="1220" customWidth="1"/>
    <col min="8706" max="8706" width="3" style="1220" customWidth="1"/>
    <col min="8707" max="8707" width="20.28515625" style="1220" customWidth="1"/>
    <col min="8708" max="8708" width="12.5703125" style="1220" customWidth="1"/>
    <col min="8709" max="8709" width="11.7109375" style="1220" customWidth="1"/>
    <col min="8710" max="8710" width="9.140625" style="1220"/>
    <col min="8711" max="8711" width="2.85546875" style="1220" customWidth="1"/>
    <col min="8712" max="8712" width="18.5703125" style="1220" customWidth="1"/>
    <col min="8713" max="8713" width="14.42578125" style="1220" customWidth="1"/>
    <col min="8714" max="8714" width="13.7109375" style="1220" customWidth="1"/>
    <col min="8715" max="8715" width="10.140625" style="1220" customWidth="1"/>
    <col min="8716" max="8716" width="4.42578125" style="1220" customWidth="1"/>
    <col min="8717" max="8717" width="24" style="1220" customWidth="1"/>
    <col min="8718" max="8718" width="13.140625" style="1220" customWidth="1"/>
    <col min="8719" max="8719" width="13" style="1220" customWidth="1"/>
    <col min="8720" max="8720" width="10.42578125" style="1220" customWidth="1"/>
    <col min="8721" max="8956" width="9.140625" style="1220"/>
    <col min="8957" max="8957" width="5" style="1220" customWidth="1"/>
    <col min="8958" max="8958" width="17.7109375" style="1220" customWidth="1"/>
    <col min="8959" max="8959" width="13.85546875" style="1220" customWidth="1"/>
    <col min="8960" max="8960" width="13.140625" style="1220" customWidth="1"/>
    <col min="8961" max="8961" width="12.28515625" style="1220" customWidth="1"/>
    <col min="8962" max="8962" width="3" style="1220" customWidth="1"/>
    <col min="8963" max="8963" width="20.28515625" style="1220" customWidth="1"/>
    <col min="8964" max="8964" width="12.5703125" style="1220" customWidth="1"/>
    <col min="8965" max="8965" width="11.7109375" style="1220" customWidth="1"/>
    <col min="8966" max="8966" width="9.140625" style="1220"/>
    <col min="8967" max="8967" width="2.85546875" style="1220" customWidth="1"/>
    <col min="8968" max="8968" width="18.5703125" style="1220" customWidth="1"/>
    <col min="8969" max="8969" width="14.42578125" style="1220" customWidth="1"/>
    <col min="8970" max="8970" width="13.7109375" style="1220" customWidth="1"/>
    <col min="8971" max="8971" width="10.140625" style="1220" customWidth="1"/>
    <col min="8972" max="8972" width="4.42578125" style="1220" customWidth="1"/>
    <col min="8973" max="8973" width="24" style="1220" customWidth="1"/>
    <col min="8974" max="8974" width="13.140625" style="1220" customWidth="1"/>
    <col min="8975" max="8975" width="13" style="1220" customWidth="1"/>
    <col min="8976" max="8976" width="10.42578125" style="1220" customWidth="1"/>
    <col min="8977" max="9212" width="9.140625" style="1220"/>
    <col min="9213" max="9213" width="5" style="1220" customWidth="1"/>
    <col min="9214" max="9214" width="17.7109375" style="1220" customWidth="1"/>
    <col min="9215" max="9215" width="13.85546875" style="1220" customWidth="1"/>
    <col min="9216" max="9216" width="13.140625" style="1220" customWidth="1"/>
    <col min="9217" max="9217" width="12.28515625" style="1220" customWidth="1"/>
    <col min="9218" max="9218" width="3" style="1220" customWidth="1"/>
    <col min="9219" max="9219" width="20.28515625" style="1220" customWidth="1"/>
    <col min="9220" max="9220" width="12.5703125" style="1220" customWidth="1"/>
    <col min="9221" max="9221" width="11.7109375" style="1220" customWidth="1"/>
    <col min="9222" max="9222" width="9.140625" style="1220"/>
    <col min="9223" max="9223" width="2.85546875" style="1220" customWidth="1"/>
    <col min="9224" max="9224" width="18.5703125" style="1220" customWidth="1"/>
    <col min="9225" max="9225" width="14.42578125" style="1220" customWidth="1"/>
    <col min="9226" max="9226" width="13.7109375" style="1220" customWidth="1"/>
    <col min="9227" max="9227" width="10.140625" style="1220" customWidth="1"/>
    <col min="9228" max="9228" width="4.42578125" style="1220" customWidth="1"/>
    <col min="9229" max="9229" width="24" style="1220" customWidth="1"/>
    <col min="9230" max="9230" width="13.140625" style="1220" customWidth="1"/>
    <col min="9231" max="9231" width="13" style="1220" customWidth="1"/>
    <col min="9232" max="9232" width="10.42578125" style="1220" customWidth="1"/>
    <col min="9233" max="9468" width="9.140625" style="1220"/>
    <col min="9469" max="9469" width="5" style="1220" customWidth="1"/>
    <col min="9470" max="9470" width="17.7109375" style="1220" customWidth="1"/>
    <col min="9471" max="9471" width="13.85546875" style="1220" customWidth="1"/>
    <col min="9472" max="9472" width="13.140625" style="1220" customWidth="1"/>
    <col min="9473" max="9473" width="12.28515625" style="1220" customWidth="1"/>
    <col min="9474" max="9474" width="3" style="1220" customWidth="1"/>
    <col min="9475" max="9475" width="20.28515625" style="1220" customWidth="1"/>
    <col min="9476" max="9476" width="12.5703125" style="1220" customWidth="1"/>
    <col min="9477" max="9477" width="11.7109375" style="1220" customWidth="1"/>
    <col min="9478" max="9478" width="9.140625" style="1220"/>
    <col min="9479" max="9479" width="2.85546875" style="1220" customWidth="1"/>
    <col min="9480" max="9480" width="18.5703125" style="1220" customWidth="1"/>
    <col min="9481" max="9481" width="14.42578125" style="1220" customWidth="1"/>
    <col min="9482" max="9482" width="13.7109375" style="1220" customWidth="1"/>
    <col min="9483" max="9483" width="10.140625" style="1220" customWidth="1"/>
    <col min="9484" max="9484" width="4.42578125" style="1220" customWidth="1"/>
    <col min="9485" max="9485" width="24" style="1220" customWidth="1"/>
    <col min="9486" max="9486" width="13.140625" style="1220" customWidth="1"/>
    <col min="9487" max="9487" width="13" style="1220" customWidth="1"/>
    <col min="9488" max="9488" width="10.42578125" style="1220" customWidth="1"/>
    <col min="9489" max="9724" width="9.140625" style="1220"/>
    <col min="9725" max="9725" width="5" style="1220" customWidth="1"/>
    <col min="9726" max="9726" width="17.7109375" style="1220" customWidth="1"/>
    <col min="9727" max="9727" width="13.85546875" style="1220" customWidth="1"/>
    <col min="9728" max="9728" width="13.140625" style="1220" customWidth="1"/>
    <col min="9729" max="9729" width="12.28515625" style="1220" customWidth="1"/>
    <col min="9730" max="9730" width="3" style="1220" customWidth="1"/>
    <col min="9731" max="9731" width="20.28515625" style="1220" customWidth="1"/>
    <col min="9732" max="9732" width="12.5703125" style="1220" customWidth="1"/>
    <col min="9733" max="9733" width="11.7109375" style="1220" customWidth="1"/>
    <col min="9734" max="9734" width="9.140625" style="1220"/>
    <col min="9735" max="9735" width="2.85546875" style="1220" customWidth="1"/>
    <col min="9736" max="9736" width="18.5703125" style="1220" customWidth="1"/>
    <col min="9737" max="9737" width="14.42578125" style="1220" customWidth="1"/>
    <col min="9738" max="9738" width="13.7109375" style="1220" customWidth="1"/>
    <col min="9739" max="9739" width="10.140625" style="1220" customWidth="1"/>
    <col min="9740" max="9740" width="4.42578125" style="1220" customWidth="1"/>
    <col min="9741" max="9741" width="24" style="1220" customWidth="1"/>
    <col min="9742" max="9742" width="13.140625" style="1220" customWidth="1"/>
    <col min="9743" max="9743" width="13" style="1220" customWidth="1"/>
    <col min="9744" max="9744" width="10.42578125" style="1220" customWidth="1"/>
    <col min="9745" max="9980" width="9.140625" style="1220"/>
    <col min="9981" max="9981" width="5" style="1220" customWidth="1"/>
    <col min="9982" max="9982" width="17.7109375" style="1220" customWidth="1"/>
    <col min="9983" max="9983" width="13.85546875" style="1220" customWidth="1"/>
    <col min="9984" max="9984" width="13.140625" style="1220" customWidth="1"/>
    <col min="9985" max="9985" width="12.28515625" style="1220" customWidth="1"/>
    <col min="9986" max="9986" width="3" style="1220" customWidth="1"/>
    <col min="9987" max="9987" width="20.28515625" style="1220" customWidth="1"/>
    <col min="9988" max="9988" width="12.5703125" style="1220" customWidth="1"/>
    <col min="9989" max="9989" width="11.7109375" style="1220" customWidth="1"/>
    <col min="9990" max="9990" width="9.140625" style="1220"/>
    <col min="9991" max="9991" width="2.85546875" style="1220" customWidth="1"/>
    <col min="9992" max="9992" width="18.5703125" style="1220" customWidth="1"/>
    <col min="9993" max="9993" width="14.42578125" style="1220" customWidth="1"/>
    <col min="9994" max="9994" width="13.7109375" style="1220" customWidth="1"/>
    <col min="9995" max="9995" width="10.140625" style="1220" customWidth="1"/>
    <col min="9996" max="9996" width="4.42578125" style="1220" customWidth="1"/>
    <col min="9997" max="9997" width="24" style="1220" customWidth="1"/>
    <col min="9998" max="9998" width="13.140625" style="1220" customWidth="1"/>
    <col min="9999" max="9999" width="13" style="1220" customWidth="1"/>
    <col min="10000" max="10000" width="10.42578125" style="1220" customWidth="1"/>
    <col min="10001" max="10236" width="9.140625" style="1220"/>
    <col min="10237" max="10237" width="5" style="1220" customWidth="1"/>
    <col min="10238" max="10238" width="17.7109375" style="1220" customWidth="1"/>
    <col min="10239" max="10239" width="13.85546875" style="1220" customWidth="1"/>
    <col min="10240" max="10240" width="13.140625" style="1220" customWidth="1"/>
    <col min="10241" max="10241" width="12.28515625" style="1220" customWidth="1"/>
    <col min="10242" max="10242" width="3" style="1220" customWidth="1"/>
    <col min="10243" max="10243" width="20.28515625" style="1220" customWidth="1"/>
    <col min="10244" max="10244" width="12.5703125" style="1220" customWidth="1"/>
    <col min="10245" max="10245" width="11.7109375" style="1220" customWidth="1"/>
    <col min="10246" max="10246" width="9.140625" style="1220"/>
    <col min="10247" max="10247" width="2.85546875" style="1220" customWidth="1"/>
    <col min="10248" max="10248" width="18.5703125" style="1220" customWidth="1"/>
    <col min="10249" max="10249" width="14.42578125" style="1220" customWidth="1"/>
    <col min="10250" max="10250" width="13.7109375" style="1220" customWidth="1"/>
    <col min="10251" max="10251" width="10.140625" style="1220" customWidth="1"/>
    <col min="10252" max="10252" width="4.42578125" style="1220" customWidth="1"/>
    <col min="10253" max="10253" width="24" style="1220" customWidth="1"/>
    <col min="10254" max="10254" width="13.140625" style="1220" customWidth="1"/>
    <col min="10255" max="10255" width="13" style="1220" customWidth="1"/>
    <col min="10256" max="10256" width="10.42578125" style="1220" customWidth="1"/>
    <col min="10257" max="10492" width="9.140625" style="1220"/>
    <col min="10493" max="10493" width="5" style="1220" customWidth="1"/>
    <col min="10494" max="10494" width="17.7109375" style="1220" customWidth="1"/>
    <col min="10495" max="10495" width="13.85546875" style="1220" customWidth="1"/>
    <col min="10496" max="10496" width="13.140625" style="1220" customWidth="1"/>
    <col min="10497" max="10497" width="12.28515625" style="1220" customWidth="1"/>
    <col min="10498" max="10498" width="3" style="1220" customWidth="1"/>
    <col min="10499" max="10499" width="20.28515625" style="1220" customWidth="1"/>
    <col min="10500" max="10500" width="12.5703125" style="1220" customWidth="1"/>
    <col min="10501" max="10501" width="11.7109375" style="1220" customWidth="1"/>
    <col min="10502" max="10502" width="9.140625" style="1220"/>
    <col min="10503" max="10503" width="2.85546875" style="1220" customWidth="1"/>
    <col min="10504" max="10504" width="18.5703125" style="1220" customWidth="1"/>
    <col min="10505" max="10505" width="14.42578125" style="1220" customWidth="1"/>
    <col min="10506" max="10506" width="13.7109375" style="1220" customWidth="1"/>
    <col min="10507" max="10507" width="10.140625" style="1220" customWidth="1"/>
    <col min="10508" max="10508" width="4.42578125" style="1220" customWidth="1"/>
    <col min="10509" max="10509" width="24" style="1220" customWidth="1"/>
    <col min="10510" max="10510" width="13.140625" style="1220" customWidth="1"/>
    <col min="10511" max="10511" width="13" style="1220" customWidth="1"/>
    <col min="10512" max="10512" width="10.42578125" style="1220" customWidth="1"/>
    <col min="10513" max="10748" width="9.140625" style="1220"/>
    <col min="10749" max="10749" width="5" style="1220" customWidth="1"/>
    <col min="10750" max="10750" width="17.7109375" style="1220" customWidth="1"/>
    <col min="10751" max="10751" width="13.85546875" style="1220" customWidth="1"/>
    <col min="10752" max="10752" width="13.140625" style="1220" customWidth="1"/>
    <col min="10753" max="10753" width="12.28515625" style="1220" customWidth="1"/>
    <col min="10754" max="10754" width="3" style="1220" customWidth="1"/>
    <col min="10755" max="10755" width="20.28515625" style="1220" customWidth="1"/>
    <col min="10756" max="10756" width="12.5703125" style="1220" customWidth="1"/>
    <col min="10757" max="10757" width="11.7109375" style="1220" customWidth="1"/>
    <col min="10758" max="10758" width="9.140625" style="1220"/>
    <col min="10759" max="10759" width="2.85546875" style="1220" customWidth="1"/>
    <col min="10760" max="10760" width="18.5703125" style="1220" customWidth="1"/>
    <col min="10761" max="10761" width="14.42578125" style="1220" customWidth="1"/>
    <col min="10762" max="10762" width="13.7109375" style="1220" customWidth="1"/>
    <col min="10763" max="10763" width="10.140625" style="1220" customWidth="1"/>
    <col min="10764" max="10764" width="4.42578125" style="1220" customWidth="1"/>
    <col min="10765" max="10765" width="24" style="1220" customWidth="1"/>
    <col min="10766" max="10766" width="13.140625" style="1220" customWidth="1"/>
    <col min="10767" max="10767" width="13" style="1220" customWidth="1"/>
    <col min="10768" max="10768" width="10.42578125" style="1220" customWidth="1"/>
    <col min="10769" max="11004" width="9.140625" style="1220"/>
    <col min="11005" max="11005" width="5" style="1220" customWidth="1"/>
    <col min="11006" max="11006" width="17.7109375" style="1220" customWidth="1"/>
    <col min="11007" max="11007" width="13.85546875" style="1220" customWidth="1"/>
    <col min="11008" max="11008" width="13.140625" style="1220" customWidth="1"/>
    <col min="11009" max="11009" width="12.28515625" style="1220" customWidth="1"/>
    <col min="11010" max="11010" width="3" style="1220" customWidth="1"/>
    <col min="11011" max="11011" width="20.28515625" style="1220" customWidth="1"/>
    <col min="11012" max="11012" width="12.5703125" style="1220" customWidth="1"/>
    <col min="11013" max="11013" width="11.7109375" style="1220" customWidth="1"/>
    <col min="11014" max="11014" width="9.140625" style="1220"/>
    <col min="11015" max="11015" width="2.85546875" style="1220" customWidth="1"/>
    <col min="11016" max="11016" width="18.5703125" style="1220" customWidth="1"/>
    <col min="11017" max="11017" width="14.42578125" style="1220" customWidth="1"/>
    <col min="11018" max="11018" width="13.7109375" style="1220" customWidth="1"/>
    <col min="11019" max="11019" width="10.140625" style="1220" customWidth="1"/>
    <col min="11020" max="11020" width="4.42578125" style="1220" customWidth="1"/>
    <col min="11021" max="11021" width="24" style="1220" customWidth="1"/>
    <col min="11022" max="11022" width="13.140625" style="1220" customWidth="1"/>
    <col min="11023" max="11023" width="13" style="1220" customWidth="1"/>
    <col min="11024" max="11024" width="10.42578125" style="1220" customWidth="1"/>
    <col min="11025" max="11260" width="9.140625" style="1220"/>
    <col min="11261" max="11261" width="5" style="1220" customWidth="1"/>
    <col min="11262" max="11262" width="17.7109375" style="1220" customWidth="1"/>
    <col min="11263" max="11263" width="13.85546875" style="1220" customWidth="1"/>
    <col min="11264" max="11264" width="13.140625" style="1220" customWidth="1"/>
    <col min="11265" max="11265" width="12.28515625" style="1220" customWidth="1"/>
    <col min="11266" max="11266" width="3" style="1220" customWidth="1"/>
    <col min="11267" max="11267" width="20.28515625" style="1220" customWidth="1"/>
    <col min="11268" max="11268" width="12.5703125" style="1220" customWidth="1"/>
    <col min="11269" max="11269" width="11.7109375" style="1220" customWidth="1"/>
    <col min="11270" max="11270" width="9.140625" style="1220"/>
    <col min="11271" max="11271" width="2.85546875" style="1220" customWidth="1"/>
    <col min="11272" max="11272" width="18.5703125" style="1220" customWidth="1"/>
    <col min="11273" max="11273" width="14.42578125" style="1220" customWidth="1"/>
    <col min="11274" max="11274" width="13.7109375" style="1220" customWidth="1"/>
    <col min="11275" max="11275" width="10.140625" style="1220" customWidth="1"/>
    <col min="11276" max="11276" width="4.42578125" style="1220" customWidth="1"/>
    <col min="11277" max="11277" width="24" style="1220" customWidth="1"/>
    <col min="11278" max="11278" width="13.140625" style="1220" customWidth="1"/>
    <col min="11279" max="11279" width="13" style="1220" customWidth="1"/>
    <col min="11280" max="11280" width="10.42578125" style="1220" customWidth="1"/>
    <col min="11281" max="11516" width="9.140625" style="1220"/>
    <col min="11517" max="11517" width="5" style="1220" customWidth="1"/>
    <col min="11518" max="11518" width="17.7109375" style="1220" customWidth="1"/>
    <col min="11519" max="11519" width="13.85546875" style="1220" customWidth="1"/>
    <col min="11520" max="11520" width="13.140625" style="1220" customWidth="1"/>
    <col min="11521" max="11521" width="12.28515625" style="1220" customWidth="1"/>
    <col min="11522" max="11522" width="3" style="1220" customWidth="1"/>
    <col min="11523" max="11523" width="20.28515625" style="1220" customWidth="1"/>
    <col min="11524" max="11524" width="12.5703125" style="1220" customWidth="1"/>
    <col min="11525" max="11525" width="11.7109375" style="1220" customWidth="1"/>
    <col min="11526" max="11526" width="9.140625" style="1220"/>
    <col min="11527" max="11527" width="2.85546875" style="1220" customWidth="1"/>
    <col min="11528" max="11528" width="18.5703125" style="1220" customWidth="1"/>
    <col min="11529" max="11529" width="14.42578125" style="1220" customWidth="1"/>
    <col min="11530" max="11530" width="13.7109375" style="1220" customWidth="1"/>
    <col min="11531" max="11531" width="10.140625" style="1220" customWidth="1"/>
    <col min="11532" max="11532" width="4.42578125" style="1220" customWidth="1"/>
    <col min="11533" max="11533" width="24" style="1220" customWidth="1"/>
    <col min="11534" max="11534" width="13.140625" style="1220" customWidth="1"/>
    <col min="11535" max="11535" width="13" style="1220" customWidth="1"/>
    <col min="11536" max="11536" width="10.42578125" style="1220" customWidth="1"/>
    <col min="11537" max="11772" width="9.140625" style="1220"/>
    <col min="11773" max="11773" width="5" style="1220" customWidth="1"/>
    <col min="11774" max="11774" width="17.7109375" style="1220" customWidth="1"/>
    <col min="11775" max="11775" width="13.85546875" style="1220" customWidth="1"/>
    <col min="11776" max="11776" width="13.140625" style="1220" customWidth="1"/>
    <col min="11777" max="11777" width="12.28515625" style="1220" customWidth="1"/>
    <col min="11778" max="11778" width="3" style="1220" customWidth="1"/>
    <col min="11779" max="11779" width="20.28515625" style="1220" customWidth="1"/>
    <col min="11780" max="11780" width="12.5703125" style="1220" customWidth="1"/>
    <col min="11781" max="11781" width="11.7109375" style="1220" customWidth="1"/>
    <col min="11782" max="11782" width="9.140625" style="1220"/>
    <col min="11783" max="11783" width="2.85546875" style="1220" customWidth="1"/>
    <col min="11784" max="11784" width="18.5703125" style="1220" customWidth="1"/>
    <col min="11785" max="11785" width="14.42578125" style="1220" customWidth="1"/>
    <col min="11786" max="11786" width="13.7109375" style="1220" customWidth="1"/>
    <col min="11787" max="11787" width="10.140625" style="1220" customWidth="1"/>
    <col min="11788" max="11788" width="4.42578125" style="1220" customWidth="1"/>
    <col min="11789" max="11789" width="24" style="1220" customWidth="1"/>
    <col min="11790" max="11790" width="13.140625" style="1220" customWidth="1"/>
    <col min="11791" max="11791" width="13" style="1220" customWidth="1"/>
    <col min="11792" max="11792" width="10.42578125" style="1220" customWidth="1"/>
    <col min="11793" max="12028" width="9.140625" style="1220"/>
    <col min="12029" max="12029" width="5" style="1220" customWidth="1"/>
    <col min="12030" max="12030" width="17.7109375" style="1220" customWidth="1"/>
    <col min="12031" max="12031" width="13.85546875" style="1220" customWidth="1"/>
    <col min="12032" max="12032" width="13.140625" style="1220" customWidth="1"/>
    <col min="12033" max="12033" width="12.28515625" style="1220" customWidth="1"/>
    <col min="12034" max="12034" width="3" style="1220" customWidth="1"/>
    <col min="12035" max="12035" width="20.28515625" style="1220" customWidth="1"/>
    <col min="12036" max="12036" width="12.5703125" style="1220" customWidth="1"/>
    <col min="12037" max="12037" width="11.7109375" style="1220" customWidth="1"/>
    <col min="12038" max="12038" width="9.140625" style="1220"/>
    <col min="12039" max="12039" width="2.85546875" style="1220" customWidth="1"/>
    <col min="12040" max="12040" width="18.5703125" style="1220" customWidth="1"/>
    <col min="12041" max="12041" width="14.42578125" style="1220" customWidth="1"/>
    <col min="12042" max="12042" width="13.7109375" style="1220" customWidth="1"/>
    <col min="12043" max="12043" width="10.140625" style="1220" customWidth="1"/>
    <col min="12044" max="12044" width="4.42578125" style="1220" customWidth="1"/>
    <col min="12045" max="12045" width="24" style="1220" customWidth="1"/>
    <col min="12046" max="12046" width="13.140625" style="1220" customWidth="1"/>
    <col min="12047" max="12047" width="13" style="1220" customWidth="1"/>
    <col min="12048" max="12048" width="10.42578125" style="1220" customWidth="1"/>
    <col min="12049" max="12284" width="9.140625" style="1220"/>
    <col min="12285" max="12285" width="5" style="1220" customWidth="1"/>
    <col min="12286" max="12286" width="17.7109375" style="1220" customWidth="1"/>
    <col min="12287" max="12287" width="13.85546875" style="1220" customWidth="1"/>
    <col min="12288" max="12288" width="13.140625" style="1220" customWidth="1"/>
    <col min="12289" max="12289" width="12.28515625" style="1220" customWidth="1"/>
    <col min="12290" max="12290" width="3" style="1220" customWidth="1"/>
    <col min="12291" max="12291" width="20.28515625" style="1220" customWidth="1"/>
    <col min="12292" max="12292" width="12.5703125" style="1220" customWidth="1"/>
    <col min="12293" max="12293" width="11.7109375" style="1220" customWidth="1"/>
    <col min="12294" max="12294" width="9.140625" style="1220"/>
    <col min="12295" max="12295" width="2.85546875" style="1220" customWidth="1"/>
    <col min="12296" max="12296" width="18.5703125" style="1220" customWidth="1"/>
    <col min="12297" max="12297" width="14.42578125" style="1220" customWidth="1"/>
    <col min="12298" max="12298" width="13.7109375" style="1220" customWidth="1"/>
    <col min="12299" max="12299" width="10.140625" style="1220" customWidth="1"/>
    <col min="12300" max="12300" width="4.42578125" style="1220" customWidth="1"/>
    <col min="12301" max="12301" width="24" style="1220" customWidth="1"/>
    <col min="12302" max="12302" width="13.140625" style="1220" customWidth="1"/>
    <col min="12303" max="12303" width="13" style="1220" customWidth="1"/>
    <col min="12304" max="12304" width="10.42578125" style="1220" customWidth="1"/>
    <col min="12305" max="12540" width="9.140625" style="1220"/>
    <col min="12541" max="12541" width="5" style="1220" customWidth="1"/>
    <col min="12542" max="12542" width="17.7109375" style="1220" customWidth="1"/>
    <col min="12543" max="12543" width="13.85546875" style="1220" customWidth="1"/>
    <col min="12544" max="12544" width="13.140625" style="1220" customWidth="1"/>
    <col min="12545" max="12545" width="12.28515625" style="1220" customWidth="1"/>
    <col min="12546" max="12546" width="3" style="1220" customWidth="1"/>
    <col min="12547" max="12547" width="20.28515625" style="1220" customWidth="1"/>
    <col min="12548" max="12548" width="12.5703125" style="1220" customWidth="1"/>
    <col min="12549" max="12549" width="11.7109375" style="1220" customWidth="1"/>
    <col min="12550" max="12550" width="9.140625" style="1220"/>
    <col min="12551" max="12551" width="2.85546875" style="1220" customWidth="1"/>
    <col min="12552" max="12552" width="18.5703125" style="1220" customWidth="1"/>
    <col min="12553" max="12553" width="14.42578125" style="1220" customWidth="1"/>
    <col min="12554" max="12554" width="13.7109375" style="1220" customWidth="1"/>
    <col min="12555" max="12555" width="10.140625" style="1220" customWidth="1"/>
    <col min="12556" max="12556" width="4.42578125" style="1220" customWidth="1"/>
    <col min="12557" max="12557" width="24" style="1220" customWidth="1"/>
    <col min="12558" max="12558" width="13.140625" style="1220" customWidth="1"/>
    <col min="12559" max="12559" width="13" style="1220" customWidth="1"/>
    <col min="12560" max="12560" width="10.42578125" style="1220" customWidth="1"/>
    <col min="12561" max="12796" width="9.140625" style="1220"/>
    <col min="12797" max="12797" width="5" style="1220" customWidth="1"/>
    <col min="12798" max="12798" width="17.7109375" style="1220" customWidth="1"/>
    <col min="12799" max="12799" width="13.85546875" style="1220" customWidth="1"/>
    <col min="12800" max="12800" width="13.140625" style="1220" customWidth="1"/>
    <col min="12801" max="12801" width="12.28515625" style="1220" customWidth="1"/>
    <col min="12802" max="12802" width="3" style="1220" customWidth="1"/>
    <col min="12803" max="12803" width="20.28515625" style="1220" customWidth="1"/>
    <col min="12804" max="12804" width="12.5703125" style="1220" customWidth="1"/>
    <col min="12805" max="12805" width="11.7109375" style="1220" customWidth="1"/>
    <col min="12806" max="12806" width="9.140625" style="1220"/>
    <col min="12807" max="12807" width="2.85546875" style="1220" customWidth="1"/>
    <col min="12808" max="12808" width="18.5703125" style="1220" customWidth="1"/>
    <col min="12809" max="12809" width="14.42578125" style="1220" customWidth="1"/>
    <col min="12810" max="12810" width="13.7109375" style="1220" customWidth="1"/>
    <col min="12811" max="12811" width="10.140625" style="1220" customWidth="1"/>
    <col min="12812" max="12812" width="4.42578125" style="1220" customWidth="1"/>
    <col min="12813" max="12813" width="24" style="1220" customWidth="1"/>
    <col min="12814" max="12814" width="13.140625" style="1220" customWidth="1"/>
    <col min="12815" max="12815" width="13" style="1220" customWidth="1"/>
    <col min="12816" max="12816" width="10.42578125" style="1220" customWidth="1"/>
    <col min="12817" max="13052" width="9.140625" style="1220"/>
    <col min="13053" max="13053" width="5" style="1220" customWidth="1"/>
    <col min="13054" max="13054" width="17.7109375" style="1220" customWidth="1"/>
    <col min="13055" max="13055" width="13.85546875" style="1220" customWidth="1"/>
    <col min="13056" max="13056" width="13.140625" style="1220" customWidth="1"/>
    <col min="13057" max="13057" width="12.28515625" style="1220" customWidth="1"/>
    <col min="13058" max="13058" width="3" style="1220" customWidth="1"/>
    <col min="13059" max="13059" width="20.28515625" style="1220" customWidth="1"/>
    <col min="13060" max="13060" width="12.5703125" style="1220" customWidth="1"/>
    <col min="13061" max="13061" width="11.7109375" style="1220" customWidth="1"/>
    <col min="13062" max="13062" width="9.140625" style="1220"/>
    <col min="13063" max="13063" width="2.85546875" style="1220" customWidth="1"/>
    <col min="13064" max="13064" width="18.5703125" style="1220" customWidth="1"/>
    <col min="13065" max="13065" width="14.42578125" style="1220" customWidth="1"/>
    <col min="13066" max="13066" width="13.7109375" style="1220" customWidth="1"/>
    <col min="13067" max="13067" width="10.140625" style="1220" customWidth="1"/>
    <col min="13068" max="13068" width="4.42578125" style="1220" customWidth="1"/>
    <col min="13069" max="13069" width="24" style="1220" customWidth="1"/>
    <col min="13070" max="13070" width="13.140625" style="1220" customWidth="1"/>
    <col min="13071" max="13071" width="13" style="1220" customWidth="1"/>
    <col min="13072" max="13072" width="10.42578125" style="1220" customWidth="1"/>
    <col min="13073" max="13308" width="9.140625" style="1220"/>
    <col min="13309" max="13309" width="5" style="1220" customWidth="1"/>
    <col min="13310" max="13310" width="17.7109375" style="1220" customWidth="1"/>
    <col min="13311" max="13311" width="13.85546875" style="1220" customWidth="1"/>
    <col min="13312" max="13312" width="13.140625" style="1220" customWidth="1"/>
    <col min="13313" max="13313" width="12.28515625" style="1220" customWidth="1"/>
    <col min="13314" max="13314" width="3" style="1220" customWidth="1"/>
    <col min="13315" max="13315" width="20.28515625" style="1220" customWidth="1"/>
    <col min="13316" max="13316" width="12.5703125" style="1220" customWidth="1"/>
    <col min="13317" max="13317" width="11.7109375" style="1220" customWidth="1"/>
    <col min="13318" max="13318" width="9.140625" style="1220"/>
    <col min="13319" max="13319" width="2.85546875" style="1220" customWidth="1"/>
    <col min="13320" max="13320" width="18.5703125" style="1220" customWidth="1"/>
    <col min="13321" max="13321" width="14.42578125" style="1220" customWidth="1"/>
    <col min="13322" max="13322" width="13.7109375" style="1220" customWidth="1"/>
    <col min="13323" max="13323" width="10.140625" style="1220" customWidth="1"/>
    <col min="13324" max="13324" width="4.42578125" style="1220" customWidth="1"/>
    <col min="13325" max="13325" width="24" style="1220" customWidth="1"/>
    <col min="13326" max="13326" width="13.140625" style="1220" customWidth="1"/>
    <col min="13327" max="13327" width="13" style="1220" customWidth="1"/>
    <col min="13328" max="13328" width="10.42578125" style="1220" customWidth="1"/>
    <col min="13329" max="13564" width="9.140625" style="1220"/>
    <col min="13565" max="13565" width="5" style="1220" customWidth="1"/>
    <col min="13566" max="13566" width="17.7109375" style="1220" customWidth="1"/>
    <col min="13567" max="13567" width="13.85546875" style="1220" customWidth="1"/>
    <col min="13568" max="13568" width="13.140625" style="1220" customWidth="1"/>
    <col min="13569" max="13569" width="12.28515625" style="1220" customWidth="1"/>
    <col min="13570" max="13570" width="3" style="1220" customWidth="1"/>
    <col min="13571" max="13571" width="20.28515625" style="1220" customWidth="1"/>
    <col min="13572" max="13572" width="12.5703125" style="1220" customWidth="1"/>
    <col min="13573" max="13573" width="11.7109375" style="1220" customWidth="1"/>
    <col min="13574" max="13574" width="9.140625" style="1220"/>
    <col min="13575" max="13575" width="2.85546875" style="1220" customWidth="1"/>
    <col min="13576" max="13576" width="18.5703125" style="1220" customWidth="1"/>
    <col min="13577" max="13577" width="14.42578125" style="1220" customWidth="1"/>
    <col min="13578" max="13578" width="13.7109375" style="1220" customWidth="1"/>
    <col min="13579" max="13579" width="10.140625" style="1220" customWidth="1"/>
    <col min="13580" max="13580" width="4.42578125" style="1220" customWidth="1"/>
    <col min="13581" max="13581" width="24" style="1220" customWidth="1"/>
    <col min="13582" max="13582" width="13.140625" style="1220" customWidth="1"/>
    <col min="13583" max="13583" width="13" style="1220" customWidth="1"/>
    <col min="13584" max="13584" width="10.42578125" style="1220" customWidth="1"/>
    <col min="13585" max="13820" width="9.140625" style="1220"/>
    <col min="13821" max="13821" width="5" style="1220" customWidth="1"/>
    <col min="13822" max="13822" width="17.7109375" style="1220" customWidth="1"/>
    <col min="13823" max="13823" width="13.85546875" style="1220" customWidth="1"/>
    <col min="13824" max="13824" width="13.140625" style="1220" customWidth="1"/>
    <col min="13825" max="13825" width="12.28515625" style="1220" customWidth="1"/>
    <col min="13826" max="13826" width="3" style="1220" customWidth="1"/>
    <col min="13827" max="13827" width="20.28515625" style="1220" customWidth="1"/>
    <col min="13828" max="13828" width="12.5703125" style="1220" customWidth="1"/>
    <col min="13829" max="13829" width="11.7109375" style="1220" customWidth="1"/>
    <col min="13830" max="13830" width="9.140625" style="1220"/>
    <col min="13831" max="13831" width="2.85546875" style="1220" customWidth="1"/>
    <col min="13832" max="13832" width="18.5703125" style="1220" customWidth="1"/>
    <col min="13833" max="13833" width="14.42578125" style="1220" customWidth="1"/>
    <col min="13834" max="13834" width="13.7109375" style="1220" customWidth="1"/>
    <col min="13835" max="13835" width="10.140625" style="1220" customWidth="1"/>
    <col min="13836" max="13836" width="4.42578125" style="1220" customWidth="1"/>
    <col min="13837" max="13837" width="24" style="1220" customWidth="1"/>
    <col min="13838" max="13838" width="13.140625" style="1220" customWidth="1"/>
    <col min="13839" max="13839" width="13" style="1220" customWidth="1"/>
    <col min="13840" max="13840" width="10.42578125" style="1220" customWidth="1"/>
    <col min="13841" max="14076" width="9.140625" style="1220"/>
    <col min="14077" max="14077" width="5" style="1220" customWidth="1"/>
    <col min="14078" max="14078" width="17.7109375" style="1220" customWidth="1"/>
    <col min="14079" max="14079" width="13.85546875" style="1220" customWidth="1"/>
    <col min="14080" max="14080" width="13.140625" style="1220" customWidth="1"/>
    <col min="14081" max="14081" width="12.28515625" style="1220" customWidth="1"/>
    <col min="14082" max="14082" width="3" style="1220" customWidth="1"/>
    <col min="14083" max="14083" width="20.28515625" style="1220" customWidth="1"/>
    <col min="14084" max="14084" width="12.5703125" style="1220" customWidth="1"/>
    <col min="14085" max="14085" width="11.7109375" style="1220" customWidth="1"/>
    <col min="14086" max="14086" width="9.140625" style="1220"/>
    <col min="14087" max="14087" width="2.85546875" style="1220" customWidth="1"/>
    <col min="14088" max="14088" width="18.5703125" style="1220" customWidth="1"/>
    <col min="14089" max="14089" width="14.42578125" style="1220" customWidth="1"/>
    <col min="14090" max="14090" width="13.7109375" style="1220" customWidth="1"/>
    <col min="14091" max="14091" width="10.140625" style="1220" customWidth="1"/>
    <col min="14092" max="14092" width="4.42578125" style="1220" customWidth="1"/>
    <col min="14093" max="14093" width="24" style="1220" customWidth="1"/>
    <col min="14094" max="14094" width="13.140625" style="1220" customWidth="1"/>
    <col min="14095" max="14095" width="13" style="1220" customWidth="1"/>
    <col min="14096" max="14096" width="10.42578125" style="1220" customWidth="1"/>
    <col min="14097" max="14332" width="9.140625" style="1220"/>
    <col min="14333" max="14333" width="5" style="1220" customWidth="1"/>
    <col min="14334" max="14334" width="17.7109375" style="1220" customWidth="1"/>
    <col min="14335" max="14335" width="13.85546875" style="1220" customWidth="1"/>
    <col min="14336" max="14336" width="13.140625" style="1220" customWidth="1"/>
    <col min="14337" max="14337" width="12.28515625" style="1220" customWidth="1"/>
    <col min="14338" max="14338" width="3" style="1220" customWidth="1"/>
    <col min="14339" max="14339" width="20.28515625" style="1220" customWidth="1"/>
    <col min="14340" max="14340" width="12.5703125" style="1220" customWidth="1"/>
    <col min="14341" max="14341" width="11.7109375" style="1220" customWidth="1"/>
    <col min="14342" max="14342" width="9.140625" style="1220"/>
    <col min="14343" max="14343" width="2.85546875" style="1220" customWidth="1"/>
    <col min="14344" max="14344" width="18.5703125" style="1220" customWidth="1"/>
    <col min="14345" max="14345" width="14.42578125" style="1220" customWidth="1"/>
    <col min="14346" max="14346" width="13.7109375" style="1220" customWidth="1"/>
    <col min="14347" max="14347" width="10.140625" style="1220" customWidth="1"/>
    <col min="14348" max="14348" width="4.42578125" style="1220" customWidth="1"/>
    <col min="14349" max="14349" width="24" style="1220" customWidth="1"/>
    <col min="14350" max="14350" width="13.140625" style="1220" customWidth="1"/>
    <col min="14351" max="14351" width="13" style="1220" customWidth="1"/>
    <col min="14352" max="14352" width="10.42578125" style="1220" customWidth="1"/>
    <col min="14353" max="14588" width="9.140625" style="1220"/>
    <col min="14589" max="14589" width="5" style="1220" customWidth="1"/>
    <col min="14590" max="14590" width="17.7109375" style="1220" customWidth="1"/>
    <col min="14591" max="14591" width="13.85546875" style="1220" customWidth="1"/>
    <col min="14592" max="14592" width="13.140625" style="1220" customWidth="1"/>
    <col min="14593" max="14593" width="12.28515625" style="1220" customWidth="1"/>
    <col min="14594" max="14594" width="3" style="1220" customWidth="1"/>
    <col min="14595" max="14595" width="20.28515625" style="1220" customWidth="1"/>
    <col min="14596" max="14596" width="12.5703125" style="1220" customWidth="1"/>
    <col min="14597" max="14597" width="11.7109375" style="1220" customWidth="1"/>
    <col min="14598" max="14598" width="9.140625" style="1220"/>
    <col min="14599" max="14599" width="2.85546875" style="1220" customWidth="1"/>
    <col min="14600" max="14600" width="18.5703125" style="1220" customWidth="1"/>
    <col min="14601" max="14601" width="14.42578125" style="1220" customWidth="1"/>
    <col min="14602" max="14602" width="13.7109375" style="1220" customWidth="1"/>
    <col min="14603" max="14603" width="10.140625" style="1220" customWidth="1"/>
    <col min="14604" max="14604" width="4.42578125" style="1220" customWidth="1"/>
    <col min="14605" max="14605" width="24" style="1220" customWidth="1"/>
    <col min="14606" max="14606" width="13.140625" style="1220" customWidth="1"/>
    <col min="14607" max="14607" width="13" style="1220" customWidth="1"/>
    <col min="14608" max="14608" width="10.42578125" style="1220" customWidth="1"/>
    <col min="14609" max="14844" width="9.140625" style="1220"/>
    <col min="14845" max="14845" width="5" style="1220" customWidth="1"/>
    <col min="14846" max="14846" width="17.7109375" style="1220" customWidth="1"/>
    <col min="14847" max="14847" width="13.85546875" style="1220" customWidth="1"/>
    <col min="14848" max="14848" width="13.140625" style="1220" customWidth="1"/>
    <col min="14849" max="14849" width="12.28515625" style="1220" customWidth="1"/>
    <col min="14850" max="14850" width="3" style="1220" customWidth="1"/>
    <col min="14851" max="14851" width="20.28515625" style="1220" customWidth="1"/>
    <col min="14852" max="14852" width="12.5703125" style="1220" customWidth="1"/>
    <col min="14853" max="14853" width="11.7109375" style="1220" customWidth="1"/>
    <col min="14854" max="14854" width="9.140625" style="1220"/>
    <col min="14855" max="14855" width="2.85546875" style="1220" customWidth="1"/>
    <col min="14856" max="14856" width="18.5703125" style="1220" customWidth="1"/>
    <col min="14857" max="14857" width="14.42578125" style="1220" customWidth="1"/>
    <col min="14858" max="14858" width="13.7109375" style="1220" customWidth="1"/>
    <col min="14859" max="14859" width="10.140625" style="1220" customWidth="1"/>
    <col min="14860" max="14860" width="4.42578125" style="1220" customWidth="1"/>
    <col min="14861" max="14861" width="24" style="1220" customWidth="1"/>
    <col min="14862" max="14862" width="13.140625" style="1220" customWidth="1"/>
    <col min="14863" max="14863" width="13" style="1220" customWidth="1"/>
    <col min="14864" max="14864" width="10.42578125" style="1220" customWidth="1"/>
    <col min="14865" max="15100" width="9.140625" style="1220"/>
    <col min="15101" max="15101" width="5" style="1220" customWidth="1"/>
    <col min="15102" max="15102" width="17.7109375" style="1220" customWidth="1"/>
    <col min="15103" max="15103" width="13.85546875" style="1220" customWidth="1"/>
    <col min="15104" max="15104" width="13.140625" style="1220" customWidth="1"/>
    <col min="15105" max="15105" width="12.28515625" style="1220" customWidth="1"/>
    <col min="15106" max="15106" width="3" style="1220" customWidth="1"/>
    <col min="15107" max="15107" width="20.28515625" style="1220" customWidth="1"/>
    <col min="15108" max="15108" width="12.5703125" style="1220" customWidth="1"/>
    <col min="15109" max="15109" width="11.7109375" style="1220" customWidth="1"/>
    <col min="15110" max="15110" width="9.140625" style="1220"/>
    <col min="15111" max="15111" width="2.85546875" style="1220" customWidth="1"/>
    <col min="15112" max="15112" width="18.5703125" style="1220" customWidth="1"/>
    <col min="15113" max="15113" width="14.42578125" style="1220" customWidth="1"/>
    <col min="15114" max="15114" width="13.7109375" style="1220" customWidth="1"/>
    <col min="15115" max="15115" width="10.140625" style="1220" customWidth="1"/>
    <col min="15116" max="15116" width="4.42578125" style="1220" customWidth="1"/>
    <col min="15117" max="15117" width="24" style="1220" customWidth="1"/>
    <col min="15118" max="15118" width="13.140625" style="1220" customWidth="1"/>
    <col min="15119" max="15119" width="13" style="1220" customWidth="1"/>
    <col min="15120" max="15120" width="10.42578125" style="1220" customWidth="1"/>
    <col min="15121" max="15356" width="9.140625" style="1220"/>
    <col min="15357" max="15357" width="5" style="1220" customWidth="1"/>
    <col min="15358" max="15358" width="17.7109375" style="1220" customWidth="1"/>
    <col min="15359" max="15359" width="13.85546875" style="1220" customWidth="1"/>
    <col min="15360" max="15360" width="13.140625" style="1220" customWidth="1"/>
    <col min="15361" max="15361" width="12.28515625" style="1220" customWidth="1"/>
    <col min="15362" max="15362" width="3" style="1220" customWidth="1"/>
    <col min="15363" max="15363" width="20.28515625" style="1220" customWidth="1"/>
    <col min="15364" max="15364" width="12.5703125" style="1220" customWidth="1"/>
    <col min="15365" max="15365" width="11.7109375" style="1220" customWidth="1"/>
    <col min="15366" max="15366" width="9.140625" style="1220"/>
    <col min="15367" max="15367" width="2.85546875" style="1220" customWidth="1"/>
    <col min="15368" max="15368" width="18.5703125" style="1220" customWidth="1"/>
    <col min="15369" max="15369" width="14.42578125" style="1220" customWidth="1"/>
    <col min="15370" max="15370" width="13.7109375" style="1220" customWidth="1"/>
    <col min="15371" max="15371" width="10.140625" style="1220" customWidth="1"/>
    <col min="15372" max="15372" width="4.42578125" style="1220" customWidth="1"/>
    <col min="15373" max="15373" width="24" style="1220" customWidth="1"/>
    <col min="15374" max="15374" width="13.140625" style="1220" customWidth="1"/>
    <col min="15375" max="15375" width="13" style="1220" customWidth="1"/>
    <col min="15376" max="15376" width="10.42578125" style="1220" customWidth="1"/>
    <col min="15377" max="15612" width="9.140625" style="1220"/>
    <col min="15613" max="15613" width="5" style="1220" customWidth="1"/>
    <col min="15614" max="15614" width="17.7109375" style="1220" customWidth="1"/>
    <col min="15615" max="15615" width="13.85546875" style="1220" customWidth="1"/>
    <col min="15616" max="15616" width="13.140625" style="1220" customWidth="1"/>
    <col min="15617" max="15617" width="12.28515625" style="1220" customWidth="1"/>
    <col min="15618" max="15618" width="3" style="1220" customWidth="1"/>
    <col min="15619" max="15619" width="20.28515625" style="1220" customWidth="1"/>
    <col min="15620" max="15620" width="12.5703125" style="1220" customWidth="1"/>
    <col min="15621" max="15621" width="11.7109375" style="1220" customWidth="1"/>
    <col min="15622" max="15622" width="9.140625" style="1220"/>
    <col min="15623" max="15623" width="2.85546875" style="1220" customWidth="1"/>
    <col min="15624" max="15624" width="18.5703125" style="1220" customWidth="1"/>
    <col min="15625" max="15625" width="14.42578125" style="1220" customWidth="1"/>
    <col min="15626" max="15626" width="13.7109375" style="1220" customWidth="1"/>
    <col min="15627" max="15627" width="10.140625" style="1220" customWidth="1"/>
    <col min="15628" max="15628" width="4.42578125" style="1220" customWidth="1"/>
    <col min="15629" max="15629" width="24" style="1220" customWidth="1"/>
    <col min="15630" max="15630" width="13.140625" style="1220" customWidth="1"/>
    <col min="15631" max="15631" width="13" style="1220" customWidth="1"/>
    <col min="15632" max="15632" width="10.42578125" style="1220" customWidth="1"/>
    <col min="15633" max="15868" width="9.140625" style="1220"/>
    <col min="15869" max="15869" width="5" style="1220" customWidth="1"/>
    <col min="15870" max="15870" width="17.7109375" style="1220" customWidth="1"/>
    <col min="15871" max="15871" width="13.85546875" style="1220" customWidth="1"/>
    <col min="15872" max="15872" width="13.140625" style="1220" customWidth="1"/>
    <col min="15873" max="15873" width="12.28515625" style="1220" customWidth="1"/>
    <col min="15874" max="15874" width="3" style="1220" customWidth="1"/>
    <col min="15875" max="15875" width="20.28515625" style="1220" customWidth="1"/>
    <col min="15876" max="15876" width="12.5703125" style="1220" customWidth="1"/>
    <col min="15877" max="15877" width="11.7109375" style="1220" customWidth="1"/>
    <col min="15878" max="15878" width="9.140625" style="1220"/>
    <col min="15879" max="15879" width="2.85546875" style="1220" customWidth="1"/>
    <col min="15880" max="15880" width="18.5703125" style="1220" customWidth="1"/>
    <col min="15881" max="15881" width="14.42578125" style="1220" customWidth="1"/>
    <col min="15882" max="15882" width="13.7109375" style="1220" customWidth="1"/>
    <col min="15883" max="15883" width="10.140625" style="1220" customWidth="1"/>
    <col min="15884" max="15884" width="4.42578125" style="1220" customWidth="1"/>
    <col min="15885" max="15885" width="24" style="1220" customWidth="1"/>
    <col min="15886" max="15886" width="13.140625" style="1220" customWidth="1"/>
    <col min="15887" max="15887" width="13" style="1220" customWidth="1"/>
    <col min="15888" max="15888" width="10.42578125" style="1220" customWidth="1"/>
    <col min="15889" max="16124" width="9.140625" style="1220"/>
    <col min="16125" max="16125" width="5" style="1220" customWidth="1"/>
    <col min="16126" max="16126" width="17.7109375" style="1220" customWidth="1"/>
    <col min="16127" max="16127" width="13.85546875" style="1220" customWidth="1"/>
    <col min="16128" max="16128" width="13.140625" style="1220" customWidth="1"/>
    <col min="16129" max="16129" width="12.28515625" style="1220" customWidth="1"/>
    <col min="16130" max="16130" width="3" style="1220" customWidth="1"/>
    <col min="16131" max="16131" width="20.28515625" style="1220" customWidth="1"/>
    <col min="16132" max="16132" width="12.5703125" style="1220" customWidth="1"/>
    <col min="16133" max="16133" width="11.7109375" style="1220" customWidth="1"/>
    <col min="16134" max="16134" width="9.140625" style="1220"/>
    <col min="16135" max="16135" width="2.85546875" style="1220" customWidth="1"/>
    <col min="16136" max="16136" width="18.5703125" style="1220" customWidth="1"/>
    <col min="16137" max="16137" width="14.42578125" style="1220" customWidth="1"/>
    <col min="16138" max="16138" width="13.7109375" style="1220" customWidth="1"/>
    <col min="16139" max="16139" width="10.140625" style="1220" customWidth="1"/>
    <col min="16140" max="16140" width="4.42578125" style="1220" customWidth="1"/>
    <col min="16141" max="16141" width="24" style="1220" customWidth="1"/>
    <col min="16142" max="16142" width="13.140625" style="1220" customWidth="1"/>
    <col min="16143" max="16143" width="13" style="1220" customWidth="1"/>
    <col min="16144" max="16144" width="10.42578125" style="1220" customWidth="1"/>
    <col min="16145" max="16384" width="9.140625" style="1220"/>
  </cols>
  <sheetData>
    <row r="1" spans="1:24" ht="18.75">
      <c r="A1" s="1265"/>
    </row>
    <row r="2" spans="1:24" ht="28.5" customHeight="1">
      <c r="A2" s="1500" t="s">
        <v>502</v>
      </c>
      <c r="B2" s="1500"/>
      <c r="C2" s="1500"/>
      <c r="D2" s="1500"/>
      <c r="E2" s="1500"/>
      <c r="F2" s="1500"/>
      <c r="G2" s="1500"/>
      <c r="H2" s="1500"/>
      <c r="I2" s="1500"/>
      <c r="J2" s="1500"/>
      <c r="K2" s="1500"/>
      <c r="L2" s="1500"/>
      <c r="M2" s="1500"/>
      <c r="N2" s="1500"/>
      <c r="O2" s="1500"/>
      <c r="P2" s="1500"/>
      <c r="Q2" s="1500"/>
      <c r="R2" s="1500"/>
      <c r="S2" s="1500"/>
      <c r="T2" s="1500"/>
      <c r="U2" s="1500"/>
      <c r="V2" s="1500"/>
      <c r="W2" s="1500"/>
      <c r="X2" s="1500"/>
    </row>
    <row r="3" spans="1:24" ht="15.75" customHeight="1">
      <c r="A3" s="1501" t="s">
        <v>503</v>
      </c>
      <c r="B3" s="1501"/>
      <c r="C3" s="1501"/>
      <c r="D3" s="1501"/>
      <c r="E3" s="1501"/>
      <c r="F3" s="1501"/>
      <c r="P3" s="1252"/>
    </row>
    <row r="4" spans="1:24" ht="4.5" customHeight="1">
      <c r="A4" s="1266"/>
      <c r="B4" s="1266"/>
      <c r="C4" s="1267"/>
      <c r="D4" s="1267"/>
    </row>
    <row r="5" spans="1:24" ht="15.75" thickBot="1">
      <c r="A5" s="1268" t="s">
        <v>125</v>
      </c>
      <c r="B5" s="1502" t="s">
        <v>126</v>
      </c>
      <c r="C5" s="1502"/>
      <c r="D5" s="1269"/>
      <c r="E5" s="1269"/>
      <c r="F5" s="1268" t="s">
        <v>127</v>
      </c>
      <c r="G5" s="1270" t="s">
        <v>128</v>
      </c>
      <c r="H5" s="1271"/>
      <c r="I5" s="1269"/>
      <c r="J5" s="1269"/>
      <c r="K5" s="1268" t="s">
        <v>129</v>
      </c>
      <c r="L5" s="1272" t="s">
        <v>130</v>
      </c>
      <c r="M5" s="1269"/>
      <c r="N5" s="1273"/>
      <c r="O5" s="1157"/>
      <c r="P5" s="1268" t="s">
        <v>131</v>
      </c>
      <c r="Q5" s="1272" t="s">
        <v>132</v>
      </c>
      <c r="R5" s="1269"/>
    </row>
    <row r="6" spans="1:24" ht="30.75" thickBot="1">
      <c r="A6" s="1274" t="s">
        <v>133</v>
      </c>
      <c r="B6" s="1275" t="s">
        <v>134</v>
      </c>
      <c r="C6" s="1276" t="s">
        <v>135</v>
      </c>
      <c r="D6" s="1277" t="s">
        <v>136</v>
      </c>
      <c r="F6" s="1274" t="s">
        <v>133</v>
      </c>
      <c r="G6" s="1275" t="s">
        <v>134</v>
      </c>
      <c r="H6" s="1278" t="s">
        <v>135</v>
      </c>
      <c r="I6" s="1277" t="s">
        <v>136</v>
      </c>
      <c r="K6" s="1279" t="s">
        <v>133</v>
      </c>
      <c r="L6" s="1280" t="s">
        <v>134</v>
      </c>
      <c r="M6" s="1281" t="s">
        <v>137</v>
      </c>
      <c r="N6" s="1282" t="s">
        <v>136</v>
      </c>
      <c r="O6" s="1157"/>
      <c r="P6" s="1279" t="s">
        <v>133</v>
      </c>
      <c r="Q6" s="1280" t="s">
        <v>134</v>
      </c>
      <c r="R6" s="1281" t="s">
        <v>137</v>
      </c>
      <c r="S6" s="1282" t="s">
        <v>136</v>
      </c>
    </row>
    <row r="7" spans="1:24" ht="15.75">
      <c r="A7" s="1283" t="s">
        <v>371</v>
      </c>
      <c r="B7" s="1284">
        <v>7556.65</v>
      </c>
      <c r="C7" s="1284">
        <v>3365</v>
      </c>
      <c r="D7" s="1285">
        <v>4.4781342317276609</v>
      </c>
      <c r="F7" s="1286" t="s">
        <v>138</v>
      </c>
      <c r="G7" s="1287">
        <v>976.96799999999996</v>
      </c>
      <c r="H7" s="1287">
        <v>3708</v>
      </c>
      <c r="I7" s="1288">
        <v>3.9146051208077894</v>
      </c>
      <c r="K7" s="1289" t="s">
        <v>138</v>
      </c>
      <c r="L7" s="1290">
        <v>215063.58799999999</v>
      </c>
      <c r="M7" s="1290">
        <v>37098.332999999999</v>
      </c>
      <c r="N7" s="1291">
        <v>5.7971226901219524</v>
      </c>
      <c r="O7" s="1157"/>
      <c r="P7" s="1283" t="s">
        <v>139</v>
      </c>
      <c r="Q7" s="1284">
        <v>65601.864000000001</v>
      </c>
      <c r="R7" s="1284">
        <v>11389.563</v>
      </c>
      <c r="S7" s="1285">
        <v>5.7598227429796909</v>
      </c>
    </row>
    <row r="8" spans="1:24" ht="15.75">
      <c r="A8" s="1283" t="s">
        <v>138</v>
      </c>
      <c r="B8" s="1284">
        <v>2889.596</v>
      </c>
      <c r="C8" s="1284">
        <v>6998</v>
      </c>
      <c r="D8" s="1285">
        <v>4.0329604533178873</v>
      </c>
      <c r="F8" s="1283" t="s">
        <v>140</v>
      </c>
      <c r="G8" s="1284">
        <v>559.34799999999996</v>
      </c>
      <c r="H8" s="1284">
        <v>2682</v>
      </c>
      <c r="I8" s="1285">
        <v>2.9534968450510863</v>
      </c>
      <c r="K8" s="1283" t="s">
        <v>141</v>
      </c>
      <c r="L8" s="1284">
        <v>181487.242</v>
      </c>
      <c r="M8" s="1284">
        <v>32552.010999999999</v>
      </c>
      <c r="N8" s="1285">
        <v>5.5753004630036527</v>
      </c>
      <c r="O8" s="1157"/>
      <c r="P8" s="1283" t="s">
        <v>141</v>
      </c>
      <c r="Q8" s="1284">
        <v>35278.080000000002</v>
      </c>
      <c r="R8" s="1284">
        <v>6969.3190000000004</v>
      </c>
      <c r="S8" s="1285">
        <v>5.0619120749100448</v>
      </c>
    </row>
    <row r="9" spans="1:24" ht="16.5" thickBot="1">
      <c r="A9" s="1283" t="s">
        <v>148</v>
      </c>
      <c r="B9" s="1284">
        <v>2546.748</v>
      </c>
      <c r="C9" s="1284">
        <v>1594</v>
      </c>
      <c r="D9" s="1285">
        <v>3.0947660832570802</v>
      </c>
      <c r="F9" s="1283" t="s">
        <v>159</v>
      </c>
      <c r="G9" s="1284">
        <v>309.86799999999999</v>
      </c>
      <c r="H9" s="1284">
        <v>1676</v>
      </c>
      <c r="I9" s="1285">
        <v>2.6900599010330759</v>
      </c>
      <c r="K9" s="1283" t="s">
        <v>372</v>
      </c>
      <c r="L9" s="1284">
        <v>73151.478000000003</v>
      </c>
      <c r="M9" s="1284">
        <v>14203.584000000001</v>
      </c>
      <c r="N9" s="1285">
        <v>5.1502126505535504</v>
      </c>
      <c r="O9" s="1157"/>
      <c r="P9" s="1283" t="s">
        <v>145</v>
      </c>
      <c r="Q9" s="1284">
        <v>31631.574000000001</v>
      </c>
      <c r="R9" s="1284">
        <v>4143.8779999999997</v>
      </c>
      <c r="S9" s="1285">
        <v>7.6333265602896621</v>
      </c>
    </row>
    <row r="10" spans="1:24" ht="16.5" thickBot="1">
      <c r="A10" s="1283" t="s">
        <v>405</v>
      </c>
      <c r="B10" s="1284">
        <v>1544.01</v>
      </c>
      <c r="C10" s="1284">
        <v>677</v>
      </c>
      <c r="D10" s="1285">
        <v>4.1681896837973476</v>
      </c>
      <c r="F10" s="1292" t="s">
        <v>259</v>
      </c>
      <c r="G10" s="1293">
        <v>1926.9110000000001</v>
      </c>
      <c r="H10" s="1293">
        <v>8492</v>
      </c>
      <c r="I10" s="1294">
        <v>3.3238821700933388</v>
      </c>
      <c r="K10" s="1283" t="s">
        <v>140</v>
      </c>
      <c r="L10" s="1284">
        <v>55859.105000000003</v>
      </c>
      <c r="M10" s="1284">
        <v>8239.1579999999994</v>
      </c>
      <c r="N10" s="1285">
        <v>6.7797103781721395</v>
      </c>
      <c r="O10" s="1157"/>
      <c r="P10" s="1283" t="s">
        <v>140</v>
      </c>
      <c r="Q10" s="1284">
        <v>28043.331999999999</v>
      </c>
      <c r="R10" s="1284">
        <v>5296.85</v>
      </c>
      <c r="S10" s="1285">
        <v>5.2943413538234978</v>
      </c>
    </row>
    <row r="11" spans="1:24" ht="15.75">
      <c r="A11" s="1283" t="s">
        <v>146</v>
      </c>
      <c r="B11" s="1284">
        <v>793.03200000000004</v>
      </c>
      <c r="C11" s="1284">
        <v>1119</v>
      </c>
      <c r="D11" s="1285">
        <v>3.125261577385527</v>
      </c>
      <c r="F11"/>
      <c r="G11"/>
      <c r="H11"/>
      <c r="I11"/>
      <c r="K11" s="1283" t="s">
        <v>147</v>
      </c>
      <c r="L11" s="1284">
        <v>51648.614999999998</v>
      </c>
      <c r="M11" s="1284">
        <v>7143.0950000000003</v>
      </c>
      <c r="N11" s="1285">
        <v>7.2305653221747708</v>
      </c>
      <c r="O11" s="1157"/>
      <c r="P11" s="1283" t="s">
        <v>275</v>
      </c>
      <c r="Q11" s="1284">
        <v>26065.582999999999</v>
      </c>
      <c r="R11" s="1284">
        <v>4998.7659999999996</v>
      </c>
      <c r="S11" s="1285">
        <v>5.2144035147874499</v>
      </c>
    </row>
    <row r="12" spans="1:24" ht="15.75">
      <c r="A12" s="1283" t="s">
        <v>378</v>
      </c>
      <c r="B12" s="1284">
        <v>789.93499999999995</v>
      </c>
      <c r="C12" s="1284">
        <v>353</v>
      </c>
      <c r="D12" s="1285">
        <v>4.4975944430210379</v>
      </c>
      <c r="K12" s="1283" t="s">
        <v>143</v>
      </c>
      <c r="L12" s="1284">
        <v>35966.847999999998</v>
      </c>
      <c r="M12" s="1284">
        <v>6435.1180000000004</v>
      </c>
      <c r="N12" s="1285">
        <v>5.5891512789664457</v>
      </c>
      <c r="O12" s="1157"/>
      <c r="P12" s="1283" t="s">
        <v>142</v>
      </c>
      <c r="Q12" s="1284">
        <v>25378.600999999999</v>
      </c>
      <c r="R12" s="1284">
        <v>3819.8919999999998</v>
      </c>
      <c r="S12" s="1285">
        <v>6.6438006624271049</v>
      </c>
    </row>
    <row r="13" spans="1:24" ht="15.75">
      <c r="A13" s="1283" t="s">
        <v>151</v>
      </c>
      <c r="B13" s="1284">
        <v>712.22699999999998</v>
      </c>
      <c r="C13" s="1284">
        <v>416</v>
      </c>
      <c r="D13" s="1285">
        <v>2.8871102427318274</v>
      </c>
      <c r="H13" s="1220"/>
      <c r="K13" s="1283" t="s">
        <v>145</v>
      </c>
      <c r="L13" s="1284">
        <v>35224.290999999997</v>
      </c>
      <c r="M13" s="1284">
        <v>4283.3680000000004</v>
      </c>
      <c r="N13" s="1285">
        <v>8.2235033272882454</v>
      </c>
      <c r="O13" s="1157"/>
      <c r="P13" s="1283" t="s">
        <v>372</v>
      </c>
      <c r="Q13" s="1284">
        <v>19946.28</v>
      </c>
      <c r="R13" s="1284">
        <v>3878.2719999999999</v>
      </c>
      <c r="S13" s="1285">
        <v>5.1430843427175814</v>
      </c>
    </row>
    <row r="14" spans="1:24" ht="15.75">
      <c r="A14" s="1283" t="s">
        <v>140</v>
      </c>
      <c r="B14" s="1284">
        <v>686.303</v>
      </c>
      <c r="C14" s="1284">
        <v>2749</v>
      </c>
      <c r="D14" s="1285">
        <v>3.0116198960001754</v>
      </c>
      <c r="F14" s="1157"/>
      <c r="K14" s="1283" t="s">
        <v>139</v>
      </c>
      <c r="L14" s="1284">
        <v>34852.071000000004</v>
      </c>
      <c r="M14" s="1284">
        <v>5095.0360000000001</v>
      </c>
      <c r="N14" s="1285">
        <v>6.8403973985659769</v>
      </c>
      <c r="O14" s="1157"/>
      <c r="P14" s="1283" t="s">
        <v>138</v>
      </c>
      <c r="Q14" s="1284">
        <v>17907.175999999999</v>
      </c>
      <c r="R14" s="1284">
        <v>3269.9250000000002</v>
      </c>
      <c r="S14" s="1285">
        <v>5.4763262154330752</v>
      </c>
    </row>
    <row r="15" spans="1:24" ht="15.75">
      <c r="A15" s="1283" t="s">
        <v>308</v>
      </c>
      <c r="B15" s="1284">
        <v>558.74</v>
      </c>
      <c r="C15" s="1284">
        <v>282</v>
      </c>
      <c r="D15" s="1285">
        <v>3.6366831554282744</v>
      </c>
      <c r="E15" s="1295"/>
      <c r="F15" s="1157"/>
      <c r="K15" s="1283" t="s">
        <v>155</v>
      </c>
      <c r="L15" s="1284">
        <v>28127.716</v>
      </c>
      <c r="M15" s="1284">
        <v>5334.9030000000002</v>
      </c>
      <c r="N15" s="1285">
        <v>5.2723950182411938</v>
      </c>
      <c r="O15" s="1157"/>
      <c r="P15" s="1283" t="s">
        <v>147</v>
      </c>
      <c r="Q15" s="1284">
        <v>16188.45</v>
      </c>
      <c r="R15" s="1284">
        <v>3122.518</v>
      </c>
      <c r="S15" s="1285">
        <v>5.1844216750712091</v>
      </c>
    </row>
    <row r="16" spans="1:24" ht="15.75">
      <c r="A16" s="1283" t="s">
        <v>141</v>
      </c>
      <c r="B16" s="1284">
        <v>331.45699999999999</v>
      </c>
      <c r="C16" s="1284">
        <v>247</v>
      </c>
      <c r="D16" s="1285">
        <v>4.5195805721454096</v>
      </c>
      <c r="E16" s="1296"/>
      <c r="F16" s="1157"/>
      <c r="K16" s="1283" t="s">
        <v>148</v>
      </c>
      <c r="L16" s="1284">
        <v>26788.352999999999</v>
      </c>
      <c r="M16" s="1284">
        <v>4478.99</v>
      </c>
      <c r="N16" s="1285">
        <v>5.9808914509744389</v>
      </c>
      <c r="O16" s="1157"/>
      <c r="P16" s="1283" t="s">
        <v>148</v>
      </c>
      <c r="Q16" s="1284">
        <v>8171.7449999999999</v>
      </c>
      <c r="R16" s="1284">
        <v>1353.2139999999999</v>
      </c>
      <c r="S16" s="1285">
        <v>6.038767704147312</v>
      </c>
    </row>
    <row r="17" spans="1:19" ht="15.75">
      <c r="A17" s="1283" t="s">
        <v>159</v>
      </c>
      <c r="B17" s="1284">
        <v>309.86799999999999</v>
      </c>
      <c r="C17" s="1284">
        <v>1676</v>
      </c>
      <c r="D17" s="1285">
        <v>2.6900599010330759</v>
      </c>
      <c r="K17" s="1283" t="s">
        <v>286</v>
      </c>
      <c r="L17" s="1284">
        <v>20697.644</v>
      </c>
      <c r="M17" s="1284">
        <v>2395.8249999999998</v>
      </c>
      <c r="N17" s="1285">
        <v>8.6390466749449573</v>
      </c>
      <c r="O17" s="1157"/>
      <c r="P17" s="1283" t="s">
        <v>154</v>
      </c>
      <c r="Q17" s="1284">
        <v>5682.73</v>
      </c>
      <c r="R17" s="1284">
        <v>1214.075</v>
      </c>
      <c r="S17" s="1285">
        <v>4.6807075345427585</v>
      </c>
    </row>
    <row r="18" spans="1:19" ht="16.5" thickBot="1">
      <c r="A18" s="1283" t="s">
        <v>153</v>
      </c>
      <c r="B18" s="1284">
        <v>304.25700000000001</v>
      </c>
      <c r="C18" s="1284">
        <v>254</v>
      </c>
      <c r="D18" s="1285">
        <v>3.4788131717356507</v>
      </c>
      <c r="K18" s="1283" t="s">
        <v>152</v>
      </c>
      <c r="L18" s="1284">
        <v>19530.936000000002</v>
      </c>
      <c r="M18" s="1284">
        <v>3051.893</v>
      </c>
      <c r="N18" s="1285">
        <v>6.3996136168600932</v>
      </c>
      <c r="O18" s="1157"/>
      <c r="P18" s="1283" t="s">
        <v>152</v>
      </c>
      <c r="Q18" s="1284">
        <v>5151.4579999999996</v>
      </c>
      <c r="R18" s="1284">
        <v>1099.655</v>
      </c>
      <c r="S18" s="1285">
        <v>4.6846129013190501</v>
      </c>
    </row>
    <row r="19" spans="1:19" ht="16.5" thickBot="1">
      <c r="A19" s="1292" t="s">
        <v>259</v>
      </c>
      <c r="B19" s="1293">
        <v>20299.350999999999</v>
      </c>
      <c r="C19" s="1293">
        <v>21310</v>
      </c>
      <c r="D19" s="1294">
        <v>3.8231614525615245</v>
      </c>
      <c r="K19" s="1283" t="s">
        <v>146</v>
      </c>
      <c r="L19" s="1284">
        <v>12470.61</v>
      </c>
      <c r="M19" s="1284">
        <v>2667.2310000000002</v>
      </c>
      <c r="N19" s="1285">
        <v>4.6754892995769772</v>
      </c>
      <c r="O19" s="1157"/>
      <c r="P19" s="1283" t="s">
        <v>156</v>
      </c>
      <c r="Q19" s="1284">
        <v>5093.7070000000003</v>
      </c>
      <c r="R19" s="1284">
        <v>1027.68</v>
      </c>
      <c r="S19" s="1285">
        <v>4.9565107815662461</v>
      </c>
    </row>
    <row r="20" spans="1:19" ht="15.75">
      <c r="A20"/>
      <c r="B20"/>
      <c r="C20"/>
      <c r="D20"/>
      <c r="K20" s="1283" t="s">
        <v>153</v>
      </c>
      <c r="L20" s="1284">
        <v>12239.248</v>
      </c>
      <c r="M20" s="1284">
        <v>2288.279</v>
      </c>
      <c r="N20" s="1285">
        <v>5.3486694585756371</v>
      </c>
      <c r="O20" s="1157"/>
      <c r="P20" s="1283" t="s">
        <v>157</v>
      </c>
      <c r="Q20" s="1284">
        <v>4884.3119999999999</v>
      </c>
      <c r="R20" s="1284">
        <v>894.76800000000003</v>
      </c>
      <c r="S20" s="1285">
        <v>5.4587468483450454</v>
      </c>
    </row>
    <row r="21" spans="1:19" ht="15.75">
      <c r="A21"/>
      <c r="B21"/>
      <c r="C21"/>
      <c r="D21"/>
      <c r="K21" s="1283" t="s">
        <v>156</v>
      </c>
      <c r="L21" s="1284">
        <v>12217.418</v>
      </c>
      <c r="M21" s="1284">
        <v>3014.2190000000001</v>
      </c>
      <c r="N21" s="1285">
        <v>4.0532615579690789</v>
      </c>
      <c r="O21" s="1157"/>
      <c r="P21" s="1283" t="s">
        <v>286</v>
      </c>
      <c r="Q21" s="1284">
        <v>4853.7299999999996</v>
      </c>
      <c r="R21" s="1284">
        <v>772.96400000000006</v>
      </c>
      <c r="S21" s="1285">
        <v>6.2793739423828265</v>
      </c>
    </row>
    <row r="22" spans="1:19" ht="15.75">
      <c r="A22"/>
      <c r="B22"/>
      <c r="C22"/>
      <c r="D22"/>
      <c r="H22" s="1220"/>
      <c r="K22" s="1283" t="s">
        <v>285</v>
      </c>
      <c r="L22" s="1284">
        <v>9344.0040000000008</v>
      </c>
      <c r="M22" s="1284">
        <v>1504.096</v>
      </c>
      <c r="N22" s="1285">
        <v>6.2123720826330242</v>
      </c>
      <c r="O22" s="1157"/>
      <c r="P22" s="1283" t="s">
        <v>155</v>
      </c>
      <c r="Q22" s="1284">
        <v>4318.2640000000001</v>
      </c>
      <c r="R22" s="1284">
        <v>872.02099999999996</v>
      </c>
      <c r="S22" s="1285">
        <v>4.9520183573560734</v>
      </c>
    </row>
    <row r="23" spans="1:19" ht="15.75">
      <c r="A23"/>
      <c r="B23"/>
      <c r="C23"/>
      <c r="D23"/>
      <c r="H23" s="1220"/>
      <c r="K23" s="1283" t="s">
        <v>142</v>
      </c>
      <c r="L23" s="1284">
        <v>8993.0550000000003</v>
      </c>
      <c r="M23" s="1284">
        <v>1305.384</v>
      </c>
      <c r="N23" s="1285">
        <v>6.8892027173613286</v>
      </c>
      <c r="O23" s="1157"/>
      <c r="P23" s="1283" t="s">
        <v>285</v>
      </c>
      <c r="Q23" s="1284">
        <v>4055.9690000000001</v>
      </c>
      <c r="R23" s="1284">
        <v>713.66499999999996</v>
      </c>
      <c r="S23" s="1285">
        <v>5.6832953836884252</v>
      </c>
    </row>
    <row r="24" spans="1:19" ht="15.75">
      <c r="A24"/>
      <c r="B24"/>
      <c r="C24"/>
      <c r="D24"/>
      <c r="H24" s="1220"/>
      <c r="K24" s="1283" t="s">
        <v>287</v>
      </c>
      <c r="L24" s="1284">
        <v>6938.0119999999997</v>
      </c>
      <c r="M24" s="1284">
        <v>1349.942</v>
      </c>
      <c r="N24" s="1285">
        <v>5.1394889558218058</v>
      </c>
      <c r="O24" s="1157"/>
      <c r="P24" s="1283" t="s">
        <v>143</v>
      </c>
      <c r="Q24" s="1284">
        <v>3756.703</v>
      </c>
      <c r="R24" s="1284">
        <v>849.29200000000003</v>
      </c>
      <c r="S24" s="1285">
        <v>4.4233349660658527</v>
      </c>
    </row>
    <row r="25" spans="1:19" ht="15.75">
      <c r="A25"/>
      <c r="B25"/>
      <c r="C25"/>
      <c r="D25"/>
      <c r="H25" s="1220"/>
      <c r="K25" s="1283" t="s">
        <v>151</v>
      </c>
      <c r="L25" s="1284">
        <v>5310.2259999999997</v>
      </c>
      <c r="M25" s="1284">
        <v>997.10799999999995</v>
      </c>
      <c r="N25" s="1285">
        <v>5.3256277153528</v>
      </c>
      <c r="O25" s="1157"/>
      <c r="P25" s="1283" t="s">
        <v>151</v>
      </c>
      <c r="Q25" s="1284">
        <v>2942.8989999999999</v>
      </c>
      <c r="R25" s="1284">
        <v>562.25699999999995</v>
      </c>
      <c r="S25" s="1285">
        <v>5.2340815676816836</v>
      </c>
    </row>
    <row r="26" spans="1:19" ht="15.75">
      <c r="A26"/>
      <c r="B26"/>
      <c r="C26"/>
      <c r="D26"/>
      <c r="H26" s="1220"/>
      <c r="K26" s="1283" t="s">
        <v>144</v>
      </c>
      <c r="L26" s="1284">
        <v>4135.768</v>
      </c>
      <c r="M26" s="1284">
        <v>1116.0340000000001</v>
      </c>
      <c r="N26" s="1285">
        <v>3.7057724047833664</v>
      </c>
      <c r="O26" s="1157"/>
      <c r="P26" s="1283" t="s">
        <v>158</v>
      </c>
      <c r="Q26" s="1284">
        <v>2915.712</v>
      </c>
      <c r="R26" s="1284">
        <v>854.19799999999998</v>
      </c>
      <c r="S26" s="1285">
        <v>3.4133912746225117</v>
      </c>
    </row>
    <row r="27" spans="1:19" ht="15.75">
      <c r="H27" s="1220"/>
      <c r="K27" s="1283" t="s">
        <v>415</v>
      </c>
      <c r="L27" s="1284">
        <v>2717.2779999999998</v>
      </c>
      <c r="M27" s="1284">
        <v>332.36700000000002</v>
      </c>
      <c r="N27" s="1285">
        <v>8.1755348756043755</v>
      </c>
      <c r="O27" s="1157"/>
      <c r="P27" s="1283" t="s">
        <v>416</v>
      </c>
      <c r="Q27" s="1284">
        <v>2744.37</v>
      </c>
      <c r="R27" s="1284">
        <v>501.64499999999998</v>
      </c>
      <c r="S27" s="1285">
        <v>5.4707412612504855</v>
      </c>
    </row>
    <row r="28" spans="1:19" ht="15.75">
      <c r="H28" s="1220"/>
      <c r="K28" s="1283" t="s">
        <v>159</v>
      </c>
      <c r="L28" s="1284">
        <v>2172.578</v>
      </c>
      <c r="M28" s="1284">
        <v>511.911</v>
      </c>
      <c r="N28" s="1285">
        <v>4.2440541422239413</v>
      </c>
      <c r="O28" s="1157"/>
      <c r="P28" s="1283" t="s">
        <v>153</v>
      </c>
      <c r="Q28" s="1284">
        <v>2439.3119999999999</v>
      </c>
      <c r="R28" s="1284">
        <v>494.48</v>
      </c>
      <c r="S28" s="1285">
        <v>4.9330852612845817</v>
      </c>
    </row>
    <row r="29" spans="1:19" ht="15.75">
      <c r="H29" s="1220"/>
      <c r="K29" s="1283" t="s">
        <v>160</v>
      </c>
      <c r="L29" s="1284">
        <v>1733.6110000000001</v>
      </c>
      <c r="M29" s="1284">
        <v>239.00399999999999</v>
      </c>
      <c r="N29" s="1285">
        <v>7.2534811132868073</v>
      </c>
      <c r="O29" s="1157"/>
      <c r="P29" s="1283" t="s">
        <v>159</v>
      </c>
      <c r="Q29" s="1284">
        <v>2363.1280000000002</v>
      </c>
      <c r="R29" s="1284">
        <v>637.16800000000001</v>
      </c>
      <c r="S29" s="1285">
        <v>3.7087989352886526</v>
      </c>
    </row>
    <row r="30" spans="1:19" ht="16.5" thickBot="1">
      <c r="A30" s="1157"/>
      <c r="B30" s="1157"/>
      <c r="C30" s="1157"/>
      <c r="D30" s="1157"/>
      <c r="E30" s="1157"/>
      <c r="F30" s="1157"/>
      <c r="G30" s="1157"/>
      <c r="H30" s="1157"/>
      <c r="I30" s="1157"/>
      <c r="J30" s="1157"/>
      <c r="K30" s="1305" t="s">
        <v>406</v>
      </c>
      <c r="L30" s="1306">
        <v>1585.809</v>
      </c>
      <c r="M30" s="1306">
        <v>379.45699999999999</v>
      </c>
      <c r="N30" s="1307">
        <v>4.1791533691564524</v>
      </c>
      <c r="O30" s="1157"/>
      <c r="P30" s="1283" t="s">
        <v>414</v>
      </c>
      <c r="Q30" s="1284">
        <v>2099.8009999999999</v>
      </c>
      <c r="R30" s="1284">
        <v>382.39600000000002</v>
      </c>
      <c r="S30" s="1285">
        <v>5.4911688406782497</v>
      </c>
    </row>
    <row r="31" spans="1:19" ht="16.5" thickBot="1">
      <c r="A31" s="1157"/>
      <c r="B31" s="1157"/>
      <c r="C31" s="1157"/>
      <c r="D31" s="1157"/>
      <c r="E31" s="1157"/>
      <c r="F31" s="1157"/>
      <c r="G31" s="1157"/>
      <c r="H31" s="1157"/>
      <c r="I31" s="1157"/>
      <c r="J31" s="1157"/>
      <c r="K31" s="1292" t="s">
        <v>259</v>
      </c>
      <c r="L31" s="1293">
        <v>862286.21799999999</v>
      </c>
      <c r="M31" s="1293">
        <v>146646.913</v>
      </c>
      <c r="N31" s="1294">
        <v>5.8800161582671704</v>
      </c>
      <c r="O31" s="1157"/>
      <c r="P31" s="1283" t="s">
        <v>475</v>
      </c>
      <c r="Q31" s="1284">
        <v>1676.62</v>
      </c>
      <c r="R31" s="1284">
        <v>264.35899999999998</v>
      </c>
      <c r="S31" s="1285">
        <v>6.342208890183425</v>
      </c>
    </row>
    <row r="32" spans="1:19" ht="15.75">
      <c r="A32" s="1157"/>
      <c r="B32" s="1157"/>
      <c r="C32" s="1157"/>
      <c r="D32" s="1157"/>
      <c r="E32" s="1157"/>
      <c r="F32" s="1157"/>
      <c r="G32" s="1157"/>
      <c r="H32" s="1157"/>
      <c r="I32" s="1157"/>
      <c r="J32" s="1157"/>
      <c r="K32"/>
      <c r="L32"/>
      <c r="M32"/>
      <c r="N32"/>
      <c r="O32" s="1157"/>
      <c r="P32" s="1283" t="s">
        <v>149</v>
      </c>
      <c r="Q32" s="1284">
        <v>1618.0029999999999</v>
      </c>
      <c r="R32" s="1284">
        <v>434.01100000000002</v>
      </c>
      <c r="S32" s="1285">
        <v>3.7280230224579558</v>
      </c>
    </row>
    <row r="33" spans="1:19" ht="16.5" thickBot="1">
      <c r="A33" s="1297" t="s">
        <v>370</v>
      </c>
      <c r="B33" s="1297"/>
      <c r="C33" s="1157"/>
      <c r="D33" s="1157"/>
      <c r="E33" s="1157"/>
      <c r="F33" s="1157"/>
      <c r="G33" s="1157"/>
      <c r="H33" s="1157"/>
      <c r="I33" s="1157"/>
      <c r="J33" s="1157"/>
      <c r="K33"/>
      <c r="L33"/>
      <c r="M33"/>
      <c r="N33"/>
      <c r="O33" s="1157"/>
      <c r="P33" s="1305" t="s">
        <v>287</v>
      </c>
      <c r="Q33" s="1306">
        <v>1051.3030000000001</v>
      </c>
      <c r="R33" s="1306">
        <v>146.56800000000001</v>
      </c>
      <c r="S33" s="1307">
        <v>7.1728003384094761</v>
      </c>
    </row>
    <row r="34" spans="1:19" ht="16.5" thickBot="1">
      <c r="A34" s="1249"/>
      <c r="C34" s="1157"/>
      <c r="D34" s="1157"/>
      <c r="E34" s="1157"/>
      <c r="F34" s="1157"/>
      <c r="G34" s="1157"/>
      <c r="H34" s="1157"/>
      <c r="I34" s="1157"/>
      <c r="J34" s="1157"/>
      <c r="K34"/>
      <c r="L34"/>
      <c r="M34"/>
      <c r="N34"/>
      <c r="O34" s="1157"/>
      <c r="P34" s="1292" t="s">
        <v>259</v>
      </c>
      <c r="Q34" s="1293">
        <v>339291.13900000002</v>
      </c>
      <c r="R34" s="1293">
        <v>62059.807999999997</v>
      </c>
      <c r="S34" s="1294">
        <v>5.4671638526500121</v>
      </c>
    </row>
    <row r="35" spans="1:19">
      <c r="A35" s="1157"/>
      <c r="B35" s="1157"/>
      <c r="C35" s="1157"/>
      <c r="D35" s="1157"/>
      <c r="E35" s="1157"/>
      <c r="F35" s="1157"/>
      <c r="G35" s="1157"/>
      <c r="H35" s="1157"/>
      <c r="I35" s="1157"/>
      <c r="J35" s="1157"/>
      <c r="K35"/>
      <c r="L35"/>
      <c r="M35"/>
      <c r="N35"/>
      <c r="O35" s="1157"/>
      <c r="P35"/>
      <c r="Q35"/>
      <c r="R35"/>
      <c r="S35"/>
    </row>
    <row r="36" spans="1:19">
      <c r="A36"/>
      <c r="B36"/>
      <c r="C36"/>
      <c r="D36"/>
      <c r="E36"/>
      <c r="F36"/>
      <c r="G36"/>
      <c r="H36"/>
      <c r="I36"/>
      <c r="J36"/>
      <c r="K36"/>
      <c r="L36"/>
      <c r="M36"/>
      <c r="N36"/>
      <c r="O36" s="1157"/>
      <c r="P36"/>
      <c r="Q36"/>
      <c r="R36"/>
      <c r="S36"/>
    </row>
    <row r="37" spans="1:19" ht="17.25" customHeight="1">
      <c r="A37"/>
      <c r="B37"/>
      <c r="C37"/>
      <c r="D37"/>
      <c r="E37"/>
      <c r="F37"/>
      <c r="G37"/>
      <c r="H37"/>
      <c r="I37"/>
      <c r="J37"/>
      <c r="K37"/>
      <c r="L37"/>
      <c r="M37"/>
      <c r="N37"/>
      <c r="O37" s="1157"/>
      <c r="P37"/>
      <c r="Q37"/>
      <c r="R37"/>
      <c r="S37"/>
    </row>
    <row r="38" spans="1:19">
      <c r="A38"/>
      <c r="B38"/>
      <c r="C38"/>
      <c r="D38"/>
      <c r="E38"/>
      <c r="F38"/>
      <c r="G38"/>
      <c r="H38"/>
      <c r="I38"/>
      <c r="J38"/>
      <c r="K38"/>
      <c r="L38"/>
      <c r="M38"/>
      <c r="N38"/>
      <c r="O38" s="1157"/>
      <c r="P38"/>
      <c r="Q38"/>
      <c r="R38"/>
      <c r="S38"/>
    </row>
    <row r="39" spans="1:19">
      <c r="A39"/>
      <c r="B39"/>
      <c r="C39"/>
      <c r="D39"/>
      <c r="E39"/>
      <c r="F39"/>
      <c r="G39"/>
      <c r="H39"/>
      <c r="I39"/>
      <c r="J39"/>
      <c r="O39" s="1157"/>
      <c r="P39"/>
      <c r="Q39"/>
      <c r="R39"/>
      <c r="S39"/>
    </row>
    <row r="40" spans="1:19">
      <c r="A40"/>
      <c r="B40"/>
      <c r="C40"/>
      <c r="D40"/>
      <c r="E40"/>
      <c r="F40"/>
      <c r="G40"/>
      <c r="H40"/>
      <c r="I40"/>
      <c r="J40"/>
      <c r="K40"/>
      <c r="L40"/>
      <c r="M40"/>
      <c r="N40"/>
      <c r="O40" s="1157"/>
      <c r="P40"/>
      <c r="Q40"/>
      <c r="R40"/>
      <c r="S40"/>
    </row>
    <row r="41" spans="1:19">
      <c r="A41"/>
      <c r="B41"/>
      <c r="C41"/>
      <c r="D41"/>
      <c r="E41"/>
      <c r="F41"/>
      <c r="G41"/>
      <c r="H41"/>
      <c r="I41"/>
      <c r="J41"/>
      <c r="K41"/>
      <c r="L41"/>
      <c r="M41"/>
      <c r="N41"/>
      <c r="O41" s="1157"/>
      <c r="P41"/>
      <c r="Q41"/>
      <c r="R41"/>
      <c r="S41"/>
    </row>
    <row r="42" spans="1:19" ht="14.25" customHeight="1">
      <c r="A42"/>
      <c r="B42"/>
      <c r="C42"/>
      <c r="D42"/>
      <c r="E42"/>
      <c r="F42"/>
      <c r="G42"/>
      <c r="H42"/>
      <c r="I42"/>
      <c r="J42"/>
      <c r="K42"/>
      <c r="L42"/>
      <c r="M42"/>
      <c r="N42"/>
      <c r="O42" s="1157"/>
      <c r="P42"/>
      <c r="Q42"/>
      <c r="R42"/>
      <c r="S42"/>
    </row>
    <row r="43" spans="1:19">
      <c r="A43"/>
      <c r="B43"/>
      <c r="C43"/>
      <c r="D43"/>
      <c r="E43"/>
      <c r="F43"/>
      <c r="G43"/>
      <c r="H43"/>
      <c r="I43"/>
      <c r="J43"/>
      <c r="K43"/>
      <c r="L43"/>
      <c r="M43"/>
      <c r="N43"/>
      <c r="O43" s="1157"/>
      <c r="P43"/>
      <c r="Q43"/>
      <c r="R43"/>
      <c r="S43"/>
    </row>
    <row r="44" spans="1:19">
      <c r="A44"/>
      <c r="B44"/>
      <c r="C44"/>
      <c r="D44"/>
      <c r="E44"/>
      <c r="F44"/>
      <c r="G44"/>
      <c r="H44"/>
      <c r="I44"/>
      <c r="J44"/>
      <c r="K44"/>
      <c r="L44"/>
      <c r="M44"/>
      <c r="N44"/>
      <c r="O44" s="1157"/>
      <c r="P44"/>
      <c r="Q44"/>
      <c r="R44"/>
      <c r="S44"/>
    </row>
    <row r="45" spans="1:19">
      <c r="A45"/>
      <c r="B45"/>
      <c r="C45"/>
      <c r="D45"/>
      <c r="E45"/>
      <c r="F45"/>
      <c r="G45"/>
      <c r="H45"/>
      <c r="I45"/>
      <c r="J45"/>
      <c r="K45"/>
      <c r="L45"/>
      <c r="M45"/>
      <c r="N45"/>
      <c r="O45" s="1157"/>
      <c r="P45"/>
      <c r="Q45"/>
      <c r="R45"/>
      <c r="S45"/>
    </row>
    <row r="46" spans="1:19">
      <c r="A46"/>
      <c r="B46"/>
      <c r="C46"/>
      <c r="D46"/>
      <c r="E46"/>
      <c r="F46"/>
      <c r="G46"/>
      <c r="H46"/>
      <c r="I46"/>
      <c r="J46"/>
      <c r="K46"/>
      <c r="L46"/>
      <c r="M46"/>
      <c r="N46"/>
      <c r="O46" s="1157"/>
      <c r="P46"/>
      <c r="Q46"/>
      <c r="R46"/>
      <c r="S46"/>
    </row>
    <row r="47" spans="1:19">
      <c r="A47"/>
      <c r="B47"/>
      <c r="C47"/>
      <c r="D47"/>
      <c r="E47"/>
      <c r="F47"/>
      <c r="G47"/>
      <c r="H47"/>
      <c r="I47"/>
      <c r="J47"/>
      <c r="K47"/>
      <c r="L47"/>
      <c r="M47"/>
      <c r="N47"/>
      <c r="O47" s="1157"/>
      <c r="P47"/>
      <c r="Q47"/>
      <c r="R47"/>
      <c r="S47"/>
    </row>
    <row r="48" spans="1:19" ht="14.25" customHeight="1">
      <c r="A48"/>
      <c r="B48"/>
      <c r="C48"/>
      <c r="D48"/>
      <c r="E48"/>
      <c r="F48"/>
      <c r="G48"/>
      <c r="H48"/>
      <c r="I48"/>
      <c r="J48"/>
      <c r="K48"/>
      <c r="L48"/>
      <c r="M48"/>
      <c r="N48"/>
      <c r="O48" s="1157"/>
      <c r="P48"/>
      <c r="Q48"/>
      <c r="R48"/>
      <c r="S48"/>
    </row>
    <row r="49" spans="1:19">
      <c r="A49"/>
      <c r="B49"/>
      <c r="C49"/>
      <c r="D49"/>
      <c r="E49"/>
      <c r="F49"/>
      <c r="G49"/>
      <c r="H49"/>
      <c r="I49"/>
      <c r="J49"/>
      <c r="K49"/>
      <c r="L49"/>
      <c r="M49"/>
      <c r="N49"/>
      <c r="O49" s="1157"/>
      <c r="P49"/>
      <c r="Q49"/>
      <c r="R49"/>
      <c r="S49"/>
    </row>
    <row r="50" spans="1:19">
      <c r="A50"/>
      <c r="B50"/>
      <c r="C50"/>
      <c r="D50"/>
      <c r="E50"/>
      <c r="F50"/>
      <c r="G50"/>
      <c r="H50"/>
      <c r="I50"/>
      <c r="J50"/>
      <c r="K50"/>
      <c r="L50"/>
      <c r="M50"/>
      <c r="N50"/>
      <c r="O50" s="1157"/>
      <c r="P50"/>
      <c r="Q50"/>
      <c r="R50"/>
      <c r="S50"/>
    </row>
    <row r="51" spans="1:19">
      <c r="A51"/>
      <c r="B51"/>
      <c r="C51"/>
      <c r="D51"/>
      <c r="E51"/>
      <c r="F51"/>
      <c r="G51"/>
      <c r="H51"/>
      <c r="I51"/>
      <c r="J51"/>
      <c r="K51"/>
      <c r="L51"/>
      <c r="M51"/>
      <c r="N51"/>
      <c r="O51" s="1157"/>
      <c r="P51"/>
      <c r="Q51"/>
      <c r="R51"/>
      <c r="S51"/>
    </row>
    <row r="52" spans="1:19">
      <c r="A52"/>
      <c r="B52"/>
      <c r="C52"/>
      <c r="D52"/>
      <c r="E52"/>
      <c r="F52"/>
      <c r="G52"/>
      <c r="H52"/>
      <c r="I52"/>
      <c r="J52"/>
      <c r="K52"/>
      <c r="L52"/>
      <c r="M52"/>
      <c r="N52"/>
      <c r="O52" s="1157"/>
      <c r="P52"/>
      <c r="Q52"/>
      <c r="R52"/>
      <c r="S52"/>
    </row>
    <row r="53" spans="1:19">
      <c r="A53"/>
      <c r="B53"/>
      <c r="C53"/>
      <c r="D53"/>
      <c r="E53"/>
      <c r="F53"/>
      <c r="G53"/>
      <c r="H53"/>
      <c r="I53"/>
      <c r="J53"/>
      <c r="K53"/>
      <c r="L53"/>
      <c r="M53"/>
      <c r="N53"/>
      <c r="O53" s="1157"/>
      <c r="P53"/>
      <c r="Q53"/>
      <c r="R53"/>
      <c r="S53"/>
    </row>
    <row r="54" spans="1:19">
      <c r="A54"/>
      <c r="B54"/>
      <c r="C54"/>
      <c r="D54"/>
      <c r="E54"/>
      <c r="F54"/>
      <c r="G54"/>
      <c r="H54"/>
      <c r="I54"/>
      <c r="J54"/>
      <c r="K54"/>
      <c r="L54"/>
      <c r="M54"/>
      <c r="N54"/>
      <c r="O54" s="1157"/>
      <c r="P54"/>
      <c r="Q54"/>
      <c r="R54"/>
      <c r="S54"/>
    </row>
    <row r="55" spans="1:19">
      <c r="A55"/>
      <c r="B55"/>
      <c r="C55"/>
      <c r="D55"/>
      <c r="E55"/>
      <c r="F55"/>
      <c r="G55"/>
      <c r="H55"/>
      <c r="I55"/>
      <c r="J55"/>
      <c r="K55"/>
      <c r="L55"/>
      <c r="M55"/>
      <c r="N55"/>
      <c r="O55" s="1157"/>
      <c r="P55"/>
      <c r="Q55"/>
      <c r="R55"/>
      <c r="S55"/>
    </row>
    <row r="56" spans="1:19">
      <c r="A56"/>
      <c r="B56"/>
      <c r="C56"/>
      <c r="D56"/>
      <c r="E56"/>
      <c r="F56"/>
      <c r="G56"/>
      <c r="H56"/>
      <c r="I56"/>
      <c r="J56"/>
      <c r="K56"/>
      <c r="L56"/>
      <c r="M56"/>
      <c r="N56"/>
      <c r="O56" s="1157"/>
      <c r="P56"/>
      <c r="Q56"/>
      <c r="R56"/>
      <c r="S56"/>
    </row>
    <row r="57" spans="1:19">
      <c r="A57"/>
      <c r="B57"/>
      <c r="C57"/>
      <c r="D57"/>
      <c r="E57"/>
      <c r="F57"/>
      <c r="G57"/>
      <c r="H57"/>
      <c r="I57"/>
      <c r="J57"/>
      <c r="K57"/>
      <c r="L57"/>
      <c r="M57"/>
      <c r="N57"/>
      <c r="O57" s="1157"/>
      <c r="P57"/>
      <c r="Q57"/>
      <c r="R57"/>
      <c r="S57"/>
    </row>
    <row r="58" spans="1:19">
      <c r="A58"/>
      <c r="B58"/>
      <c r="C58"/>
      <c r="D58"/>
      <c r="E58"/>
      <c r="F58"/>
      <c r="G58"/>
      <c r="H58"/>
      <c r="I58"/>
      <c r="J58"/>
      <c r="K58"/>
      <c r="L58"/>
      <c r="M58"/>
      <c r="N58"/>
      <c r="O58" s="1157"/>
      <c r="P58"/>
      <c r="Q58"/>
      <c r="R58"/>
      <c r="S58"/>
    </row>
    <row r="59" spans="1:19">
      <c r="A59"/>
      <c r="B59"/>
      <c r="C59"/>
      <c r="D59"/>
      <c r="E59"/>
      <c r="F59"/>
      <c r="G59"/>
      <c r="H59"/>
      <c r="I59"/>
      <c r="J59"/>
      <c r="K59"/>
      <c r="L59"/>
      <c r="M59"/>
      <c r="N59"/>
      <c r="O59" s="1157"/>
      <c r="P59"/>
      <c r="Q59"/>
      <c r="R59"/>
      <c r="S59"/>
    </row>
    <row r="60" spans="1:19">
      <c r="A60"/>
      <c r="B60"/>
      <c r="C60"/>
      <c r="D60"/>
      <c r="E60"/>
      <c r="F60"/>
      <c r="G60"/>
      <c r="H60"/>
      <c r="I60"/>
      <c r="J60"/>
      <c r="K60"/>
      <c r="L60"/>
      <c r="M60"/>
      <c r="N60"/>
      <c r="O60" s="1157"/>
      <c r="P60"/>
      <c r="Q60"/>
      <c r="R60"/>
      <c r="S60"/>
    </row>
    <row r="61" spans="1:19">
      <c r="A61"/>
      <c r="B61"/>
      <c r="C61"/>
      <c r="D61"/>
      <c r="E61"/>
      <c r="F61"/>
      <c r="G61"/>
      <c r="H61"/>
      <c r="I61"/>
      <c r="J61"/>
      <c r="K61"/>
      <c r="L61"/>
      <c r="M61"/>
      <c r="N61"/>
      <c r="O61" s="1157"/>
      <c r="P61"/>
      <c r="Q61"/>
      <c r="R61"/>
      <c r="S61"/>
    </row>
    <row r="62" spans="1:19">
      <c r="A62"/>
      <c r="B62"/>
      <c r="C62"/>
      <c r="D62"/>
      <c r="E62"/>
      <c r="F62"/>
      <c r="G62"/>
      <c r="H62"/>
      <c r="I62"/>
      <c r="J62"/>
      <c r="K62"/>
      <c r="L62"/>
      <c r="M62"/>
      <c r="N62"/>
      <c r="O62" s="1157"/>
      <c r="P62"/>
      <c r="Q62"/>
      <c r="R62"/>
      <c r="S62"/>
    </row>
    <row r="63" spans="1:19">
      <c r="A63"/>
      <c r="B63"/>
      <c r="C63"/>
      <c r="D63"/>
      <c r="E63"/>
      <c r="F63"/>
      <c r="G63"/>
      <c r="H63"/>
      <c r="I63"/>
      <c r="J63"/>
      <c r="K63"/>
      <c r="L63"/>
      <c r="M63"/>
      <c r="N63"/>
      <c r="O63" s="1157"/>
    </row>
    <row r="64" spans="1:19">
      <c r="A64"/>
      <c r="B64"/>
      <c r="C64"/>
      <c r="D64"/>
      <c r="E64"/>
      <c r="F64"/>
      <c r="G64"/>
      <c r="H64"/>
      <c r="I64"/>
      <c r="J64"/>
      <c r="K64"/>
      <c r="O64" s="1157"/>
      <c r="P64" s="1157"/>
      <c r="Q64" s="1157"/>
      <c r="R64" s="1157"/>
      <c r="S64" s="1157"/>
    </row>
    <row r="65" spans="1:19">
      <c r="A65"/>
      <c r="B65"/>
      <c r="C65"/>
      <c r="D65"/>
      <c r="E65"/>
      <c r="F65"/>
      <c r="G65"/>
      <c r="H65"/>
      <c r="I65"/>
      <c r="J65"/>
      <c r="K65"/>
      <c r="L65" s="1157"/>
      <c r="M65" s="1157"/>
      <c r="N65" s="1157"/>
      <c r="O65" s="1157"/>
      <c r="P65" s="1157"/>
      <c r="Q65" s="1157"/>
      <c r="R65" s="1157"/>
      <c r="S65" s="1157"/>
    </row>
    <row r="66" spans="1:19">
      <c r="A66"/>
      <c r="B66"/>
      <c r="C66"/>
      <c r="D66"/>
      <c r="E66"/>
      <c r="F66"/>
      <c r="G66"/>
      <c r="H66"/>
      <c r="I66"/>
      <c r="J66"/>
      <c r="K66"/>
      <c r="L66" s="1157"/>
      <c r="M66" s="1157"/>
      <c r="N66" s="1157"/>
      <c r="O66" s="1157"/>
      <c r="P66" s="1157"/>
      <c r="Q66" s="1157"/>
      <c r="R66" s="1157"/>
      <c r="S66" s="1157"/>
    </row>
    <row r="67" spans="1:19">
      <c r="A67"/>
      <c r="B67"/>
      <c r="C67"/>
      <c r="D67"/>
      <c r="E67"/>
      <c r="F67"/>
      <c r="G67"/>
      <c r="H67"/>
      <c r="I67"/>
      <c r="J67"/>
      <c r="K67"/>
      <c r="L67" s="1157"/>
      <c r="M67" s="1157"/>
      <c r="N67" s="1157"/>
      <c r="O67" s="1157"/>
      <c r="P67" s="1157"/>
      <c r="Q67" s="1157"/>
      <c r="R67" s="1157"/>
      <c r="S67" s="1157"/>
    </row>
    <row r="68" spans="1:19">
      <c r="A68"/>
      <c r="B68"/>
      <c r="C68"/>
      <c r="D68"/>
      <c r="E68"/>
      <c r="F68"/>
      <c r="G68"/>
      <c r="H68"/>
      <c r="I68"/>
      <c r="J68"/>
      <c r="K68"/>
      <c r="L68" s="1157"/>
      <c r="M68" s="1157"/>
      <c r="N68" s="1157"/>
      <c r="O68" s="1157"/>
      <c r="P68" s="1157"/>
      <c r="Q68" s="1157"/>
      <c r="R68" s="1157"/>
      <c r="S68" s="1157"/>
    </row>
    <row r="69" spans="1:19">
      <c r="A69"/>
      <c r="B69"/>
      <c r="C69"/>
      <c r="D69"/>
      <c r="E69"/>
      <c r="F69"/>
      <c r="G69"/>
      <c r="H69"/>
      <c r="I69"/>
      <c r="J69"/>
      <c r="K69"/>
      <c r="L69" s="1157"/>
      <c r="M69" s="1157"/>
      <c r="N69" s="1157"/>
      <c r="O69" s="1157"/>
      <c r="P69" s="1157"/>
      <c r="Q69" s="1157"/>
      <c r="R69" s="1157"/>
      <c r="S69" s="1157"/>
    </row>
    <row r="70" spans="1:19">
      <c r="A70"/>
      <c r="B70"/>
      <c r="C70"/>
      <c r="D70"/>
      <c r="E70"/>
      <c r="F70"/>
      <c r="G70"/>
      <c r="H70"/>
      <c r="I70"/>
      <c r="J70"/>
      <c r="K70"/>
      <c r="L70" s="1157"/>
      <c r="M70" s="1157"/>
      <c r="N70" s="1157"/>
      <c r="O70" s="1157"/>
      <c r="P70" s="1157"/>
      <c r="Q70" s="1157"/>
      <c r="R70" s="1157"/>
      <c r="S70" s="1157"/>
    </row>
    <row r="71" spans="1:19">
      <c r="A71"/>
      <c r="B71"/>
      <c r="C71"/>
      <c r="D71"/>
      <c r="E71"/>
      <c r="F71"/>
      <c r="G71"/>
      <c r="H71"/>
      <c r="I71"/>
      <c r="J71"/>
      <c r="K71"/>
      <c r="L71" s="1157"/>
      <c r="M71" s="1157"/>
      <c r="N71" s="1157"/>
      <c r="O71" s="1157"/>
      <c r="P71" s="1157"/>
      <c r="Q71" s="1157"/>
      <c r="R71" s="1157"/>
      <c r="S71" s="1157"/>
    </row>
    <row r="72" spans="1:19">
      <c r="A72"/>
      <c r="B72"/>
      <c r="C72"/>
      <c r="D72"/>
      <c r="E72"/>
      <c r="F72"/>
      <c r="G72"/>
      <c r="H72"/>
      <c r="I72"/>
      <c r="J72"/>
      <c r="K72"/>
      <c r="L72" s="1157"/>
      <c r="M72" s="1157"/>
      <c r="N72" s="1157"/>
      <c r="O72" s="1157"/>
      <c r="P72" s="1157"/>
      <c r="Q72" s="1157"/>
      <c r="R72" s="1157"/>
      <c r="S72" s="1157"/>
    </row>
    <row r="73" spans="1:19">
      <c r="A73"/>
      <c r="B73"/>
      <c r="C73"/>
      <c r="D73"/>
      <c r="E73"/>
      <c r="F73"/>
      <c r="G73"/>
      <c r="H73"/>
      <c r="I73"/>
      <c r="J73"/>
      <c r="K73"/>
      <c r="L73" s="1157"/>
      <c r="M73" s="1157"/>
      <c r="N73" s="1157"/>
      <c r="O73" s="1157"/>
      <c r="P73" s="1157"/>
      <c r="Q73" s="1157"/>
      <c r="R73" s="1157"/>
      <c r="S73" s="1157"/>
    </row>
    <row r="74" spans="1:19">
      <c r="A74"/>
      <c r="B74"/>
      <c r="C74"/>
      <c r="D74"/>
      <c r="E74"/>
      <c r="F74"/>
      <c r="G74"/>
      <c r="H74"/>
      <c r="I74"/>
      <c r="J74"/>
      <c r="K74"/>
      <c r="L74" s="1157"/>
      <c r="M74" s="1157"/>
      <c r="N74" s="1157"/>
      <c r="O74" s="1157"/>
      <c r="P74" s="1157"/>
      <c r="Q74" s="1157"/>
      <c r="R74" s="1157"/>
    </row>
    <row r="75" spans="1:19">
      <c r="A75"/>
      <c r="B75"/>
      <c r="C75"/>
      <c r="D75"/>
      <c r="E75"/>
      <c r="F75"/>
      <c r="G75"/>
      <c r="H75"/>
      <c r="I75"/>
      <c r="J75"/>
      <c r="K75"/>
      <c r="L75" s="1157"/>
      <c r="M75" s="1157"/>
      <c r="N75" s="1157"/>
      <c r="O75" s="1157"/>
      <c r="P75" s="1157"/>
      <c r="Q75" s="1157"/>
      <c r="R75" s="1157"/>
    </row>
    <row r="76" spans="1:19">
      <c r="A76"/>
      <c r="B76"/>
      <c r="C76"/>
      <c r="D76"/>
      <c r="E76"/>
      <c r="F76"/>
      <c r="G76"/>
      <c r="H76"/>
      <c r="I76"/>
      <c r="J76"/>
      <c r="K76"/>
      <c r="L76" s="1157"/>
      <c r="M76" s="1157"/>
      <c r="N76" s="1157"/>
      <c r="O76" s="1157"/>
      <c r="P76" s="1157"/>
      <c r="Q76" s="1157"/>
      <c r="R76" s="1157"/>
    </row>
    <row r="77" spans="1:19">
      <c r="A77"/>
      <c r="B77"/>
      <c r="C77"/>
      <c r="D77"/>
      <c r="E77"/>
      <c r="F77"/>
      <c r="G77"/>
      <c r="H77"/>
      <c r="I77"/>
      <c r="J77"/>
      <c r="K77"/>
      <c r="L77" s="1157"/>
      <c r="M77" s="1157"/>
      <c r="N77" s="1157"/>
      <c r="O77" s="1157"/>
      <c r="P77" s="1157"/>
      <c r="Q77" s="1157"/>
      <c r="R77" s="1157"/>
    </row>
    <row r="78" spans="1:19">
      <c r="A78"/>
      <c r="B78"/>
      <c r="C78"/>
      <c r="D78"/>
      <c r="E78"/>
      <c r="F78"/>
      <c r="G78"/>
      <c r="H78"/>
      <c r="I78"/>
      <c r="J78"/>
      <c r="K78"/>
      <c r="L78" s="1157"/>
      <c r="M78" s="1157"/>
      <c r="N78" s="1157"/>
      <c r="O78" s="1157"/>
      <c r="P78" s="1157"/>
      <c r="Q78" s="1157"/>
      <c r="R78" s="1157"/>
    </row>
    <row r="79" spans="1:19">
      <c r="A79"/>
      <c r="B79"/>
      <c r="C79"/>
      <c r="D79"/>
      <c r="E79"/>
      <c r="F79"/>
      <c r="G79"/>
      <c r="H79"/>
      <c r="I79"/>
      <c r="J79"/>
      <c r="K79"/>
      <c r="L79" s="1157"/>
      <c r="M79" s="1157"/>
      <c r="N79" s="1157"/>
      <c r="O79" s="1157"/>
      <c r="P79" s="1157"/>
      <c r="Q79" s="1157"/>
      <c r="R79" s="1157"/>
    </row>
    <row r="80" spans="1:19">
      <c r="A80"/>
      <c r="B80"/>
      <c r="C80"/>
      <c r="D80"/>
      <c r="E80"/>
      <c r="F80"/>
      <c r="G80"/>
      <c r="H80"/>
      <c r="I80"/>
      <c r="J80"/>
      <c r="K80"/>
      <c r="L80" s="1157"/>
      <c r="M80" s="1157"/>
      <c r="N80" s="1157"/>
      <c r="O80" s="1157"/>
      <c r="P80" s="1157"/>
      <c r="Q80" s="1157"/>
      <c r="R80" s="1157"/>
    </row>
    <row r="81" spans="1:18">
      <c r="A81"/>
      <c r="B81"/>
      <c r="C81"/>
      <c r="D81"/>
      <c r="E81"/>
      <c r="F81"/>
      <c r="G81"/>
      <c r="H81"/>
      <c r="I81"/>
      <c r="J81"/>
      <c r="K81"/>
      <c r="L81" s="1157"/>
      <c r="M81" s="1157"/>
      <c r="N81" s="1157"/>
      <c r="O81" s="1157"/>
      <c r="P81" s="1157"/>
      <c r="Q81" s="1157"/>
      <c r="R81" s="1157"/>
    </row>
    <row r="82" spans="1:18">
      <c r="A82"/>
      <c r="B82"/>
      <c r="C82"/>
      <c r="D82"/>
      <c r="E82"/>
      <c r="F82"/>
      <c r="G82"/>
      <c r="H82"/>
      <c r="I82"/>
      <c r="J82"/>
      <c r="K82"/>
      <c r="L82" s="1157"/>
      <c r="M82" s="1157"/>
      <c r="N82" s="1157"/>
      <c r="O82" s="1157"/>
      <c r="P82" s="1157"/>
      <c r="Q82" s="1157"/>
      <c r="R82" s="1157"/>
    </row>
    <row r="83" spans="1:18">
      <c r="A83"/>
      <c r="B83"/>
      <c r="C83"/>
      <c r="D83"/>
      <c r="E83"/>
      <c r="F83"/>
      <c r="G83"/>
      <c r="H83"/>
      <c r="I83"/>
      <c r="J83"/>
      <c r="K83"/>
      <c r="L83" s="1157"/>
      <c r="M83" s="1157"/>
      <c r="N83" s="1157"/>
      <c r="O83" s="1157"/>
      <c r="P83" s="1157"/>
      <c r="Q83" s="1157"/>
      <c r="R83" s="1157"/>
    </row>
    <row r="84" spans="1:18">
      <c r="A84"/>
      <c r="B84"/>
      <c r="C84"/>
      <c r="D84"/>
      <c r="E84"/>
      <c r="F84"/>
      <c r="G84"/>
      <c r="H84"/>
      <c r="I84"/>
      <c r="J84"/>
      <c r="K84"/>
      <c r="L84" s="1157"/>
      <c r="M84" s="1157"/>
      <c r="N84" s="1157"/>
      <c r="O84" s="1157"/>
      <c r="P84" s="1157"/>
      <c r="Q84" s="1157"/>
      <c r="R84" s="1157"/>
    </row>
    <row r="85" spans="1:18">
      <c r="A85"/>
      <c r="B85"/>
      <c r="C85"/>
      <c r="D85"/>
      <c r="E85"/>
      <c r="F85"/>
      <c r="G85"/>
      <c r="H85"/>
      <c r="I85"/>
      <c r="J85"/>
      <c r="K85"/>
      <c r="L85" s="1157"/>
      <c r="M85" s="1157"/>
      <c r="N85" s="1157"/>
      <c r="O85" s="1157"/>
      <c r="P85" s="1157"/>
      <c r="Q85" s="1157"/>
      <c r="R85" s="1157"/>
    </row>
    <row r="86" spans="1:18">
      <c r="A86"/>
      <c r="B86"/>
      <c r="C86"/>
      <c r="D86"/>
      <c r="E86"/>
      <c r="F86"/>
      <c r="G86"/>
      <c r="H86"/>
      <c r="I86"/>
      <c r="J86"/>
      <c r="K86"/>
      <c r="L86" s="1157"/>
      <c r="M86" s="1157"/>
      <c r="N86" s="1157"/>
      <c r="O86" s="1157"/>
      <c r="P86" s="1157"/>
      <c r="Q86" s="1157"/>
      <c r="R86" s="1157"/>
    </row>
    <row r="87" spans="1:18">
      <c r="A87"/>
      <c r="B87"/>
      <c r="C87"/>
      <c r="D87"/>
      <c r="E87"/>
      <c r="F87"/>
      <c r="G87"/>
      <c r="H87"/>
      <c r="I87"/>
      <c r="J87"/>
      <c r="K87"/>
      <c r="L87" s="1157"/>
      <c r="M87" s="1157"/>
      <c r="N87" s="1157"/>
      <c r="O87" s="1157"/>
      <c r="P87" s="1157"/>
      <c r="Q87" s="1157"/>
      <c r="R87" s="1157"/>
    </row>
    <row r="88" spans="1:18">
      <c r="A88"/>
      <c r="B88"/>
      <c r="C88"/>
      <c r="D88"/>
      <c r="E88"/>
      <c r="F88"/>
      <c r="G88"/>
      <c r="H88"/>
      <c r="I88"/>
      <c r="J88"/>
      <c r="K88"/>
      <c r="L88" s="1157"/>
      <c r="M88" s="1157"/>
      <c r="N88" s="1157"/>
      <c r="O88" s="1157"/>
      <c r="P88" s="1157"/>
      <c r="Q88" s="1157"/>
      <c r="R88" s="1157"/>
    </row>
    <row r="89" spans="1:18">
      <c r="A89"/>
      <c r="B89"/>
      <c r="C89"/>
      <c r="D89"/>
      <c r="E89"/>
      <c r="F89"/>
      <c r="G89"/>
      <c r="H89"/>
      <c r="I89"/>
      <c r="J89"/>
      <c r="K89"/>
      <c r="L89" s="1157"/>
      <c r="M89" s="1157"/>
      <c r="N89" s="1157"/>
      <c r="O89" s="1157"/>
      <c r="P89" s="1157"/>
      <c r="Q89" s="1157"/>
      <c r="R89" s="1157"/>
    </row>
    <row r="90" spans="1:18">
      <c r="A90"/>
      <c r="B90"/>
      <c r="C90"/>
      <c r="D90"/>
      <c r="E90"/>
      <c r="F90"/>
      <c r="G90"/>
      <c r="H90"/>
      <c r="I90"/>
      <c r="J90"/>
      <c r="K90"/>
      <c r="L90" s="1157"/>
      <c r="M90" s="1157"/>
      <c r="N90" s="1157"/>
      <c r="O90" s="1157"/>
      <c r="P90" s="1157"/>
      <c r="Q90" s="1157"/>
      <c r="R90" s="1157"/>
    </row>
    <row r="91" spans="1:18">
      <c r="A91"/>
      <c r="B91"/>
      <c r="C91"/>
      <c r="D91"/>
      <c r="E91"/>
      <c r="F91"/>
      <c r="G91"/>
      <c r="H91"/>
      <c r="I91"/>
      <c r="J91"/>
      <c r="K91"/>
      <c r="L91" s="1157"/>
      <c r="M91" s="1157"/>
      <c r="N91" s="1157"/>
      <c r="O91" s="1157"/>
      <c r="P91" s="1157"/>
      <c r="Q91" s="1157"/>
      <c r="R91" s="1157"/>
    </row>
    <row r="92" spans="1:18">
      <c r="A92"/>
      <c r="B92"/>
      <c r="C92"/>
      <c r="D92"/>
      <c r="E92"/>
      <c r="F92"/>
      <c r="G92"/>
      <c r="H92"/>
      <c r="I92"/>
      <c r="J92"/>
      <c r="K92"/>
      <c r="L92" s="1157"/>
      <c r="M92" s="1157"/>
      <c r="N92" s="1157"/>
      <c r="O92" s="1157"/>
      <c r="P92" s="1157"/>
      <c r="Q92" s="1157"/>
      <c r="R92" s="1157"/>
    </row>
    <row r="93" spans="1:18">
      <c r="A93"/>
      <c r="B93"/>
      <c r="C93"/>
      <c r="D93"/>
      <c r="E93"/>
      <c r="F93"/>
      <c r="G93"/>
      <c r="H93"/>
      <c r="I93"/>
      <c r="J93"/>
      <c r="K93"/>
      <c r="L93" s="1157"/>
      <c r="M93" s="1157"/>
      <c r="N93" s="1157"/>
      <c r="O93" s="1157"/>
      <c r="P93" s="1157"/>
      <c r="Q93" s="1157"/>
      <c r="R93" s="1157"/>
    </row>
    <row r="94" spans="1:18">
      <c r="A94"/>
      <c r="B94"/>
      <c r="C94"/>
      <c r="D94"/>
      <c r="E94"/>
      <c r="F94"/>
      <c r="G94"/>
      <c r="H94"/>
      <c r="I94"/>
      <c r="J94"/>
      <c r="K94"/>
      <c r="L94" s="1157"/>
      <c r="M94" s="1157"/>
      <c r="N94" s="1157"/>
      <c r="O94" s="1157"/>
      <c r="P94" s="1157"/>
      <c r="Q94" s="1157"/>
      <c r="R94" s="1157"/>
    </row>
    <row r="95" spans="1:18">
      <c r="A95"/>
      <c r="B95"/>
      <c r="C95"/>
      <c r="D95"/>
      <c r="E95"/>
      <c r="F95"/>
      <c r="G95"/>
      <c r="H95"/>
      <c r="I95"/>
      <c r="J95"/>
      <c r="K95"/>
      <c r="L95" s="1157"/>
      <c r="M95" s="1157"/>
      <c r="N95" s="1157"/>
      <c r="O95" s="1157"/>
      <c r="P95" s="1157"/>
      <c r="Q95" s="1157"/>
      <c r="R95" s="1157"/>
    </row>
    <row r="96" spans="1:18">
      <c r="A96"/>
      <c r="B96"/>
      <c r="C96"/>
      <c r="D96"/>
      <c r="E96"/>
      <c r="F96"/>
      <c r="G96"/>
      <c r="H96"/>
      <c r="I96"/>
      <c r="J96"/>
      <c r="K96"/>
      <c r="L96" s="1157"/>
      <c r="M96" s="1157"/>
      <c r="N96" s="1157"/>
      <c r="O96" s="1157"/>
      <c r="P96" s="1157"/>
      <c r="Q96" s="1157"/>
      <c r="R96" s="1157"/>
    </row>
    <row r="97" spans="1:13">
      <c r="A97"/>
      <c r="B97"/>
      <c r="C97"/>
      <c r="D97"/>
      <c r="E97"/>
      <c r="F97"/>
      <c r="G97"/>
      <c r="H97"/>
      <c r="I97"/>
      <c r="J97"/>
      <c r="K97"/>
      <c r="L97" s="1157"/>
      <c r="M97" s="1157"/>
    </row>
    <row r="98" spans="1:13">
      <c r="A98"/>
      <c r="B98"/>
      <c r="C98"/>
      <c r="D98"/>
      <c r="E98"/>
      <c r="F98"/>
      <c r="G98"/>
      <c r="H98"/>
      <c r="I98"/>
      <c r="J98"/>
      <c r="K98"/>
      <c r="L98" s="1157"/>
    </row>
    <row r="99" spans="1:13">
      <c r="A99"/>
      <c r="B99"/>
      <c r="C99"/>
      <c r="D99"/>
      <c r="E99"/>
      <c r="F99"/>
      <c r="G99"/>
      <c r="H99"/>
      <c r="I99"/>
      <c r="J99"/>
      <c r="K99"/>
      <c r="L99" s="1157"/>
    </row>
    <row r="100" spans="1:13">
      <c r="A100"/>
      <c r="B100"/>
      <c r="C100"/>
      <c r="D100"/>
      <c r="E100"/>
      <c r="F100"/>
      <c r="G100"/>
      <c r="H100"/>
      <c r="I100"/>
      <c r="J100"/>
      <c r="K100"/>
      <c r="L100" s="1157"/>
    </row>
    <row r="101" spans="1:13">
      <c r="A101" s="1157"/>
      <c r="B101" s="1157"/>
      <c r="C101" s="1157"/>
      <c r="D101" s="1157"/>
      <c r="E101" s="1157"/>
      <c r="F101" s="1157"/>
      <c r="G101" s="1157"/>
      <c r="H101" s="1157"/>
      <c r="I101" s="1157"/>
      <c r="J101" s="1157"/>
      <c r="K101" s="1157"/>
      <c r="L101" s="1157"/>
    </row>
    <row r="102" spans="1:13">
      <c r="A102" s="1157"/>
      <c r="B102" s="1157"/>
      <c r="C102" s="1157"/>
      <c r="D102" s="1157"/>
      <c r="E102" s="1157"/>
      <c r="F102" s="1157"/>
      <c r="G102" s="1157"/>
      <c r="H102" s="1157"/>
      <c r="I102" s="1157"/>
      <c r="J102" s="1157"/>
      <c r="K102" s="1157"/>
      <c r="L102" s="1157"/>
    </row>
    <row r="103" spans="1:13">
      <c r="A103" s="1157"/>
      <c r="B103" s="1157"/>
      <c r="C103" s="1157"/>
      <c r="D103" s="1157"/>
      <c r="E103" s="1157"/>
      <c r="F103" s="1157"/>
      <c r="G103" s="1157"/>
      <c r="H103" s="1157"/>
      <c r="I103" s="1157"/>
      <c r="J103" s="1157"/>
      <c r="K103" s="1157"/>
      <c r="L103" s="1157"/>
    </row>
    <row r="104" spans="1:13">
      <c r="A104" s="1157"/>
      <c r="B104" s="1157"/>
      <c r="C104" s="1157"/>
      <c r="D104" s="1157"/>
      <c r="E104" s="1157"/>
      <c r="F104" s="1157"/>
      <c r="G104" s="1157"/>
      <c r="H104" s="1157"/>
      <c r="I104" s="1157"/>
      <c r="J104" s="1157"/>
      <c r="K104" s="1157"/>
      <c r="L104" s="1157"/>
    </row>
    <row r="105" spans="1:13">
      <c r="A105" s="1157"/>
      <c r="B105" s="1157"/>
      <c r="C105" s="1157"/>
      <c r="D105" s="1157"/>
      <c r="E105" s="1157"/>
      <c r="F105" s="1157"/>
      <c r="G105" s="1157"/>
      <c r="H105" s="1157"/>
      <c r="I105" s="1157"/>
      <c r="J105" s="1157"/>
      <c r="K105" s="1157"/>
      <c r="L105" s="1157"/>
    </row>
    <row r="106" spans="1:13">
      <c r="A106" s="1157"/>
      <c r="B106" s="1157"/>
      <c r="C106" s="1157"/>
      <c r="D106" s="1157"/>
      <c r="E106" s="1157"/>
      <c r="F106" s="1157"/>
      <c r="G106" s="1157"/>
      <c r="H106" s="1157"/>
      <c r="I106" s="1157"/>
      <c r="J106" s="1157"/>
      <c r="K106" s="1157"/>
      <c r="L106" s="1157"/>
    </row>
    <row r="107" spans="1:13">
      <c r="A107" s="1157"/>
      <c r="B107" s="1157"/>
      <c r="C107" s="1157"/>
      <c r="D107" s="1157"/>
      <c r="E107" s="1157"/>
      <c r="F107" s="1157"/>
      <c r="G107" s="1157"/>
      <c r="H107" s="1157"/>
      <c r="I107" s="1157"/>
      <c r="J107" s="1157"/>
      <c r="K107" s="1157"/>
      <c r="L107" s="1157"/>
    </row>
    <row r="108" spans="1:13">
      <c r="A108" s="1157"/>
      <c r="B108" s="1157"/>
      <c r="C108" s="1157"/>
      <c r="D108" s="1157"/>
      <c r="E108" s="1157"/>
      <c r="F108" s="1157"/>
      <c r="G108" s="1157"/>
      <c r="H108" s="1157"/>
      <c r="I108" s="1157"/>
      <c r="J108" s="1157"/>
      <c r="K108" s="1157"/>
      <c r="L108" s="1157"/>
    </row>
    <row r="109" spans="1:13">
      <c r="A109" s="1157"/>
      <c r="B109" s="1157"/>
      <c r="C109" s="1157"/>
      <c r="D109" s="1157"/>
      <c r="E109" s="1157"/>
      <c r="F109" s="1157"/>
      <c r="G109" s="1157"/>
      <c r="H109" s="1157"/>
      <c r="I109" s="1157"/>
      <c r="J109" s="1157"/>
      <c r="K109" s="1157"/>
      <c r="L109" s="1157"/>
    </row>
    <row r="110" spans="1:13">
      <c r="A110" s="1157"/>
      <c r="B110" s="1157"/>
      <c r="C110" s="1157"/>
      <c r="D110" s="1157"/>
      <c r="E110" s="1157"/>
      <c r="F110" s="1157"/>
      <c r="G110" s="1157"/>
      <c r="H110" s="1157"/>
      <c r="I110" s="1157"/>
      <c r="J110" s="1157"/>
      <c r="K110" s="1157"/>
    </row>
    <row r="111" spans="1:13">
      <c r="A111" s="1157"/>
      <c r="B111" s="1157"/>
      <c r="C111" s="1157"/>
      <c r="D111" s="1157"/>
      <c r="E111" s="1157"/>
      <c r="F111" s="1157"/>
      <c r="G111" s="1157"/>
      <c r="H111" s="1157"/>
      <c r="I111" s="1157"/>
      <c r="J111" s="1157"/>
      <c r="K111" s="1157"/>
    </row>
    <row r="112" spans="1:13">
      <c r="A112" s="1157"/>
      <c r="B112" s="1157"/>
      <c r="C112" s="1157"/>
      <c r="D112" s="1157"/>
      <c r="E112" s="1157"/>
      <c r="F112" s="1157"/>
      <c r="G112" s="1157"/>
      <c r="H112" s="1157"/>
      <c r="I112" s="1157"/>
      <c r="J112" s="1157"/>
      <c r="K112" s="1157"/>
    </row>
    <row r="113" spans="1:11">
      <c r="A113" s="1157"/>
      <c r="B113" s="1157"/>
      <c r="C113" s="1157"/>
      <c r="D113" s="1157"/>
      <c r="E113" s="1157"/>
      <c r="F113" s="1157"/>
      <c r="G113" s="1157"/>
      <c r="H113" s="1157"/>
      <c r="I113" s="1157"/>
      <c r="J113" s="1157"/>
      <c r="K113" s="1157"/>
    </row>
    <row r="114" spans="1:11">
      <c r="A114" s="1157"/>
      <c r="B114" s="1157"/>
      <c r="C114" s="1157"/>
      <c r="D114" s="1157"/>
      <c r="E114" s="1157"/>
      <c r="F114" s="1157"/>
      <c r="G114" s="1157"/>
      <c r="H114" s="1157"/>
      <c r="I114" s="1157"/>
      <c r="J114" s="1157"/>
      <c r="K114" s="1157"/>
    </row>
    <row r="115" spans="1:11">
      <c r="A115" s="1157"/>
      <c r="B115" s="1157"/>
      <c r="C115" s="1157"/>
      <c r="D115" s="1157"/>
      <c r="E115" s="1157"/>
      <c r="F115" s="1157"/>
      <c r="G115" s="1157"/>
      <c r="H115" s="1157"/>
      <c r="I115" s="1157"/>
      <c r="J115" s="1157"/>
      <c r="K115" s="1157"/>
    </row>
    <row r="116" spans="1:11">
      <c r="A116" s="1157"/>
      <c r="B116" s="1157"/>
      <c r="C116" s="1157"/>
      <c r="D116" s="1157"/>
      <c r="E116" s="1157"/>
      <c r="F116" s="1157"/>
      <c r="G116" s="1157"/>
      <c r="H116" s="1157"/>
      <c r="I116" s="1157"/>
      <c r="J116" s="1157"/>
      <c r="K116" s="1157"/>
    </row>
    <row r="117" spans="1:11">
      <c r="A117" s="1157"/>
      <c r="B117" s="1157"/>
      <c r="C117" s="1157"/>
      <c r="D117" s="1157"/>
      <c r="E117" s="1157"/>
      <c r="F117" s="1157"/>
      <c r="G117" s="1157"/>
      <c r="H117" s="1157"/>
      <c r="I117" s="1157"/>
      <c r="J117" s="1157"/>
      <c r="K117" s="1157"/>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J31" sqref="J31"/>
    </sheetView>
  </sheetViews>
  <sheetFormatPr defaultRowHeight="12.75"/>
  <cols>
    <col min="1" max="1" width="16.85546875" style="1220" customWidth="1"/>
    <col min="2" max="2" width="12.28515625" style="1220" bestFit="1" customWidth="1"/>
    <col min="3" max="3" width="10.140625" style="1220" customWidth="1"/>
    <col min="4" max="4" width="9.140625" style="1220"/>
    <col min="5" max="5" width="6" style="1220" customWidth="1"/>
    <col min="6" max="6" width="16.7109375" style="1220" customWidth="1"/>
    <col min="7" max="7" width="11.28515625" style="1220" customWidth="1"/>
    <col min="8" max="8" width="10.42578125" style="1220" customWidth="1"/>
    <col min="9" max="9" width="9.140625" style="1220"/>
    <col min="10" max="10" width="3.5703125" style="1220" customWidth="1"/>
    <col min="11" max="11" width="27.28515625" style="1220" customWidth="1"/>
    <col min="12" max="12" width="11.7109375" style="1220" customWidth="1"/>
    <col min="13" max="13" width="12.28515625" style="1220" customWidth="1"/>
    <col min="14" max="14" width="10.42578125" style="1220" customWidth="1"/>
    <col min="15" max="15" width="3.85546875" style="1220" customWidth="1"/>
    <col min="16" max="16" width="22.5703125" style="1220" customWidth="1"/>
    <col min="17" max="17" width="11.28515625" style="1220" customWidth="1"/>
    <col min="18" max="18" width="10.28515625" style="1220" customWidth="1"/>
    <col min="19" max="19" width="10" style="1220" customWidth="1"/>
    <col min="20" max="255" width="9.140625" style="1220"/>
    <col min="256" max="256" width="4" style="1220" customWidth="1"/>
    <col min="257" max="257" width="15.140625" style="1220" customWidth="1"/>
    <col min="258" max="258" width="13.85546875" style="1220" customWidth="1"/>
    <col min="259" max="259" width="10.140625" style="1220" customWidth="1"/>
    <col min="260" max="260" width="9.140625" style="1220"/>
    <col min="261" max="261" width="3.42578125" style="1220" customWidth="1"/>
    <col min="262" max="262" width="19.5703125" style="1220" customWidth="1"/>
    <col min="263" max="263" width="12.28515625" style="1220" customWidth="1"/>
    <col min="264" max="264" width="10.42578125" style="1220" customWidth="1"/>
    <col min="265" max="265" width="9.140625" style="1220"/>
    <col min="266" max="266" width="3.5703125" style="1220" customWidth="1"/>
    <col min="267" max="267" width="16.42578125" style="1220" customWidth="1"/>
    <col min="268" max="268" width="11.7109375" style="1220" customWidth="1"/>
    <col min="269" max="269" width="10.140625" style="1220" customWidth="1"/>
    <col min="270" max="270" width="15.85546875" style="1220" customWidth="1"/>
    <col min="271" max="271" width="3.85546875" style="1220" customWidth="1"/>
    <col min="272" max="272" width="16.42578125" style="1220" customWidth="1"/>
    <col min="273" max="273" width="11.28515625" style="1220" customWidth="1"/>
    <col min="274" max="274" width="10.28515625" style="1220" customWidth="1"/>
    <col min="275" max="275" width="10" style="1220" customWidth="1"/>
    <col min="276" max="511" width="9.140625" style="1220"/>
    <col min="512" max="512" width="4" style="1220" customWidth="1"/>
    <col min="513" max="513" width="15.140625" style="1220" customWidth="1"/>
    <col min="514" max="514" width="13.85546875" style="1220" customWidth="1"/>
    <col min="515" max="515" width="10.140625" style="1220" customWidth="1"/>
    <col min="516" max="516" width="9.140625" style="1220"/>
    <col min="517" max="517" width="3.42578125" style="1220" customWidth="1"/>
    <col min="518" max="518" width="19.5703125" style="1220" customWidth="1"/>
    <col min="519" max="519" width="12.28515625" style="1220" customWidth="1"/>
    <col min="520" max="520" width="10.42578125" style="1220" customWidth="1"/>
    <col min="521" max="521" width="9.140625" style="1220"/>
    <col min="522" max="522" width="3.5703125" style="1220" customWidth="1"/>
    <col min="523" max="523" width="16.42578125" style="1220" customWidth="1"/>
    <col min="524" max="524" width="11.7109375" style="1220" customWidth="1"/>
    <col min="525" max="525" width="10.140625" style="1220" customWidth="1"/>
    <col min="526" max="526" width="15.85546875" style="1220" customWidth="1"/>
    <col min="527" max="527" width="3.85546875" style="1220" customWidth="1"/>
    <col min="528" max="528" width="16.42578125" style="1220" customWidth="1"/>
    <col min="529" max="529" width="11.28515625" style="1220" customWidth="1"/>
    <col min="530" max="530" width="10.28515625" style="1220" customWidth="1"/>
    <col min="531" max="531" width="10" style="1220" customWidth="1"/>
    <col min="532" max="767" width="9.140625" style="1220"/>
    <col min="768" max="768" width="4" style="1220" customWidth="1"/>
    <col min="769" max="769" width="15.140625" style="1220" customWidth="1"/>
    <col min="770" max="770" width="13.85546875" style="1220" customWidth="1"/>
    <col min="771" max="771" width="10.140625" style="1220" customWidth="1"/>
    <col min="772" max="772" width="9.140625" style="1220"/>
    <col min="773" max="773" width="3.42578125" style="1220" customWidth="1"/>
    <col min="774" max="774" width="19.5703125" style="1220" customWidth="1"/>
    <col min="775" max="775" width="12.28515625" style="1220" customWidth="1"/>
    <col min="776" max="776" width="10.42578125" style="1220" customWidth="1"/>
    <col min="777" max="777" width="9.140625" style="1220"/>
    <col min="778" max="778" width="3.5703125" style="1220" customWidth="1"/>
    <col min="779" max="779" width="16.42578125" style="1220" customWidth="1"/>
    <col min="780" max="780" width="11.7109375" style="1220" customWidth="1"/>
    <col min="781" max="781" width="10.140625" style="1220" customWidth="1"/>
    <col min="782" max="782" width="15.85546875" style="1220" customWidth="1"/>
    <col min="783" max="783" width="3.85546875" style="1220" customWidth="1"/>
    <col min="784" max="784" width="16.42578125" style="1220" customWidth="1"/>
    <col min="785" max="785" width="11.28515625" style="1220" customWidth="1"/>
    <col min="786" max="786" width="10.28515625" style="1220" customWidth="1"/>
    <col min="787" max="787" width="10" style="1220" customWidth="1"/>
    <col min="788" max="1023" width="9.140625" style="1220"/>
    <col min="1024" max="1024" width="4" style="1220" customWidth="1"/>
    <col min="1025" max="1025" width="15.140625" style="1220" customWidth="1"/>
    <col min="1026" max="1026" width="13.85546875" style="1220" customWidth="1"/>
    <col min="1027" max="1027" width="10.140625" style="1220" customWidth="1"/>
    <col min="1028" max="1028" width="9.140625" style="1220"/>
    <col min="1029" max="1029" width="3.42578125" style="1220" customWidth="1"/>
    <col min="1030" max="1030" width="19.5703125" style="1220" customWidth="1"/>
    <col min="1031" max="1031" width="12.28515625" style="1220" customWidth="1"/>
    <col min="1032" max="1032" width="10.42578125" style="1220" customWidth="1"/>
    <col min="1033" max="1033" width="9.140625" style="1220"/>
    <col min="1034" max="1034" width="3.5703125" style="1220" customWidth="1"/>
    <col min="1035" max="1035" width="16.42578125" style="1220" customWidth="1"/>
    <col min="1036" max="1036" width="11.7109375" style="1220" customWidth="1"/>
    <col min="1037" max="1037" width="10.140625" style="1220" customWidth="1"/>
    <col min="1038" max="1038" width="15.85546875" style="1220" customWidth="1"/>
    <col min="1039" max="1039" width="3.85546875" style="1220" customWidth="1"/>
    <col min="1040" max="1040" width="16.42578125" style="1220" customWidth="1"/>
    <col min="1041" max="1041" width="11.28515625" style="1220" customWidth="1"/>
    <col min="1042" max="1042" width="10.28515625" style="1220" customWidth="1"/>
    <col min="1043" max="1043" width="10" style="1220" customWidth="1"/>
    <col min="1044" max="1279" width="9.140625" style="1220"/>
    <col min="1280" max="1280" width="4" style="1220" customWidth="1"/>
    <col min="1281" max="1281" width="15.140625" style="1220" customWidth="1"/>
    <col min="1282" max="1282" width="13.85546875" style="1220" customWidth="1"/>
    <col min="1283" max="1283" width="10.140625" style="1220" customWidth="1"/>
    <col min="1284" max="1284" width="9.140625" style="1220"/>
    <col min="1285" max="1285" width="3.42578125" style="1220" customWidth="1"/>
    <col min="1286" max="1286" width="19.5703125" style="1220" customWidth="1"/>
    <col min="1287" max="1287" width="12.28515625" style="1220" customWidth="1"/>
    <col min="1288" max="1288" width="10.42578125" style="1220" customWidth="1"/>
    <col min="1289" max="1289" width="9.140625" style="1220"/>
    <col min="1290" max="1290" width="3.5703125" style="1220" customWidth="1"/>
    <col min="1291" max="1291" width="16.42578125" style="1220" customWidth="1"/>
    <col min="1292" max="1292" width="11.7109375" style="1220" customWidth="1"/>
    <col min="1293" max="1293" width="10.140625" style="1220" customWidth="1"/>
    <col min="1294" max="1294" width="15.85546875" style="1220" customWidth="1"/>
    <col min="1295" max="1295" width="3.85546875" style="1220" customWidth="1"/>
    <col min="1296" max="1296" width="16.42578125" style="1220" customWidth="1"/>
    <col min="1297" max="1297" width="11.28515625" style="1220" customWidth="1"/>
    <col min="1298" max="1298" width="10.28515625" style="1220" customWidth="1"/>
    <col min="1299" max="1299" width="10" style="1220" customWidth="1"/>
    <col min="1300" max="1535" width="9.140625" style="1220"/>
    <col min="1536" max="1536" width="4" style="1220" customWidth="1"/>
    <col min="1537" max="1537" width="15.140625" style="1220" customWidth="1"/>
    <col min="1538" max="1538" width="13.85546875" style="1220" customWidth="1"/>
    <col min="1539" max="1539" width="10.140625" style="1220" customWidth="1"/>
    <col min="1540" max="1540" width="9.140625" style="1220"/>
    <col min="1541" max="1541" width="3.42578125" style="1220" customWidth="1"/>
    <col min="1542" max="1542" width="19.5703125" style="1220" customWidth="1"/>
    <col min="1543" max="1543" width="12.28515625" style="1220" customWidth="1"/>
    <col min="1544" max="1544" width="10.42578125" style="1220" customWidth="1"/>
    <col min="1545" max="1545" width="9.140625" style="1220"/>
    <col min="1546" max="1546" width="3.5703125" style="1220" customWidth="1"/>
    <col min="1547" max="1547" width="16.42578125" style="1220" customWidth="1"/>
    <col min="1548" max="1548" width="11.7109375" style="1220" customWidth="1"/>
    <col min="1549" max="1549" width="10.140625" style="1220" customWidth="1"/>
    <col min="1550" max="1550" width="15.85546875" style="1220" customWidth="1"/>
    <col min="1551" max="1551" width="3.85546875" style="1220" customWidth="1"/>
    <col min="1552" max="1552" width="16.42578125" style="1220" customWidth="1"/>
    <col min="1553" max="1553" width="11.28515625" style="1220" customWidth="1"/>
    <col min="1554" max="1554" width="10.28515625" style="1220" customWidth="1"/>
    <col min="1555" max="1555" width="10" style="1220" customWidth="1"/>
    <col min="1556" max="1791" width="9.140625" style="1220"/>
    <col min="1792" max="1792" width="4" style="1220" customWidth="1"/>
    <col min="1793" max="1793" width="15.140625" style="1220" customWidth="1"/>
    <col min="1794" max="1794" width="13.85546875" style="1220" customWidth="1"/>
    <col min="1795" max="1795" width="10.140625" style="1220" customWidth="1"/>
    <col min="1796" max="1796" width="9.140625" style="1220"/>
    <col min="1797" max="1797" width="3.42578125" style="1220" customWidth="1"/>
    <col min="1798" max="1798" width="19.5703125" style="1220" customWidth="1"/>
    <col min="1799" max="1799" width="12.28515625" style="1220" customWidth="1"/>
    <col min="1800" max="1800" width="10.42578125" style="1220" customWidth="1"/>
    <col min="1801" max="1801" width="9.140625" style="1220"/>
    <col min="1802" max="1802" width="3.5703125" style="1220" customWidth="1"/>
    <col min="1803" max="1803" width="16.42578125" style="1220" customWidth="1"/>
    <col min="1804" max="1804" width="11.7109375" style="1220" customWidth="1"/>
    <col min="1805" max="1805" width="10.140625" style="1220" customWidth="1"/>
    <col min="1806" max="1806" width="15.85546875" style="1220" customWidth="1"/>
    <col min="1807" max="1807" width="3.85546875" style="1220" customWidth="1"/>
    <col min="1808" max="1808" width="16.42578125" style="1220" customWidth="1"/>
    <col min="1809" max="1809" width="11.28515625" style="1220" customWidth="1"/>
    <col min="1810" max="1810" width="10.28515625" style="1220" customWidth="1"/>
    <col min="1811" max="1811" width="10" style="1220" customWidth="1"/>
    <col min="1812" max="2047" width="9.140625" style="1220"/>
    <col min="2048" max="2048" width="4" style="1220" customWidth="1"/>
    <col min="2049" max="2049" width="15.140625" style="1220" customWidth="1"/>
    <col min="2050" max="2050" width="13.85546875" style="1220" customWidth="1"/>
    <col min="2051" max="2051" width="10.140625" style="1220" customWidth="1"/>
    <col min="2052" max="2052" width="9.140625" style="1220"/>
    <col min="2053" max="2053" width="3.42578125" style="1220" customWidth="1"/>
    <col min="2054" max="2054" width="19.5703125" style="1220" customWidth="1"/>
    <col min="2055" max="2055" width="12.28515625" style="1220" customWidth="1"/>
    <col min="2056" max="2056" width="10.42578125" style="1220" customWidth="1"/>
    <col min="2057" max="2057" width="9.140625" style="1220"/>
    <col min="2058" max="2058" width="3.5703125" style="1220" customWidth="1"/>
    <col min="2059" max="2059" width="16.42578125" style="1220" customWidth="1"/>
    <col min="2060" max="2060" width="11.7109375" style="1220" customWidth="1"/>
    <col min="2061" max="2061" width="10.140625" style="1220" customWidth="1"/>
    <col min="2062" max="2062" width="15.85546875" style="1220" customWidth="1"/>
    <col min="2063" max="2063" width="3.85546875" style="1220" customWidth="1"/>
    <col min="2064" max="2064" width="16.42578125" style="1220" customWidth="1"/>
    <col min="2065" max="2065" width="11.28515625" style="1220" customWidth="1"/>
    <col min="2066" max="2066" width="10.28515625" style="1220" customWidth="1"/>
    <col min="2067" max="2067" width="10" style="1220" customWidth="1"/>
    <col min="2068" max="2303" width="9.140625" style="1220"/>
    <col min="2304" max="2304" width="4" style="1220" customWidth="1"/>
    <col min="2305" max="2305" width="15.140625" style="1220" customWidth="1"/>
    <col min="2306" max="2306" width="13.85546875" style="1220" customWidth="1"/>
    <col min="2307" max="2307" width="10.140625" style="1220" customWidth="1"/>
    <col min="2308" max="2308" width="9.140625" style="1220"/>
    <col min="2309" max="2309" width="3.42578125" style="1220" customWidth="1"/>
    <col min="2310" max="2310" width="19.5703125" style="1220" customWidth="1"/>
    <col min="2311" max="2311" width="12.28515625" style="1220" customWidth="1"/>
    <col min="2312" max="2312" width="10.42578125" style="1220" customWidth="1"/>
    <col min="2313" max="2313" width="9.140625" style="1220"/>
    <col min="2314" max="2314" width="3.5703125" style="1220" customWidth="1"/>
    <col min="2315" max="2315" width="16.42578125" style="1220" customWidth="1"/>
    <col min="2316" max="2316" width="11.7109375" style="1220" customWidth="1"/>
    <col min="2317" max="2317" width="10.140625" style="1220" customWidth="1"/>
    <col min="2318" max="2318" width="15.85546875" style="1220" customWidth="1"/>
    <col min="2319" max="2319" width="3.85546875" style="1220" customWidth="1"/>
    <col min="2320" max="2320" width="16.42578125" style="1220" customWidth="1"/>
    <col min="2321" max="2321" width="11.28515625" style="1220" customWidth="1"/>
    <col min="2322" max="2322" width="10.28515625" style="1220" customWidth="1"/>
    <col min="2323" max="2323" width="10" style="1220" customWidth="1"/>
    <col min="2324" max="2559" width="9.140625" style="1220"/>
    <col min="2560" max="2560" width="4" style="1220" customWidth="1"/>
    <col min="2561" max="2561" width="15.140625" style="1220" customWidth="1"/>
    <col min="2562" max="2562" width="13.85546875" style="1220" customWidth="1"/>
    <col min="2563" max="2563" width="10.140625" style="1220" customWidth="1"/>
    <col min="2564" max="2564" width="9.140625" style="1220"/>
    <col min="2565" max="2565" width="3.42578125" style="1220" customWidth="1"/>
    <col min="2566" max="2566" width="19.5703125" style="1220" customWidth="1"/>
    <col min="2567" max="2567" width="12.28515625" style="1220" customWidth="1"/>
    <col min="2568" max="2568" width="10.42578125" style="1220" customWidth="1"/>
    <col min="2569" max="2569" width="9.140625" style="1220"/>
    <col min="2570" max="2570" width="3.5703125" style="1220" customWidth="1"/>
    <col min="2571" max="2571" width="16.42578125" style="1220" customWidth="1"/>
    <col min="2572" max="2572" width="11.7109375" style="1220" customWidth="1"/>
    <col min="2573" max="2573" width="10.140625" style="1220" customWidth="1"/>
    <col min="2574" max="2574" width="15.85546875" style="1220" customWidth="1"/>
    <col min="2575" max="2575" width="3.85546875" style="1220" customWidth="1"/>
    <col min="2576" max="2576" width="16.42578125" style="1220" customWidth="1"/>
    <col min="2577" max="2577" width="11.28515625" style="1220" customWidth="1"/>
    <col min="2578" max="2578" width="10.28515625" style="1220" customWidth="1"/>
    <col min="2579" max="2579" width="10" style="1220" customWidth="1"/>
    <col min="2580" max="2815" width="9.140625" style="1220"/>
    <col min="2816" max="2816" width="4" style="1220" customWidth="1"/>
    <col min="2817" max="2817" width="15.140625" style="1220" customWidth="1"/>
    <col min="2818" max="2818" width="13.85546875" style="1220" customWidth="1"/>
    <col min="2819" max="2819" width="10.140625" style="1220" customWidth="1"/>
    <col min="2820" max="2820" width="9.140625" style="1220"/>
    <col min="2821" max="2821" width="3.42578125" style="1220" customWidth="1"/>
    <col min="2822" max="2822" width="19.5703125" style="1220" customWidth="1"/>
    <col min="2823" max="2823" width="12.28515625" style="1220" customWidth="1"/>
    <col min="2824" max="2824" width="10.42578125" style="1220" customWidth="1"/>
    <col min="2825" max="2825" width="9.140625" style="1220"/>
    <col min="2826" max="2826" width="3.5703125" style="1220" customWidth="1"/>
    <col min="2827" max="2827" width="16.42578125" style="1220" customWidth="1"/>
    <col min="2828" max="2828" width="11.7109375" style="1220" customWidth="1"/>
    <col min="2829" max="2829" width="10.140625" style="1220" customWidth="1"/>
    <col min="2830" max="2830" width="15.85546875" style="1220" customWidth="1"/>
    <col min="2831" max="2831" width="3.85546875" style="1220" customWidth="1"/>
    <col min="2832" max="2832" width="16.42578125" style="1220" customWidth="1"/>
    <col min="2833" max="2833" width="11.28515625" style="1220" customWidth="1"/>
    <col min="2834" max="2834" width="10.28515625" style="1220" customWidth="1"/>
    <col min="2835" max="2835" width="10" style="1220" customWidth="1"/>
    <col min="2836" max="3071" width="9.140625" style="1220"/>
    <col min="3072" max="3072" width="4" style="1220" customWidth="1"/>
    <col min="3073" max="3073" width="15.140625" style="1220" customWidth="1"/>
    <col min="3074" max="3074" width="13.85546875" style="1220" customWidth="1"/>
    <col min="3075" max="3075" width="10.140625" style="1220" customWidth="1"/>
    <col min="3076" max="3076" width="9.140625" style="1220"/>
    <col min="3077" max="3077" width="3.42578125" style="1220" customWidth="1"/>
    <col min="3078" max="3078" width="19.5703125" style="1220" customWidth="1"/>
    <col min="3079" max="3079" width="12.28515625" style="1220" customWidth="1"/>
    <col min="3080" max="3080" width="10.42578125" style="1220" customWidth="1"/>
    <col min="3081" max="3081" width="9.140625" style="1220"/>
    <col min="3082" max="3082" width="3.5703125" style="1220" customWidth="1"/>
    <col min="3083" max="3083" width="16.42578125" style="1220" customWidth="1"/>
    <col min="3084" max="3084" width="11.7109375" style="1220" customWidth="1"/>
    <col min="3085" max="3085" width="10.140625" style="1220" customWidth="1"/>
    <col min="3086" max="3086" width="15.85546875" style="1220" customWidth="1"/>
    <col min="3087" max="3087" width="3.85546875" style="1220" customWidth="1"/>
    <col min="3088" max="3088" width="16.42578125" style="1220" customWidth="1"/>
    <col min="3089" max="3089" width="11.28515625" style="1220" customWidth="1"/>
    <col min="3090" max="3090" width="10.28515625" style="1220" customWidth="1"/>
    <col min="3091" max="3091" width="10" style="1220" customWidth="1"/>
    <col min="3092" max="3327" width="9.140625" style="1220"/>
    <col min="3328" max="3328" width="4" style="1220" customWidth="1"/>
    <col min="3329" max="3329" width="15.140625" style="1220" customWidth="1"/>
    <col min="3330" max="3330" width="13.85546875" style="1220" customWidth="1"/>
    <col min="3331" max="3331" width="10.140625" style="1220" customWidth="1"/>
    <col min="3332" max="3332" width="9.140625" style="1220"/>
    <col min="3333" max="3333" width="3.42578125" style="1220" customWidth="1"/>
    <col min="3334" max="3334" width="19.5703125" style="1220" customWidth="1"/>
    <col min="3335" max="3335" width="12.28515625" style="1220" customWidth="1"/>
    <col min="3336" max="3336" width="10.42578125" style="1220" customWidth="1"/>
    <col min="3337" max="3337" width="9.140625" style="1220"/>
    <col min="3338" max="3338" width="3.5703125" style="1220" customWidth="1"/>
    <col min="3339" max="3339" width="16.42578125" style="1220" customWidth="1"/>
    <col min="3340" max="3340" width="11.7109375" style="1220" customWidth="1"/>
    <col min="3341" max="3341" width="10.140625" style="1220" customWidth="1"/>
    <col min="3342" max="3342" width="15.85546875" style="1220" customWidth="1"/>
    <col min="3343" max="3343" width="3.85546875" style="1220" customWidth="1"/>
    <col min="3344" max="3344" width="16.42578125" style="1220" customWidth="1"/>
    <col min="3345" max="3345" width="11.28515625" style="1220" customWidth="1"/>
    <col min="3346" max="3346" width="10.28515625" style="1220" customWidth="1"/>
    <col min="3347" max="3347" width="10" style="1220" customWidth="1"/>
    <col min="3348" max="3583" width="9.140625" style="1220"/>
    <col min="3584" max="3584" width="4" style="1220" customWidth="1"/>
    <col min="3585" max="3585" width="15.140625" style="1220" customWidth="1"/>
    <col min="3586" max="3586" width="13.85546875" style="1220" customWidth="1"/>
    <col min="3587" max="3587" width="10.140625" style="1220" customWidth="1"/>
    <col min="3588" max="3588" width="9.140625" style="1220"/>
    <col min="3589" max="3589" width="3.42578125" style="1220" customWidth="1"/>
    <col min="3590" max="3590" width="19.5703125" style="1220" customWidth="1"/>
    <col min="3591" max="3591" width="12.28515625" style="1220" customWidth="1"/>
    <col min="3592" max="3592" width="10.42578125" style="1220" customWidth="1"/>
    <col min="3593" max="3593" width="9.140625" style="1220"/>
    <col min="3594" max="3594" width="3.5703125" style="1220" customWidth="1"/>
    <col min="3595" max="3595" width="16.42578125" style="1220" customWidth="1"/>
    <col min="3596" max="3596" width="11.7109375" style="1220" customWidth="1"/>
    <col min="3597" max="3597" width="10.140625" style="1220" customWidth="1"/>
    <col min="3598" max="3598" width="15.85546875" style="1220" customWidth="1"/>
    <col min="3599" max="3599" width="3.85546875" style="1220" customWidth="1"/>
    <col min="3600" max="3600" width="16.42578125" style="1220" customWidth="1"/>
    <col min="3601" max="3601" width="11.28515625" style="1220" customWidth="1"/>
    <col min="3602" max="3602" width="10.28515625" style="1220" customWidth="1"/>
    <col min="3603" max="3603" width="10" style="1220" customWidth="1"/>
    <col min="3604" max="3839" width="9.140625" style="1220"/>
    <col min="3840" max="3840" width="4" style="1220" customWidth="1"/>
    <col min="3841" max="3841" width="15.140625" style="1220" customWidth="1"/>
    <col min="3842" max="3842" width="13.85546875" style="1220" customWidth="1"/>
    <col min="3843" max="3843" width="10.140625" style="1220" customWidth="1"/>
    <col min="3844" max="3844" width="9.140625" style="1220"/>
    <col min="3845" max="3845" width="3.42578125" style="1220" customWidth="1"/>
    <col min="3846" max="3846" width="19.5703125" style="1220" customWidth="1"/>
    <col min="3847" max="3847" width="12.28515625" style="1220" customWidth="1"/>
    <col min="3848" max="3848" width="10.42578125" style="1220" customWidth="1"/>
    <col min="3849" max="3849" width="9.140625" style="1220"/>
    <col min="3850" max="3850" width="3.5703125" style="1220" customWidth="1"/>
    <col min="3851" max="3851" width="16.42578125" style="1220" customWidth="1"/>
    <col min="3852" max="3852" width="11.7109375" style="1220" customWidth="1"/>
    <col min="3853" max="3853" width="10.140625" style="1220" customWidth="1"/>
    <col min="3854" max="3854" width="15.85546875" style="1220" customWidth="1"/>
    <col min="3855" max="3855" width="3.85546875" style="1220" customWidth="1"/>
    <col min="3856" max="3856" width="16.42578125" style="1220" customWidth="1"/>
    <col min="3857" max="3857" width="11.28515625" style="1220" customWidth="1"/>
    <col min="3858" max="3858" width="10.28515625" style="1220" customWidth="1"/>
    <col min="3859" max="3859" width="10" style="1220" customWidth="1"/>
    <col min="3860" max="4095" width="9.140625" style="1220"/>
    <col min="4096" max="4096" width="4" style="1220" customWidth="1"/>
    <col min="4097" max="4097" width="15.140625" style="1220" customWidth="1"/>
    <col min="4098" max="4098" width="13.85546875" style="1220" customWidth="1"/>
    <col min="4099" max="4099" width="10.140625" style="1220" customWidth="1"/>
    <col min="4100" max="4100" width="9.140625" style="1220"/>
    <col min="4101" max="4101" width="3.42578125" style="1220" customWidth="1"/>
    <col min="4102" max="4102" width="19.5703125" style="1220" customWidth="1"/>
    <col min="4103" max="4103" width="12.28515625" style="1220" customWidth="1"/>
    <col min="4104" max="4104" width="10.42578125" style="1220" customWidth="1"/>
    <col min="4105" max="4105" width="9.140625" style="1220"/>
    <col min="4106" max="4106" width="3.5703125" style="1220" customWidth="1"/>
    <col min="4107" max="4107" width="16.42578125" style="1220" customWidth="1"/>
    <col min="4108" max="4108" width="11.7109375" style="1220" customWidth="1"/>
    <col min="4109" max="4109" width="10.140625" style="1220" customWidth="1"/>
    <col min="4110" max="4110" width="15.85546875" style="1220" customWidth="1"/>
    <col min="4111" max="4111" width="3.85546875" style="1220" customWidth="1"/>
    <col min="4112" max="4112" width="16.42578125" style="1220" customWidth="1"/>
    <col min="4113" max="4113" width="11.28515625" style="1220" customWidth="1"/>
    <col min="4114" max="4114" width="10.28515625" style="1220" customWidth="1"/>
    <col min="4115" max="4115" width="10" style="1220" customWidth="1"/>
    <col min="4116" max="4351" width="9.140625" style="1220"/>
    <col min="4352" max="4352" width="4" style="1220" customWidth="1"/>
    <col min="4353" max="4353" width="15.140625" style="1220" customWidth="1"/>
    <col min="4354" max="4354" width="13.85546875" style="1220" customWidth="1"/>
    <col min="4355" max="4355" width="10.140625" style="1220" customWidth="1"/>
    <col min="4356" max="4356" width="9.140625" style="1220"/>
    <col min="4357" max="4357" width="3.42578125" style="1220" customWidth="1"/>
    <col min="4358" max="4358" width="19.5703125" style="1220" customWidth="1"/>
    <col min="4359" max="4359" width="12.28515625" style="1220" customWidth="1"/>
    <col min="4360" max="4360" width="10.42578125" style="1220" customWidth="1"/>
    <col min="4361" max="4361" width="9.140625" style="1220"/>
    <col min="4362" max="4362" width="3.5703125" style="1220" customWidth="1"/>
    <col min="4363" max="4363" width="16.42578125" style="1220" customWidth="1"/>
    <col min="4364" max="4364" width="11.7109375" style="1220" customWidth="1"/>
    <col min="4365" max="4365" width="10.140625" style="1220" customWidth="1"/>
    <col min="4366" max="4366" width="15.85546875" style="1220" customWidth="1"/>
    <col min="4367" max="4367" width="3.85546875" style="1220" customWidth="1"/>
    <col min="4368" max="4368" width="16.42578125" style="1220" customWidth="1"/>
    <col min="4369" max="4369" width="11.28515625" style="1220" customWidth="1"/>
    <col min="4370" max="4370" width="10.28515625" style="1220" customWidth="1"/>
    <col min="4371" max="4371" width="10" style="1220" customWidth="1"/>
    <col min="4372" max="4607" width="9.140625" style="1220"/>
    <col min="4608" max="4608" width="4" style="1220" customWidth="1"/>
    <col min="4609" max="4609" width="15.140625" style="1220" customWidth="1"/>
    <col min="4610" max="4610" width="13.85546875" style="1220" customWidth="1"/>
    <col min="4611" max="4611" width="10.140625" style="1220" customWidth="1"/>
    <col min="4612" max="4612" width="9.140625" style="1220"/>
    <col min="4613" max="4613" width="3.42578125" style="1220" customWidth="1"/>
    <col min="4614" max="4614" width="19.5703125" style="1220" customWidth="1"/>
    <col min="4615" max="4615" width="12.28515625" style="1220" customWidth="1"/>
    <col min="4616" max="4616" width="10.42578125" style="1220" customWidth="1"/>
    <col min="4617" max="4617" width="9.140625" style="1220"/>
    <col min="4618" max="4618" width="3.5703125" style="1220" customWidth="1"/>
    <col min="4619" max="4619" width="16.42578125" style="1220" customWidth="1"/>
    <col min="4620" max="4620" width="11.7109375" style="1220" customWidth="1"/>
    <col min="4621" max="4621" width="10.140625" style="1220" customWidth="1"/>
    <col min="4622" max="4622" width="15.85546875" style="1220" customWidth="1"/>
    <col min="4623" max="4623" width="3.85546875" style="1220" customWidth="1"/>
    <col min="4624" max="4624" width="16.42578125" style="1220" customWidth="1"/>
    <col min="4625" max="4625" width="11.28515625" style="1220" customWidth="1"/>
    <col min="4626" max="4626" width="10.28515625" style="1220" customWidth="1"/>
    <col min="4627" max="4627" width="10" style="1220" customWidth="1"/>
    <col min="4628" max="4863" width="9.140625" style="1220"/>
    <col min="4864" max="4864" width="4" style="1220" customWidth="1"/>
    <col min="4865" max="4865" width="15.140625" style="1220" customWidth="1"/>
    <col min="4866" max="4866" width="13.85546875" style="1220" customWidth="1"/>
    <col min="4867" max="4867" width="10.140625" style="1220" customWidth="1"/>
    <col min="4868" max="4868" width="9.140625" style="1220"/>
    <col min="4869" max="4869" width="3.42578125" style="1220" customWidth="1"/>
    <col min="4870" max="4870" width="19.5703125" style="1220" customWidth="1"/>
    <col min="4871" max="4871" width="12.28515625" style="1220" customWidth="1"/>
    <col min="4872" max="4872" width="10.42578125" style="1220" customWidth="1"/>
    <col min="4873" max="4873" width="9.140625" style="1220"/>
    <col min="4874" max="4874" width="3.5703125" style="1220" customWidth="1"/>
    <col min="4875" max="4875" width="16.42578125" style="1220" customWidth="1"/>
    <col min="4876" max="4876" width="11.7109375" style="1220" customWidth="1"/>
    <col min="4877" max="4877" width="10.140625" style="1220" customWidth="1"/>
    <col min="4878" max="4878" width="15.85546875" style="1220" customWidth="1"/>
    <col min="4879" max="4879" width="3.85546875" style="1220" customWidth="1"/>
    <col min="4880" max="4880" width="16.42578125" style="1220" customWidth="1"/>
    <col min="4881" max="4881" width="11.28515625" style="1220" customWidth="1"/>
    <col min="4882" max="4882" width="10.28515625" style="1220" customWidth="1"/>
    <col min="4883" max="4883" width="10" style="1220" customWidth="1"/>
    <col min="4884" max="5119" width="9.140625" style="1220"/>
    <col min="5120" max="5120" width="4" style="1220" customWidth="1"/>
    <col min="5121" max="5121" width="15.140625" style="1220" customWidth="1"/>
    <col min="5122" max="5122" width="13.85546875" style="1220" customWidth="1"/>
    <col min="5123" max="5123" width="10.140625" style="1220" customWidth="1"/>
    <col min="5124" max="5124" width="9.140625" style="1220"/>
    <col min="5125" max="5125" width="3.42578125" style="1220" customWidth="1"/>
    <col min="5126" max="5126" width="19.5703125" style="1220" customWidth="1"/>
    <col min="5127" max="5127" width="12.28515625" style="1220" customWidth="1"/>
    <col min="5128" max="5128" width="10.42578125" style="1220" customWidth="1"/>
    <col min="5129" max="5129" width="9.140625" style="1220"/>
    <col min="5130" max="5130" width="3.5703125" style="1220" customWidth="1"/>
    <col min="5131" max="5131" width="16.42578125" style="1220" customWidth="1"/>
    <col min="5132" max="5132" width="11.7109375" style="1220" customWidth="1"/>
    <col min="5133" max="5133" width="10.140625" style="1220" customWidth="1"/>
    <col min="5134" max="5134" width="15.85546875" style="1220" customWidth="1"/>
    <col min="5135" max="5135" width="3.85546875" style="1220" customWidth="1"/>
    <col min="5136" max="5136" width="16.42578125" style="1220" customWidth="1"/>
    <col min="5137" max="5137" width="11.28515625" style="1220" customWidth="1"/>
    <col min="5138" max="5138" width="10.28515625" style="1220" customWidth="1"/>
    <col min="5139" max="5139" width="10" style="1220" customWidth="1"/>
    <col min="5140" max="5375" width="9.140625" style="1220"/>
    <col min="5376" max="5376" width="4" style="1220" customWidth="1"/>
    <col min="5377" max="5377" width="15.140625" style="1220" customWidth="1"/>
    <col min="5378" max="5378" width="13.85546875" style="1220" customWidth="1"/>
    <col min="5379" max="5379" width="10.140625" style="1220" customWidth="1"/>
    <col min="5380" max="5380" width="9.140625" style="1220"/>
    <col min="5381" max="5381" width="3.42578125" style="1220" customWidth="1"/>
    <col min="5382" max="5382" width="19.5703125" style="1220" customWidth="1"/>
    <col min="5383" max="5383" width="12.28515625" style="1220" customWidth="1"/>
    <col min="5384" max="5384" width="10.42578125" style="1220" customWidth="1"/>
    <col min="5385" max="5385" width="9.140625" style="1220"/>
    <col min="5386" max="5386" width="3.5703125" style="1220" customWidth="1"/>
    <col min="5387" max="5387" width="16.42578125" style="1220" customWidth="1"/>
    <col min="5388" max="5388" width="11.7109375" style="1220" customWidth="1"/>
    <col min="5389" max="5389" width="10.140625" style="1220" customWidth="1"/>
    <col min="5390" max="5390" width="15.85546875" style="1220" customWidth="1"/>
    <col min="5391" max="5391" width="3.85546875" style="1220" customWidth="1"/>
    <col min="5392" max="5392" width="16.42578125" style="1220" customWidth="1"/>
    <col min="5393" max="5393" width="11.28515625" style="1220" customWidth="1"/>
    <col min="5394" max="5394" width="10.28515625" style="1220" customWidth="1"/>
    <col min="5395" max="5395" width="10" style="1220" customWidth="1"/>
    <col min="5396" max="5631" width="9.140625" style="1220"/>
    <col min="5632" max="5632" width="4" style="1220" customWidth="1"/>
    <col min="5633" max="5633" width="15.140625" style="1220" customWidth="1"/>
    <col min="5634" max="5634" width="13.85546875" style="1220" customWidth="1"/>
    <col min="5635" max="5635" width="10.140625" style="1220" customWidth="1"/>
    <col min="5636" max="5636" width="9.140625" style="1220"/>
    <col min="5637" max="5637" width="3.42578125" style="1220" customWidth="1"/>
    <col min="5638" max="5638" width="19.5703125" style="1220" customWidth="1"/>
    <col min="5639" max="5639" width="12.28515625" style="1220" customWidth="1"/>
    <col min="5640" max="5640" width="10.42578125" style="1220" customWidth="1"/>
    <col min="5641" max="5641" width="9.140625" style="1220"/>
    <col min="5642" max="5642" width="3.5703125" style="1220" customWidth="1"/>
    <col min="5643" max="5643" width="16.42578125" style="1220" customWidth="1"/>
    <col min="5644" max="5644" width="11.7109375" style="1220" customWidth="1"/>
    <col min="5645" max="5645" width="10.140625" style="1220" customWidth="1"/>
    <col min="5646" max="5646" width="15.85546875" style="1220" customWidth="1"/>
    <col min="5647" max="5647" width="3.85546875" style="1220" customWidth="1"/>
    <col min="5648" max="5648" width="16.42578125" style="1220" customWidth="1"/>
    <col min="5649" max="5649" width="11.28515625" style="1220" customWidth="1"/>
    <col min="5650" max="5650" width="10.28515625" style="1220" customWidth="1"/>
    <col min="5651" max="5651" width="10" style="1220" customWidth="1"/>
    <col min="5652" max="5887" width="9.140625" style="1220"/>
    <col min="5888" max="5888" width="4" style="1220" customWidth="1"/>
    <col min="5889" max="5889" width="15.140625" style="1220" customWidth="1"/>
    <col min="5890" max="5890" width="13.85546875" style="1220" customWidth="1"/>
    <col min="5891" max="5891" width="10.140625" style="1220" customWidth="1"/>
    <col min="5892" max="5892" width="9.140625" style="1220"/>
    <col min="5893" max="5893" width="3.42578125" style="1220" customWidth="1"/>
    <col min="5894" max="5894" width="19.5703125" style="1220" customWidth="1"/>
    <col min="5895" max="5895" width="12.28515625" style="1220" customWidth="1"/>
    <col min="5896" max="5896" width="10.42578125" style="1220" customWidth="1"/>
    <col min="5897" max="5897" width="9.140625" style="1220"/>
    <col min="5898" max="5898" width="3.5703125" style="1220" customWidth="1"/>
    <col min="5899" max="5899" width="16.42578125" style="1220" customWidth="1"/>
    <col min="5900" max="5900" width="11.7109375" style="1220" customWidth="1"/>
    <col min="5901" max="5901" width="10.140625" style="1220" customWidth="1"/>
    <col min="5902" max="5902" width="15.85546875" style="1220" customWidth="1"/>
    <col min="5903" max="5903" width="3.85546875" style="1220" customWidth="1"/>
    <col min="5904" max="5904" width="16.42578125" style="1220" customWidth="1"/>
    <col min="5905" max="5905" width="11.28515625" style="1220" customWidth="1"/>
    <col min="5906" max="5906" width="10.28515625" style="1220" customWidth="1"/>
    <col min="5907" max="5907" width="10" style="1220" customWidth="1"/>
    <col min="5908" max="6143" width="9.140625" style="1220"/>
    <col min="6144" max="6144" width="4" style="1220" customWidth="1"/>
    <col min="6145" max="6145" width="15.140625" style="1220" customWidth="1"/>
    <col min="6146" max="6146" width="13.85546875" style="1220" customWidth="1"/>
    <col min="6147" max="6147" width="10.140625" style="1220" customWidth="1"/>
    <col min="6148" max="6148" width="9.140625" style="1220"/>
    <col min="6149" max="6149" width="3.42578125" style="1220" customWidth="1"/>
    <col min="6150" max="6150" width="19.5703125" style="1220" customWidth="1"/>
    <col min="6151" max="6151" width="12.28515625" style="1220" customWidth="1"/>
    <col min="6152" max="6152" width="10.42578125" style="1220" customWidth="1"/>
    <col min="6153" max="6153" width="9.140625" style="1220"/>
    <col min="6154" max="6154" width="3.5703125" style="1220" customWidth="1"/>
    <col min="6155" max="6155" width="16.42578125" style="1220" customWidth="1"/>
    <col min="6156" max="6156" width="11.7109375" style="1220" customWidth="1"/>
    <col min="6157" max="6157" width="10.140625" style="1220" customWidth="1"/>
    <col min="6158" max="6158" width="15.85546875" style="1220" customWidth="1"/>
    <col min="6159" max="6159" width="3.85546875" style="1220" customWidth="1"/>
    <col min="6160" max="6160" width="16.42578125" style="1220" customWidth="1"/>
    <col min="6161" max="6161" width="11.28515625" style="1220" customWidth="1"/>
    <col min="6162" max="6162" width="10.28515625" style="1220" customWidth="1"/>
    <col min="6163" max="6163" width="10" style="1220" customWidth="1"/>
    <col min="6164" max="6399" width="9.140625" style="1220"/>
    <col min="6400" max="6400" width="4" style="1220" customWidth="1"/>
    <col min="6401" max="6401" width="15.140625" style="1220" customWidth="1"/>
    <col min="6402" max="6402" width="13.85546875" style="1220" customWidth="1"/>
    <col min="6403" max="6403" width="10.140625" style="1220" customWidth="1"/>
    <col min="6404" max="6404" width="9.140625" style="1220"/>
    <col min="6405" max="6405" width="3.42578125" style="1220" customWidth="1"/>
    <col min="6406" max="6406" width="19.5703125" style="1220" customWidth="1"/>
    <col min="6407" max="6407" width="12.28515625" style="1220" customWidth="1"/>
    <col min="6408" max="6408" width="10.42578125" style="1220" customWidth="1"/>
    <col min="6409" max="6409" width="9.140625" style="1220"/>
    <col min="6410" max="6410" width="3.5703125" style="1220" customWidth="1"/>
    <col min="6411" max="6411" width="16.42578125" style="1220" customWidth="1"/>
    <col min="6412" max="6412" width="11.7109375" style="1220" customWidth="1"/>
    <col min="6413" max="6413" width="10.140625" style="1220" customWidth="1"/>
    <col min="6414" max="6414" width="15.85546875" style="1220" customWidth="1"/>
    <col min="6415" max="6415" width="3.85546875" style="1220" customWidth="1"/>
    <col min="6416" max="6416" width="16.42578125" style="1220" customWidth="1"/>
    <col min="6417" max="6417" width="11.28515625" style="1220" customWidth="1"/>
    <col min="6418" max="6418" width="10.28515625" style="1220" customWidth="1"/>
    <col min="6419" max="6419" width="10" style="1220" customWidth="1"/>
    <col min="6420" max="6655" width="9.140625" style="1220"/>
    <col min="6656" max="6656" width="4" style="1220" customWidth="1"/>
    <col min="6657" max="6657" width="15.140625" style="1220" customWidth="1"/>
    <col min="6658" max="6658" width="13.85546875" style="1220" customWidth="1"/>
    <col min="6659" max="6659" width="10.140625" style="1220" customWidth="1"/>
    <col min="6660" max="6660" width="9.140625" style="1220"/>
    <col min="6661" max="6661" width="3.42578125" style="1220" customWidth="1"/>
    <col min="6662" max="6662" width="19.5703125" style="1220" customWidth="1"/>
    <col min="6663" max="6663" width="12.28515625" style="1220" customWidth="1"/>
    <col min="6664" max="6664" width="10.42578125" style="1220" customWidth="1"/>
    <col min="6665" max="6665" width="9.140625" style="1220"/>
    <col min="6666" max="6666" width="3.5703125" style="1220" customWidth="1"/>
    <col min="6667" max="6667" width="16.42578125" style="1220" customWidth="1"/>
    <col min="6668" max="6668" width="11.7109375" style="1220" customWidth="1"/>
    <col min="6669" max="6669" width="10.140625" style="1220" customWidth="1"/>
    <col min="6670" max="6670" width="15.85546875" style="1220" customWidth="1"/>
    <col min="6671" max="6671" width="3.85546875" style="1220" customWidth="1"/>
    <col min="6672" max="6672" width="16.42578125" style="1220" customWidth="1"/>
    <col min="6673" max="6673" width="11.28515625" style="1220" customWidth="1"/>
    <col min="6674" max="6674" width="10.28515625" style="1220" customWidth="1"/>
    <col min="6675" max="6675" width="10" style="1220" customWidth="1"/>
    <col min="6676" max="6911" width="9.140625" style="1220"/>
    <col min="6912" max="6912" width="4" style="1220" customWidth="1"/>
    <col min="6913" max="6913" width="15.140625" style="1220" customWidth="1"/>
    <col min="6914" max="6914" width="13.85546875" style="1220" customWidth="1"/>
    <col min="6915" max="6915" width="10.140625" style="1220" customWidth="1"/>
    <col min="6916" max="6916" width="9.140625" style="1220"/>
    <col min="6917" max="6917" width="3.42578125" style="1220" customWidth="1"/>
    <col min="6918" max="6918" width="19.5703125" style="1220" customWidth="1"/>
    <col min="6919" max="6919" width="12.28515625" style="1220" customWidth="1"/>
    <col min="6920" max="6920" width="10.42578125" style="1220" customWidth="1"/>
    <col min="6921" max="6921" width="9.140625" style="1220"/>
    <col min="6922" max="6922" width="3.5703125" style="1220" customWidth="1"/>
    <col min="6923" max="6923" width="16.42578125" style="1220" customWidth="1"/>
    <col min="6924" max="6924" width="11.7109375" style="1220" customWidth="1"/>
    <col min="6925" max="6925" width="10.140625" style="1220" customWidth="1"/>
    <col min="6926" max="6926" width="15.85546875" style="1220" customWidth="1"/>
    <col min="6927" max="6927" width="3.85546875" style="1220" customWidth="1"/>
    <col min="6928" max="6928" width="16.42578125" style="1220" customWidth="1"/>
    <col min="6929" max="6929" width="11.28515625" style="1220" customWidth="1"/>
    <col min="6930" max="6930" width="10.28515625" style="1220" customWidth="1"/>
    <col min="6931" max="6931" width="10" style="1220" customWidth="1"/>
    <col min="6932" max="7167" width="9.140625" style="1220"/>
    <col min="7168" max="7168" width="4" style="1220" customWidth="1"/>
    <col min="7169" max="7169" width="15.140625" style="1220" customWidth="1"/>
    <col min="7170" max="7170" width="13.85546875" style="1220" customWidth="1"/>
    <col min="7171" max="7171" width="10.140625" style="1220" customWidth="1"/>
    <col min="7172" max="7172" width="9.140625" style="1220"/>
    <col min="7173" max="7173" width="3.42578125" style="1220" customWidth="1"/>
    <col min="7174" max="7174" width="19.5703125" style="1220" customWidth="1"/>
    <col min="7175" max="7175" width="12.28515625" style="1220" customWidth="1"/>
    <col min="7176" max="7176" width="10.42578125" style="1220" customWidth="1"/>
    <col min="7177" max="7177" width="9.140625" style="1220"/>
    <col min="7178" max="7178" width="3.5703125" style="1220" customWidth="1"/>
    <col min="7179" max="7179" width="16.42578125" style="1220" customWidth="1"/>
    <col min="7180" max="7180" width="11.7109375" style="1220" customWidth="1"/>
    <col min="7181" max="7181" width="10.140625" style="1220" customWidth="1"/>
    <col min="7182" max="7182" width="15.85546875" style="1220" customWidth="1"/>
    <col min="7183" max="7183" width="3.85546875" style="1220" customWidth="1"/>
    <col min="7184" max="7184" width="16.42578125" style="1220" customWidth="1"/>
    <col min="7185" max="7185" width="11.28515625" style="1220" customWidth="1"/>
    <col min="7186" max="7186" width="10.28515625" style="1220" customWidth="1"/>
    <col min="7187" max="7187" width="10" style="1220" customWidth="1"/>
    <col min="7188" max="7423" width="9.140625" style="1220"/>
    <col min="7424" max="7424" width="4" style="1220" customWidth="1"/>
    <col min="7425" max="7425" width="15.140625" style="1220" customWidth="1"/>
    <col min="7426" max="7426" width="13.85546875" style="1220" customWidth="1"/>
    <col min="7427" max="7427" width="10.140625" style="1220" customWidth="1"/>
    <col min="7428" max="7428" width="9.140625" style="1220"/>
    <col min="7429" max="7429" width="3.42578125" style="1220" customWidth="1"/>
    <col min="7430" max="7430" width="19.5703125" style="1220" customWidth="1"/>
    <col min="7431" max="7431" width="12.28515625" style="1220" customWidth="1"/>
    <col min="7432" max="7432" width="10.42578125" style="1220" customWidth="1"/>
    <col min="7433" max="7433" width="9.140625" style="1220"/>
    <col min="7434" max="7434" width="3.5703125" style="1220" customWidth="1"/>
    <col min="7435" max="7435" width="16.42578125" style="1220" customWidth="1"/>
    <col min="7436" max="7436" width="11.7109375" style="1220" customWidth="1"/>
    <col min="7437" max="7437" width="10.140625" style="1220" customWidth="1"/>
    <col min="7438" max="7438" width="15.85546875" style="1220" customWidth="1"/>
    <col min="7439" max="7439" width="3.85546875" style="1220" customWidth="1"/>
    <col min="7440" max="7440" width="16.42578125" style="1220" customWidth="1"/>
    <col min="7441" max="7441" width="11.28515625" style="1220" customWidth="1"/>
    <col min="7442" max="7442" width="10.28515625" style="1220" customWidth="1"/>
    <col min="7443" max="7443" width="10" style="1220" customWidth="1"/>
    <col min="7444" max="7679" width="9.140625" style="1220"/>
    <col min="7680" max="7680" width="4" style="1220" customWidth="1"/>
    <col min="7681" max="7681" width="15.140625" style="1220" customWidth="1"/>
    <col min="7682" max="7682" width="13.85546875" style="1220" customWidth="1"/>
    <col min="7683" max="7683" width="10.140625" style="1220" customWidth="1"/>
    <col min="7684" max="7684" width="9.140625" style="1220"/>
    <col min="7685" max="7685" width="3.42578125" style="1220" customWidth="1"/>
    <col min="7686" max="7686" width="19.5703125" style="1220" customWidth="1"/>
    <col min="7687" max="7687" width="12.28515625" style="1220" customWidth="1"/>
    <col min="7688" max="7688" width="10.42578125" style="1220" customWidth="1"/>
    <col min="7689" max="7689" width="9.140625" style="1220"/>
    <col min="7690" max="7690" width="3.5703125" style="1220" customWidth="1"/>
    <col min="7691" max="7691" width="16.42578125" style="1220" customWidth="1"/>
    <col min="7692" max="7692" width="11.7109375" style="1220" customWidth="1"/>
    <col min="7693" max="7693" width="10.140625" style="1220" customWidth="1"/>
    <col min="7694" max="7694" width="15.85546875" style="1220" customWidth="1"/>
    <col min="7695" max="7695" width="3.85546875" style="1220" customWidth="1"/>
    <col min="7696" max="7696" width="16.42578125" style="1220" customWidth="1"/>
    <col min="7697" max="7697" width="11.28515625" style="1220" customWidth="1"/>
    <col min="7698" max="7698" width="10.28515625" style="1220" customWidth="1"/>
    <col min="7699" max="7699" width="10" style="1220" customWidth="1"/>
    <col min="7700" max="7935" width="9.140625" style="1220"/>
    <col min="7936" max="7936" width="4" style="1220" customWidth="1"/>
    <col min="7937" max="7937" width="15.140625" style="1220" customWidth="1"/>
    <col min="7938" max="7938" width="13.85546875" style="1220" customWidth="1"/>
    <col min="7939" max="7939" width="10.140625" style="1220" customWidth="1"/>
    <col min="7940" max="7940" width="9.140625" style="1220"/>
    <col min="7941" max="7941" width="3.42578125" style="1220" customWidth="1"/>
    <col min="7942" max="7942" width="19.5703125" style="1220" customWidth="1"/>
    <col min="7943" max="7943" width="12.28515625" style="1220" customWidth="1"/>
    <col min="7944" max="7944" width="10.42578125" style="1220" customWidth="1"/>
    <col min="7945" max="7945" width="9.140625" style="1220"/>
    <col min="7946" max="7946" width="3.5703125" style="1220" customWidth="1"/>
    <col min="7947" max="7947" width="16.42578125" style="1220" customWidth="1"/>
    <col min="7948" max="7948" width="11.7109375" style="1220" customWidth="1"/>
    <col min="7949" max="7949" width="10.140625" style="1220" customWidth="1"/>
    <col min="7950" max="7950" width="15.85546875" style="1220" customWidth="1"/>
    <col min="7951" max="7951" width="3.85546875" style="1220" customWidth="1"/>
    <col min="7952" max="7952" width="16.42578125" style="1220" customWidth="1"/>
    <col min="7953" max="7953" width="11.28515625" style="1220" customWidth="1"/>
    <col min="7954" max="7954" width="10.28515625" style="1220" customWidth="1"/>
    <col min="7955" max="7955" width="10" style="1220" customWidth="1"/>
    <col min="7956" max="8191" width="9.140625" style="1220"/>
    <col min="8192" max="8192" width="4" style="1220" customWidth="1"/>
    <col min="8193" max="8193" width="15.140625" style="1220" customWidth="1"/>
    <col min="8194" max="8194" width="13.85546875" style="1220" customWidth="1"/>
    <col min="8195" max="8195" width="10.140625" style="1220" customWidth="1"/>
    <col min="8196" max="8196" width="9.140625" style="1220"/>
    <col min="8197" max="8197" width="3.42578125" style="1220" customWidth="1"/>
    <col min="8198" max="8198" width="19.5703125" style="1220" customWidth="1"/>
    <col min="8199" max="8199" width="12.28515625" style="1220" customWidth="1"/>
    <col min="8200" max="8200" width="10.42578125" style="1220" customWidth="1"/>
    <col min="8201" max="8201" width="9.140625" style="1220"/>
    <col min="8202" max="8202" width="3.5703125" style="1220" customWidth="1"/>
    <col min="8203" max="8203" width="16.42578125" style="1220" customWidth="1"/>
    <col min="8204" max="8204" width="11.7109375" style="1220" customWidth="1"/>
    <col min="8205" max="8205" width="10.140625" style="1220" customWidth="1"/>
    <col min="8206" max="8206" width="15.85546875" style="1220" customWidth="1"/>
    <col min="8207" max="8207" width="3.85546875" style="1220" customWidth="1"/>
    <col min="8208" max="8208" width="16.42578125" style="1220" customWidth="1"/>
    <col min="8209" max="8209" width="11.28515625" style="1220" customWidth="1"/>
    <col min="8210" max="8210" width="10.28515625" style="1220" customWidth="1"/>
    <col min="8211" max="8211" width="10" style="1220" customWidth="1"/>
    <col min="8212" max="8447" width="9.140625" style="1220"/>
    <col min="8448" max="8448" width="4" style="1220" customWidth="1"/>
    <col min="8449" max="8449" width="15.140625" style="1220" customWidth="1"/>
    <col min="8450" max="8450" width="13.85546875" style="1220" customWidth="1"/>
    <col min="8451" max="8451" width="10.140625" style="1220" customWidth="1"/>
    <col min="8452" max="8452" width="9.140625" style="1220"/>
    <col min="8453" max="8453" width="3.42578125" style="1220" customWidth="1"/>
    <col min="8454" max="8454" width="19.5703125" style="1220" customWidth="1"/>
    <col min="8455" max="8455" width="12.28515625" style="1220" customWidth="1"/>
    <col min="8456" max="8456" width="10.42578125" style="1220" customWidth="1"/>
    <col min="8457" max="8457" width="9.140625" style="1220"/>
    <col min="8458" max="8458" width="3.5703125" style="1220" customWidth="1"/>
    <col min="8459" max="8459" width="16.42578125" style="1220" customWidth="1"/>
    <col min="8460" max="8460" width="11.7109375" style="1220" customWidth="1"/>
    <col min="8461" max="8461" width="10.140625" style="1220" customWidth="1"/>
    <col min="8462" max="8462" width="15.85546875" style="1220" customWidth="1"/>
    <col min="8463" max="8463" width="3.85546875" style="1220" customWidth="1"/>
    <col min="8464" max="8464" width="16.42578125" style="1220" customWidth="1"/>
    <col min="8465" max="8465" width="11.28515625" style="1220" customWidth="1"/>
    <col min="8466" max="8466" width="10.28515625" style="1220" customWidth="1"/>
    <col min="8467" max="8467" width="10" style="1220" customWidth="1"/>
    <col min="8468" max="8703" width="9.140625" style="1220"/>
    <col min="8704" max="8704" width="4" style="1220" customWidth="1"/>
    <col min="8705" max="8705" width="15.140625" style="1220" customWidth="1"/>
    <col min="8706" max="8706" width="13.85546875" style="1220" customWidth="1"/>
    <col min="8707" max="8707" width="10.140625" style="1220" customWidth="1"/>
    <col min="8708" max="8708" width="9.140625" style="1220"/>
    <col min="8709" max="8709" width="3.42578125" style="1220" customWidth="1"/>
    <col min="8710" max="8710" width="19.5703125" style="1220" customWidth="1"/>
    <col min="8711" max="8711" width="12.28515625" style="1220" customWidth="1"/>
    <col min="8712" max="8712" width="10.42578125" style="1220" customWidth="1"/>
    <col min="8713" max="8713" width="9.140625" style="1220"/>
    <col min="8714" max="8714" width="3.5703125" style="1220" customWidth="1"/>
    <col min="8715" max="8715" width="16.42578125" style="1220" customWidth="1"/>
    <col min="8716" max="8716" width="11.7109375" style="1220" customWidth="1"/>
    <col min="8717" max="8717" width="10.140625" style="1220" customWidth="1"/>
    <col min="8718" max="8718" width="15.85546875" style="1220" customWidth="1"/>
    <col min="8719" max="8719" width="3.85546875" style="1220" customWidth="1"/>
    <col min="8720" max="8720" width="16.42578125" style="1220" customWidth="1"/>
    <col min="8721" max="8721" width="11.28515625" style="1220" customWidth="1"/>
    <col min="8722" max="8722" width="10.28515625" style="1220" customWidth="1"/>
    <col min="8723" max="8723" width="10" style="1220" customWidth="1"/>
    <col min="8724" max="8959" width="9.140625" style="1220"/>
    <col min="8960" max="8960" width="4" style="1220" customWidth="1"/>
    <col min="8961" max="8961" width="15.140625" style="1220" customWidth="1"/>
    <col min="8962" max="8962" width="13.85546875" style="1220" customWidth="1"/>
    <col min="8963" max="8963" width="10.140625" style="1220" customWidth="1"/>
    <col min="8964" max="8964" width="9.140625" style="1220"/>
    <col min="8965" max="8965" width="3.42578125" style="1220" customWidth="1"/>
    <col min="8966" max="8966" width="19.5703125" style="1220" customWidth="1"/>
    <col min="8967" max="8967" width="12.28515625" style="1220" customWidth="1"/>
    <col min="8968" max="8968" width="10.42578125" style="1220" customWidth="1"/>
    <col min="8969" max="8969" width="9.140625" style="1220"/>
    <col min="8970" max="8970" width="3.5703125" style="1220" customWidth="1"/>
    <col min="8971" max="8971" width="16.42578125" style="1220" customWidth="1"/>
    <col min="8972" max="8972" width="11.7109375" style="1220" customWidth="1"/>
    <col min="8973" max="8973" width="10.140625" style="1220" customWidth="1"/>
    <col min="8974" max="8974" width="15.85546875" style="1220" customWidth="1"/>
    <col min="8975" max="8975" width="3.85546875" style="1220" customWidth="1"/>
    <col min="8976" max="8976" width="16.42578125" style="1220" customWidth="1"/>
    <col min="8977" max="8977" width="11.28515625" style="1220" customWidth="1"/>
    <col min="8978" max="8978" width="10.28515625" style="1220" customWidth="1"/>
    <col min="8979" max="8979" width="10" style="1220" customWidth="1"/>
    <col min="8980" max="9215" width="9.140625" style="1220"/>
    <col min="9216" max="9216" width="4" style="1220" customWidth="1"/>
    <col min="9217" max="9217" width="15.140625" style="1220" customWidth="1"/>
    <col min="9218" max="9218" width="13.85546875" style="1220" customWidth="1"/>
    <col min="9219" max="9219" width="10.140625" style="1220" customWidth="1"/>
    <col min="9220" max="9220" width="9.140625" style="1220"/>
    <col min="9221" max="9221" width="3.42578125" style="1220" customWidth="1"/>
    <col min="9222" max="9222" width="19.5703125" style="1220" customWidth="1"/>
    <col min="9223" max="9223" width="12.28515625" style="1220" customWidth="1"/>
    <col min="9224" max="9224" width="10.42578125" style="1220" customWidth="1"/>
    <col min="9225" max="9225" width="9.140625" style="1220"/>
    <col min="9226" max="9226" width="3.5703125" style="1220" customWidth="1"/>
    <col min="9227" max="9227" width="16.42578125" style="1220" customWidth="1"/>
    <col min="9228" max="9228" width="11.7109375" style="1220" customWidth="1"/>
    <col min="9229" max="9229" width="10.140625" style="1220" customWidth="1"/>
    <col min="9230" max="9230" width="15.85546875" style="1220" customWidth="1"/>
    <col min="9231" max="9231" width="3.85546875" style="1220" customWidth="1"/>
    <col min="9232" max="9232" width="16.42578125" style="1220" customWidth="1"/>
    <col min="9233" max="9233" width="11.28515625" style="1220" customWidth="1"/>
    <col min="9234" max="9234" width="10.28515625" style="1220" customWidth="1"/>
    <col min="9235" max="9235" width="10" style="1220" customWidth="1"/>
    <col min="9236" max="9471" width="9.140625" style="1220"/>
    <col min="9472" max="9472" width="4" style="1220" customWidth="1"/>
    <col min="9473" max="9473" width="15.140625" style="1220" customWidth="1"/>
    <col min="9474" max="9474" width="13.85546875" style="1220" customWidth="1"/>
    <col min="9475" max="9475" width="10.140625" style="1220" customWidth="1"/>
    <col min="9476" max="9476" width="9.140625" style="1220"/>
    <col min="9477" max="9477" width="3.42578125" style="1220" customWidth="1"/>
    <col min="9478" max="9478" width="19.5703125" style="1220" customWidth="1"/>
    <col min="9479" max="9479" width="12.28515625" style="1220" customWidth="1"/>
    <col min="9480" max="9480" width="10.42578125" style="1220" customWidth="1"/>
    <col min="9481" max="9481" width="9.140625" style="1220"/>
    <col min="9482" max="9482" width="3.5703125" style="1220" customWidth="1"/>
    <col min="9483" max="9483" width="16.42578125" style="1220" customWidth="1"/>
    <col min="9484" max="9484" width="11.7109375" style="1220" customWidth="1"/>
    <col min="9485" max="9485" width="10.140625" style="1220" customWidth="1"/>
    <col min="9486" max="9486" width="15.85546875" style="1220" customWidth="1"/>
    <col min="9487" max="9487" width="3.85546875" style="1220" customWidth="1"/>
    <col min="9488" max="9488" width="16.42578125" style="1220" customWidth="1"/>
    <col min="9489" max="9489" width="11.28515625" style="1220" customWidth="1"/>
    <col min="9490" max="9490" width="10.28515625" style="1220" customWidth="1"/>
    <col min="9491" max="9491" width="10" style="1220" customWidth="1"/>
    <col min="9492" max="9727" width="9.140625" style="1220"/>
    <col min="9728" max="9728" width="4" style="1220" customWidth="1"/>
    <col min="9729" max="9729" width="15.140625" style="1220" customWidth="1"/>
    <col min="9730" max="9730" width="13.85546875" style="1220" customWidth="1"/>
    <col min="9731" max="9731" width="10.140625" style="1220" customWidth="1"/>
    <col min="9732" max="9732" width="9.140625" style="1220"/>
    <col min="9733" max="9733" width="3.42578125" style="1220" customWidth="1"/>
    <col min="9734" max="9734" width="19.5703125" style="1220" customWidth="1"/>
    <col min="9735" max="9735" width="12.28515625" style="1220" customWidth="1"/>
    <col min="9736" max="9736" width="10.42578125" style="1220" customWidth="1"/>
    <col min="9737" max="9737" width="9.140625" style="1220"/>
    <col min="9738" max="9738" width="3.5703125" style="1220" customWidth="1"/>
    <col min="9739" max="9739" width="16.42578125" style="1220" customWidth="1"/>
    <col min="9740" max="9740" width="11.7109375" style="1220" customWidth="1"/>
    <col min="9741" max="9741" width="10.140625" style="1220" customWidth="1"/>
    <col min="9742" max="9742" width="15.85546875" style="1220" customWidth="1"/>
    <col min="9743" max="9743" width="3.85546875" style="1220" customWidth="1"/>
    <col min="9744" max="9744" width="16.42578125" style="1220" customWidth="1"/>
    <col min="9745" max="9745" width="11.28515625" style="1220" customWidth="1"/>
    <col min="9746" max="9746" width="10.28515625" style="1220" customWidth="1"/>
    <col min="9747" max="9747" width="10" style="1220" customWidth="1"/>
    <col min="9748" max="9983" width="9.140625" style="1220"/>
    <col min="9984" max="9984" width="4" style="1220" customWidth="1"/>
    <col min="9985" max="9985" width="15.140625" style="1220" customWidth="1"/>
    <col min="9986" max="9986" width="13.85546875" style="1220" customWidth="1"/>
    <col min="9987" max="9987" width="10.140625" style="1220" customWidth="1"/>
    <col min="9988" max="9988" width="9.140625" style="1220"/>
    <col min="9989" max="9989" width="3.42578125" style="1220" customWidth="1"/>
    <col min="9990" max="9990" width="19.5703125" style="1220" customWidth="1"/>
    <col min="9991" max="9991" width="12.28515625" style="1220" customWidth="1"/>
    <col min="9992" max="9992" width="10.42578125" style="1220" customWidth="1"/>
    <col min="9993" max="9993" width="9.140625" style="1220"/>
    <col min="9994" max="9994" width="3.5703125" style="1220" customWidth="1"/>
    <col min="9995" max="9995" width="16.42578125" style="1220" customWidth="1"/>
    <col min="9996" max="9996" width="11.7109375" style="1220" customWidth="1"/>
    <col min="9997" max="9997" width="10.140625" style="1220" customWidth="1"/>
    <col min="9998" max="9998" width="15.85546875" style="1220" customWidth="1"/>
    <col min="9999" max="9999" width="3.85546875" style="1220" customWidth="1"/>
    <col min="10000" max="10000" width="16.42578125" style="1220" customWidth="1"/>
    <col min="10001" max="10001" width="11.28515625" style="1220" customWidth="1"/>
    <col min="10002" max="10002" width="10.28515625" style="1220" customWidth="1"/>
    <col min="10003" max="10003" width="10" style="1220" customWidth="1"/>
    <col min="10004" max="10239" width="9.140625" style="1220"/>
    <col min="10240" max="10240" width="4" style="1220" customWidth="1"/>
    <col min="10241" max="10241" width="15.140625" style="1220" customWidth="1"/>
    <col min="10242" max="10242" width="13.85546875" style="1220" customWidth="1"/>
    <col min="10243" max="10243" width="10.140625" style="1220" customWidth="1"/>
    <col min="10244" max="10244" width="9.140625" style="1220"/>
    <col min="10245" max="10245" width="3.42578125" style="1220" customWidth="1"/>
    <col min="10246" max="10246" width="19.5703125" style="1220" customWidth="1"/>
    <col min="10247" max="10247" width="12.28515625" style="1220" customWidth="1"/>
    <col min="10248" max="10248" width="10.42578125" style="1220" customWidth="1"/>
    <col min="10249" max="10249" width="9.140625" style="1220"/>
    <col min="10250" max="10250" width="3.5703125" style="1220" customWidth="1"/>
    <col min="10251" max="10251" width="16.42578125" style="1220" customWidth="1"/>
    <col min="10252" max="10252" width="11.7109375" style="1220" customWidth="1"/>
    <col min="10253" max="10253" width="10.140625" style="1220" customWidth="1"/>
    <col min="10254" max="10254" width="15.85546875" style="1220" customWidth="1"/>
    <col min="10255" max="10255" width="3.85546875" style="1220" customWidth="1"/>
    <col min="10256" max="10256" width="16.42578125" style="1220" customWidth="1"/>
    <col min="10257" max="10257" width="11.28515625" style="1220" customWidth="1"/>
    <col min="10258" max="10258" width="10.28515625" style="1220" customWidth="1"/>
    <col min="10259" max="10259" width="10" style="1220" customWidth="1"/>
    <col min="10260" max="10495" width="9.140625" style="1220"/>
    <col min="10496" max="10496" width="4" style="1220" customWidth="1"/>
    <col min="10497" max="10497" width="15.140625" style="1220" customWidth="1"/>
    <col min="10498" max="10498" width="13.85546875" style="1220" customWidth="1"/>
    <col min="10499" max="10499" width="10.140625" style="1220" customWidth="1"/>
    <col min="10500" max="10500" width="9.140625" style="1220"/>
    <col min="10501" max="10501" width="3.42578125" style="1220" customWidth="1"/>
    <col min="10502" max="10502" width="19.5703125" style="1220" customWidth="1"/>
    <col min="10503" max="10503" width="12.28515625" style="1220" customWidth="1"/>
    <col min="10504" max="10504" width="10.42578125" style="1220" customWidth="1"/>
    <col min="10505" max="10505" width="9.140625" style="1220"/>
    <col min="10506" max="10506" width="3.5703125" style="1220" customWidth="1"/>
    <col min="10507" max="10507" width="16.42578125" style="1220" customWidth="1"/>
    <col min="10508" max="10508" width="11.7109375" style="1220" customWidth="1"/>
    <col min="10509" max="10509" width="10.140625" style="1220" customWidth="1"/>
    <col min="10510" max="10510" width="15.85546875" style="1220" customWidth="1"/>
    <col min="10511" max="10511" width="3.85546875" style="1220" customWidth="1"/>
    <col min="10512" max="10512" width="16.42578125" style="1220" customWidth="1"/>
    <col min="10513" max="10513" width="11.28515625" style="1220" customWidth="1"/>
    <col min="10514" max="10514" width="10.28515625" style="1220" customWidth="1"/>
    <col min="10515" max="10515" width="10" style="1220" customWidth="1"/>
    <col min="10516" max="10751" width="9.140625" style="1220"/>
    <col min="10752" max="10752" width="4" style="1220" customWidth="1"/>
    <col min="10753" max="10753" width="15.140625" style="1220" customWidth="1"/>
    <col min="10754" max="10754" width="13.85546875" style="1220" customWidth="1"/>
    <col min="10755" max="10755" width="10.140625" style="1220" customWidth="1"/>
    <col min="10756" max="10756" width="9.140625" style="1220"/>
    <col min="10757" max="10757" width="3.42578125" style="1220" customWidth="1"/>
    <col min="10758" max="10758" width="19.5703125" style="1220" customWidth="1"/>
    <col min="10759" max="10759" width="12.28515625" style="1220" customWidth="1"/>
    <col min="10760" max="10760" width="10.42578125" style="1220" customWidth="1"/>
    <col min="10761" max="10761" width="9.140625" style="1220"/>
    <col min="10762" max="10762" width="3.5703125" style="1220" customWidth="1"/>
    <col min="10763" max="10763" width="16.42578125" style="1220" customWidth="1"/>
    <col min="10764" max="10764" width="11.7109375" style="1220" customWidth="1"/>
    <col min="10765" max="10765" width="10.140625" style="1220" customWidth="1"/>
    <col min="10766" max="10766" width="15.85546875" style="1220" customWidth="1"/>
    <col min="10767" max="10767" width="3.85546875" style="1220" customWidth="1"/>
    <col min="10768" max="10768" width="16.42578125" style="1220" customWidth="1"/>
    <col min="10769" max="10769" width="11.28515625" style="1220" customWidth="1"/>
    <col min="10770" max="10770" width="10.28515625" style="1220" customWidth="1"/>
    <col min="10771" max="10771" width="10" style="1220" customWidth="1"/>
    <col min="10772" max="11007" width="9.140625" style="1220"/>
    <col min="11008" max="11008" width="4" style="1220" customWidth="1"/>
    <col min="11009" max="11009" width="15.140625" style="1220" customWidth="1"/>
    <col min="11010" max="11010" width="13.85546875" style="1220" customWidth="1"/>
    <col min="11011" max="11011" width="10.140625" style="1220" customWidth="1"/>
    <col min="11012" max="11012" width="9.140625" style="1220"/>
    <col min="11013" max="11013" width="3.42578125" style="1220" customWidth="1"/>
    <col min="11014" max="11014" width="19.5703125" style="1220" customWidth="1"/>
    <col min="11015" max="11015" width="12.28515625" style="1220" customWidth="1"/>
    <col min="11016" max="11016" width="10.42578125" style="1220" customWidth="1"/>
    <col min="11017" max="11017" width="9.140625" style="1220"/>
    <col min="11018" max="11018" width="3.5703125" style="1220" customWidth="1"/>
    <col min="11019" max="11019" width="16.42578125" style="1220" customWidth="1"/>
    <col min="11020" max="11020" width="11.7109375" style="1220" customWidth="1"/>
    <col min="11021" max="11021" width="10.140625" style="1220" customWidth="1"/>
    <col min="11022" max="11022" width="15.85546875" style="1220" customWidth="1"/>
    <col min="11023" max="11023" width="3.85546875" style="1220" customWidth="1"/>
    <col min="11024" max="11024" width="16.42578125" style="1220" customWidth="1"/>
    <col min="11025" max="11025" width="11.28515625" style="1220" customWidth="1"/>
    <col min="11026" max="11026" width="10.28515625" style="1220" customWidth="1"/>
    <col min="11027" max="11027" width="10" style="1220" customWidth="1"/>
    <col min="11028" max="11263" width="9.140625" style="1220"/>
    <col min="11264" max="11264" width="4" style="1220" customWidth="1"/>
    <col min="11265" max="11265" width="15.140625" style="1220" customWidth="1"/>
    <col min="11266" max="11266" width="13.85546875" style="1220" customWidth="1"/>
    <col min="11267" max="11267" width="10.140625" style="1220" customWidth="1"/>
    <col min="11268" max="11268" width="9.140625" style="1220"/>
    <col min="11269" max="11269" width="3.42578125" style="1220" customWidth="1"/>
    <col min="11270" max="11270" width="19.5703125" style="1220" customWidth="1"/>
    <col min="11271" max="11271" width="12.28515625" style="1220" customWidth="1"/>
    <col min="11272" max="11272" width="10.42578125" style="1220" customWidth="1"/>
    <col min="11273" max="11273" width="9.140625" style="1220"/>
    <col min="11274" max="11274" width="3.5703125" style="1220" customWidth="1"/>
    <col min="11275" max="11275" width="16.42578125" style="1220" customWidth="1"/>
    <col min="11276" max="11276" width="11.7109375" style="1220" customWidth="1"/>
    <col min="11277" max="11277" width="10.140625" style="1220" customWidth="1"/>
    <col min="11278" max="11278" width="15.85546875" style="1220" customWidth="1"/>
    <col min="11279" max="11279" width="3.85546875" style="1220" customWidth="1"/>
    <col min="11280" max="11280" width="16.42578125" style="1220" customWidth="1"/>
    <col min="11281" max="11281" width="11.28515625" style="1220" customWidth="1"/>
    <col min="11282" max="11282" width="10.28515625" style="1220" customWidth="1"/>
    <col min="11283" max="11283" width="10" style="1220" customWidth="1"/>
    <col min="11284" max="11519" width="9.140625" style="1220"/>
    <col min="11520" max="11520" width="4" style="1220" customWidth="1"/>
    <col min="11521" max="11521" width="15.140625" style="1220" customWidth="1"/>
    <col min="11522" max="11522" width="13.85546875" style="1220" customWidth="1"/>
    <col min="11523" max="11523" width="10.140625" style="1220" customWidth="1"/>
    <col min="11524" max="11524" width="9.140625" style="1220"/>
    <col min="11525" max="11525" width="3.42578125" style="1220" customWidth="1"/>
    <col min="11526" max="11526" width="19.5703125" style="1220" customWidth="1"/>
    <col min="11527" max="11527" width="12.28515625" style="1220" customWidth="1"/>
    <col min="11528" max="11528" width="10.42578125" style="1220" customWidth="1"/>
    <col min="11529" max="11529" width="9.140625" style="1220"/>
    <col min="11530" max="11530" width="3.5703125" style="1220" customWidth="1"/>
    <col min="11531" max="11531" width="16.42578125" style="1220" customWidth="1"/>
    <col min="11532" max="11532" width="11.7109375" style="1220" customWidth="1"/>
    <col min="11533" max="11533" width="10.140625" style="1220" customWidth="1"/>
    <col min="11534" max="11534" width="15.85546875" style="1220" customWidth="1"/>
    <col min="11535" max="11535" width="3.85546875" style="1220" customWidth="1"/>
    <col min="11536" max="11536" width="16.42578125" style="1220" customWidth="1"/>
    <col min="11537" max="11537" width="11.28515625" style="1220" customWidth="1"/>
    <col min="11538" max="11538" width="10.28515625" style="1220" customWidth="1"/>
    <col min="11539" max="11539" width="10" style="1220" customWidth="1"/>
    <col min="11540" max="11775" width="9.140625" style="1220"/>
    <col min="11776" max="11776" width="4" style="1220" customWidth="1"/>
    <col min="11777" max="11777" width="15.140625" style="1220" customWidth="1"/>
    <col min="11778" max="11778" width="13.85546875" style="1220" customWidth="1"/>
    <col min="11779" max="11779" width="10.140625" style="1220" customWidth="1"/>
    <col min="11780" max="11780" width="9.140625" style="1220"/>
    <col min="11781" max="11781" width="3.42578125" style="1220" customWidth="1"/>
    <col min="11782" max="11782" width="19.5703125" style="1220" customWidth="1"/>
    <col min="11783" max="11783" width="12.28515625" style="1220" customWidth="1"/>
    <col min="11784" max="11784" width="10.42578125" style="1220" customWidth="1"/>
    <col min="11785" max="11785" width="9.140625" style="1220"/>
    <col min="11786" max="11786" width="3.5703125" style="1220" customWidth="1"/>
    <col min="11787" max="11787" width="16.42578125" style="1220" customWidth="1"/>
    <col min="11788" max="11788" width="11.7109375" style="1220" customWidth="1"/>
    <col min="11789" max="11789" width="10.140625" style="1220" customWidth="1"/>
    <col min="11790" max="11790" width="15.85546875" style="1220" customWidth="1"/>
    <col min="11791" max="11791" width="3.85546875" style="1220" customWidth="1"/>
    <col min="11792" max="11792" width="16.42578125" style="1220" customWidth="1"/>
    <col min="11793" max="11793" width="11.28515625" style="1220" customWidth="1"/>
    <col min="11794" max="11794" width="10.28515625" style="1220" customWidth="1"/>
    <col min="11795" max="11795" width="10" style="1220" customWidth="1"/>
    <col min="11796" max="12031" width="9.140625" style="1220"/>
    <col min="12032" max="12032" width="4" style="1220" customWidth="1"/>
    <col min="12033" max="12033" width="15.140625" style="1220" customWidth="1"/>
    <col min="12034" max="12034" width="13.85546875" style="1220" customWidth="1"/>
    <col min="12035" max="12035" width="10.140625" style="1220" customWidth="1"/>
    <col min="12036" max="12036" width="9.140625" style="1220"/>
    <col min="12037" max="12037" width="3.42578125" style="1220" customWidth="1"/>
    <col min="12038" max="12038" width="19.5703125" style="1220" customWidth="1"/>
    <col min="12039" max="12039" width="12.28515625" style="1220" customWidth="1"/>
    <col min="12040" max="12040" width="10.42578125" style="1220" customWidth="1"/>
    <col min="12041" max="12041" width="9.140625" style="1220"/>
    <col min="12042" max="12042" width="3.5703125" style="1220" customWidth="1"/>
    <col min="12043" max="12043" width="16.42578125" style="1220" customWidth="1"/>
    <col min="12044" max="12044" width="11.7109375" style="1220" customWidth="1"/>
    <col min="12045" max="12045" width="10.140625" style="1220" customWidth="1"/>
    <col min="12046" max="12046" width="15.85546875" style="1220" customWidth="1"/>
    <col min="12047" max="12047" width="3.85546875" style="1220" customWidth="1"/>
    <col min="12048" max="12048" width="16.42578125" style="1220" customWidth="1"/>
    <col min="12049" max="12049" width="11.28515625" style="1220" customWidth="1"/>
    <col min="12050" max="12050" width="10.28515625" style="1220" customWidth="1"/>
    <col min="12051" max="12051" width="10" style="1220" customWidth="1"/>
    <col min="12052" max="12287" width="9.140625" style="1220"/>
    <col min="12288" max="12288" width="4" style="1220" customWidth="1"/>
    <col min="12289" max="12289" width="15.140625" style="1220" customWidth="1"/>
    <col min="12290" max="12290" width="13.85546875" style="1220" customWidth="1"/>
    <col min="12291" max="12291" width="10.140625" style="1220" customWidth="1"/>
    <col min="12292" max="12292" width="9.140625" style="1220"/>
    <col min="12293" max="12293" width="3.42578125" style="1220" customWidth="1"/>
    <col min="12294" max="12294" width="19.5703125" style="1220" customWidth="1"/>
    <col min="12295" max="12295" width="12.28515625" style="1220" customWidth="1"/>
    <col min="12296" max="12296" width="10.42578125" style="1220" customWidth="1"/>
    <col min="12297" max="12297" width="9.140625" style="1220"/>
    <col min="12298" max="12298" width="3.5703125" style="1220" customWidth="1"/>
    <col min="12299" max="12299" width="16.42578125" style="1220" customWidth="1"/>
    <col min="12300" max="12300" width="11.7109375" style="1220" customWidth="1"/>
    <col min="12301" max="12301" width="10.140625" style="1220" customWidth="1"/>
    <col min="12302" max="12302" width="15.85546875" style="1220" customWidth="1"/>
    <col min="12303" max="12303" width="3.85546875" style="1220" customWidth="1"/>
    <col min="12304" max="12304" width="16.42578125" style="1220" customWidth="1"/>
    <col min="12305" max="12305" width="11.28515625" style="1220" customWidth="1"/>
    <col min="12306" max="12306" width="10.28515625" style="1220" customWidth="1"/>
    <col min="12307" max="12307" width="10" style="1220" customWidth="1"/>
    <col min="12308" max="12543" width="9.140625" style="1220"/>
    <col min="12544" max="12544" width="4" style="1220" customWidth="1"/>
    <col min="12545" max="12545" width="15.140625" style="1220" customWidth="1"/>
    <col min="12546" max="12546" width="13.85546875" style="1220" customWidth="1"/>
    <col min="12547" max="12547" width="10.140625" style="1220" customWidth="1"/>
    <col min="12548" max="12548" width="9.140625" style="1220"/>
    <col min="12549" max="12549" width="3.42578125" style="1220" customWidth="1"/>
    <col min="12550" max="12550" width="19.5703125" style="1220" customWidth="1"/>
    <col min="12551" max="12551" width="12.28515625" style="1220" customWidth="1"/>
    <col min="12552" max="12552" width="10.42578125" style="1220" customWidth="1"/>
    <col min="12553" max="12553" width="9.140625" style="1220"/>
    <col min="12554" max="12554" width="3.5703125" style="1220" customWidth="1"/>
    <col min="12555" max="12555" width="16.42578125" style="1220" customWidth="1"/>
    <col min="12556" max="12556" width="11.7109375" style="1220" customWidth="1"/>
    <col min="12557" max="12557" width="10.140625" style="1220" customWidth="1"/>
    <col min="12558" max="12558" width="15.85546875" style="1220" customWidth="1"/>
    <col min="12559" max="12559" width="3.85546875" style="1220" customWidth="1"/>
    <col min="12560" max="12560" width="16.42578125" style="1220" customWidth="1"/>
    <col min="12561" max="12561" width="11.28515625" style="1220" customWidth="1"/>
    <col min="12562" max="12562" width="10.28515625" style="1220" customWidth="1"/>
    <col min="12563" max="12563" width="10" style="1220" customWidth="1"/>
    <col min="12564" max="12799" width="9.140625" style="1220"/>
    <col min="12800" max="12800" width="4" style="1220" customWidth="1"/>
    <col min="12801" max="12801" width="15.140625" style="1220" customWidth="1"/>
    <col min="12802" max="12802" width="13.85546875" style="1220" customWidth="1"/>
    <col min="12803" max="12803" width="10.140625" style="1220" customWidth="1"/>
    <col min="12804" max="12804" width="9.140625" style="1220"/>
    <col min="12805" max="12805" width="3.42578125" style="1220" customWidth="1"/>
    <col min="12806" max="12806" width="19.5703125" style="1220" customWidth="1"/>
    <col min="12807" max="12807" width="12.28515625" style="1220" customWidth="1"/>
    <col min="12808" max="12808" width="10.42578125" style="1220" customWidth="1"/>
    <col min="12809" max="12809" width="9.140625" style="1220"/>
    <col min="12810" max="12810" width="3.5703125" style="1220" customWidth="1"/>
    <col min="12811" max="12811" width="16.42578125" style="1220" customWidth="1"/>
    <col min="12812" max="12812" width="11.7109375" style="1220" customWidth="1"/>
    <col min="12813" max="12813" width="10.140625" style="1220" customWidth="1"/>
    <col min="12814" max="12814" width="15.85546875" style="1220" customWidth="1"/>
    <col min="12815" max="12815" width="3.85546875" style="1220" customWidth="1"/>
    <col min="12816" max="12816" width="16.42578125" style="1220" customWidth="1"/>
    <col min="12817" max="12817" width="11.28515625" style="1220" customWidth="1"/>
    <col min="12818" max="12818" width="10.28515625" style="1220" customWidth="1"/>
    <col min="12819" max="12819" width="10" style="1220" customWidth="1"/>
    <col min="12820" max="13055" width="9.140625" style="1220"/>
    <col min="13056" max="13056" width="4" style="1220" customWidth="1"/>
    <col min="13057" max="13057" width="15.140625" style="1220" customWidth="1"/>
    <col min="13058" max="13058" width="13.85546875" style="1220" customWidth="1"/>
    <col min="13059" max="13059" width="10.140625" style="1220" customWidth="1"/>
    <col min="13060" max="13060" width="9.140625" style="1220"/>
    <col min="13061" max="13061" width="3.42578125" style="1220" customWidth="1"/>
    <col min="13062" max="13062" width="19.5703125" style="1220" customWidth="1"/>
    <col min="13063" max="13063" width="12.28515625" style="1220" customWidth="1"/>
    <col min="13064" max="13064" width="10.42578125" style="1220" customWidth="1"/>
    <col min="13065" max="13065" width="9.140625" style="1220"/>
    <col min="13066" max="13066" width="3.5703125" style="1220" customWidth="1"/>
    <col min="13067" max="13067" width="16.42578125" style="1220" customWidth="1"/>
    <col min="13068" max="13068" width="11.7109375" style="1220" customWidth="1"/>
    <col min="13069" max="13069" width="10.140625" style="1220" customWidth="1"/>
    <col min="13070" max="13070" width="15.85546875" style="1220" customWidth="1"/>
    <col min="13071" max="13071" width="3.85546875" style="1220" customWidth="1"/>
    <col min="13072" max="13072" width="16.42578125" style="1220" customWidth="1"/>
    <col min="13073" max="13073" width="11.28515625" style="1220" customWidth="1"/>
    <col min="13074" max="13074" width="10.28515625" style="1220" customWidth="1"/>
    <col min="13075" max="13075" width="10" style="1220" customWidth="1"/>
    <col min="13076" max="13311" width="9.140625" style="1220"/>
    <col min="13312" max="13312" width="4" style="1220" customWidth="1"/>
    <col min="13313" max="13313" width="15.140625" style="1220" customWidth="1"/>
    <col min="13314" max="13314" width="13.85546875" style="1220" customWidth="1"/>
    <col min="13315" max="13315" width="10.140625" style="1220" customWidth="1"/>
    <col min="13316" max="13316" width="9.140625" style="1220"/>
    <col min="13317" max="13317" width="3.42578125" style="1220" customWidth="1"/>
    <col min="13318" max="13318" width="19.5703125" style="1220" customWidth="1"/>
    <col min="13319" max="13319" width="12.28515625" style="1220" customWidth="1"/>
    <col min="13320" max="13320" width="10.42578125" style="1220" customWidth="1"/>
    <col min="13321" max="13321" width="9.140625" style="1220"/>
    <col min="13322" max="13322" width="3.5703125" style="1220" customWidth="1"/>
    <col min="13323" max="13323" width="16.42578125" style="1220" customWidth="1"/>
    <col min="13324" max="13324" width="11.7109375" style="1220" customWidth="1"/>
    <col min="13325" max="13325" width="10.140625" style="1220" customWidth="1"/>
    <col min="13326" max="13326" width="15.85546875" style="1220" customWidth="1"/>
    <col min="13327" max="13327" width="3.85546875" style="1220" customWidth="1"/>
    <col min="13328" max="13328" width="16.42578125" style="1220" customWidth="1"/>
    <col min="13329" max="13329" width="11.28515625" style="1220" customWidth="1"/>
    <col min="13330" max="13330" width="10.28515625" style="1220" customWidth="1"/>
    <col min="13331" max="13331" width="10" style="1220" customWidth="1"/>
    <col min="13332" max="13567" width="9.140625" style="1220"/>
    <col min="13568" max="13568" width="4" style="1220" customWidth="1"/>
    <col min="13569" max="13569" width="15.140625" style="1220" customWidth="1"/>
    <col min="13570" max="13570" width="13.85546875" style="1220" customWidth="1"/>
    <col min="13571" max="13571" width="10.140625" style="1220" customWidth="1"/>
    <col min="13572" max="13572" width="9.140625" style="1220"/>
    <col min="13573" max="13573" width="3.42578125" style="1220" customWidth="1"/>
    <col min="13574" max="13574" width="19.5703125" style="1220" customWidth="1"/>
    <col min="13575" max="13575" width="12.28515625" style="1220" customWidth="1"/>
    <col min="13576" max="13576" width="10.42578125" style="1220" customWidth="1"/>
    <col min="13577" max="13577" width="9.140625" style="1220"/>
    <col min="13578" max="13578" width="3.5703125" style="1220" customWidth="1"/>
    <col min="13579" max="13579" width="16.42578125" style="1220" customWidth="1"/>
    <col min="13580" max="13580" width="11.7109375" style="1220" customWidth="1"/>
    <col min="13581" max="13581" width="10.140625" style="1220" customWidth="1"/>
    <col min="13582" max="13582" width="15.85546875" style="1220" customWidth="1"/>
    <col min="13583" max="13583" width="3.85546875" style="1220" customWidth="1"/>
    <col min="13584" max="13584" width="16.42578125" style="1220" customWidth="1"/>
    <col min="13585" max="13585" width="11.28515625" style="1220" customWidth="1"/>
    <col min="13586" max="13586" width="10.28515625" style="1220" customWidth="1"/>
    <col min="13587" max="13587" width="10" style="1220" customWidth="1"/>
    <col min="13588" max="13823" width="9.140625" style="1220"/>
    <col min="13824" max="13824" width="4" style="1220" customWidth="1"/>
    <col min="13825" max="13825" width="15.140625" style="1220" customWidth="1"/>
    <col min="13826" max="13826" width="13.85546875" style="1220" customWidth="1"/>
    <col min="13827" max="13827" width="10.140625" style="1220" customWidth="1"/>
    <col min="13828" max="13828" width="9.140625" style="1220"/>
    <col min="13829" max="13829" width="3.42578125" style="1220" customWidth="1"/>
    <col min="13830" max="13830" width="19.5703125" style="1220" customWidth="1"/>
    <col min="13831" max="13831" width="12.28515625" style="1220" customWidth="1"/>
    <col min="13832" max="13832" width="10.42578125" style="1220" customWidth="1"/>
    <col min="13833" max="13833" width="9.140625" style="1220"/>
    <col min="13834" max="13834" width="3.5703125" style="1220" customWidth="1"/>
    <col min="13835" max="13835" width="16.42578125" style="1220" customWidth="1"/>
    <col min="13836" max="13836" width="11.7109375" style="1220" customWidth="1"/>
    <col min="13837" max="13837" width="10.140625" style="1220" customWidth="1"/>
    <col min="13838" max="13838" width="15.85546875" style="1220" customWidth="1"/>
    <col min="13839" max="13839" width="3.85546875" style="1220" customWidth="1"/>
    <col min="13840" max="13840" width="16.42578125" style="1220" customWidth="1"/>
    <col min="13841" max="13841" width="11.28515625" style="1220" customWidth="1"/>
    <col min="13842" max="13842" width="10.28515625" style="1220" customWidth="1"/>
    <col min="13843" max="13843" width="10" style="1220" customWidth="1"/>
    <col min="13844" max="14079" width="9.140625" style="1220"/>
    <col min="14080" max="14080" width="4" style="1220" customWidth="1"/>
    <col min="14081" max="14081" width="15.140625" style="1220" customWidth="1"/>
    <col min="14082" max="14082" width="13.85546875" style="1220" customWidth="1"/>
    <col min="14083" max="14083" width="10.140625" style="1220" customWidth="1"/>
    <col min="14084" max="14084" width="9.140625" style="1220"/>
    <col min="14085" max="14085" width="3.42578125" style="1220" customWidth="1"/>
    <col min="14086" max="14086" width="19.5703125" style="1220" customWidth="1"/>
    <col min="14087" max="14087" width="12.28515625" style="1220" customWidth="1"/>
    <col min="14088" max="14088" width="10.42578125" style="1220" customWidth="1"/>
    <col min="14089" max="14089" width="9.140625" style="1220"/>
    <col min="14090" max="14090" width="3.5703125" style="1220" customWidth="1"/>
    <col min="14091" max="14091" width="16.42578125" style="1220" customWidth="1"/>
    <col min="14092" max="14092" width="11.7109375" style="1220" customWidth="1"/>
    <col min="14093" max="14093" width="10.140625" style="1220" customWidth="1"/>
    <col min="14094" max="14094" width="15.85546875" style="1220" customWidth="1"/>
    <col min="14095" max="14095" width="3.85546875" style="1220" customWidth="1"/>
    <col min="14096" max="14096" width="16.42578125" style="1220" customWidth="1"/>
    <col min="14097" max="14097" width="11.28515625" style="1220" customWidth="1"/>
    <col min="14098" max="14098" width="10.28515625" style="1220" customWidth="1"/>
    <col min="14099" max="14099" width="10" style="1220" customWidth="1"/>
    <col min="14100" max="14335" width="9.140625" style="1220"/>
    <col min="14336" max="14336" width="4" style="1220" customWidth="1"/>
    <col min="14337" max="14337" width="15.140625" style="1220" customWidth="1"/>
    <col min="14338" max="14338" width="13.85546875" style="1220" customWidth="1"/>
    <col min="14339" max="14339" width="10.140625" style="1220" customWidth="1"/>
    <col min="14340" max="14340" width="9.140625" style="1220"/>
    <col min="14341" max="14341" width="3.42578125" style="1220" customWidth="1"/>
    <col min="14342" max="14342" width="19.5703125" style="1220" customWidth="1"/>
    <col min="14343" max="14343" width="12.28515625" style="1220" customWidth="1"/>
    <col min="14344" max="14344" width="10.42578125" style="1220" customWidth="1"/>
    <col min="14345" max="14345" width="9.140625" style="1220"/>
    <col min="14346" max="14346" width="3.5703125" style="1220" customWidth="1"/>
    <col min="14347" max="14347" width="16.42578125" style="1220" customWidth="1"/>
    <col min="14348" max="14348" width="11.7109375" style="1220" customWidth="1"/>
    <col min="14349" max="14349" width="10.140625" style="1220" customWidth="1"/>
    <col min="14350" max="14350" width="15.85546875" style="1220" customWidth="1"/>
    <col min="14351" max="14351" width="3.85546875" style="1220" customWidth="1"/>
    <col min="14352" max="14352" width="16.42578125" style="1220" customWidth="1"/>
    <col min="14353" max="14353" width="11.28515625" style="1220" customWidth="1"/>
    <col min="14354" max="14354" width="10.28515625" style="1220" customWidth="1"/>
    <col min="14355" max="14355" width="10" style="1220" customWidth="1"/>
    <col min="14356" max="14591" width="9.140625" style="1220"/>
    <col min="14592" max="14592" width="4" style="1220" customWidth="1"/>
    <col min="14593" max="14593" width="15.140625" style="1220" customWidth="1"/>
    <col min="14594" max="14594" width="13.85546875" style="1220" customWidth="1"/>
    <col min="14595" max="14595" width="10.140625" style="1220" customWidth="1"/>
    <col min="14596" max="14596" width="9.140625" style="1220"/>
    <col min="14597" max="14597" width="3.42578125" style="1220" customWidth="1"/>
    <col min="14598" max="14598" width="19.5703125" style="1220" customWidth="1"/>
    <col min="14599" max="14599" width="12.28515625" style="1220" customWidth="1"/>
    <col min="14600" max="14600" width="10.42578125" style="1220" customWidth="1"/>
    <col min="14601" max="14601" width="9.140625" style="1220"/>
    <col min="14602" max="14602" width="3.5703125" style="1220" customWidth="1"/>
    <col min="14603" max="14603" width="16.42578125" style="1220" customWidth="1"/>
    <col min="14604" max="14604" width="11.7109375" style="1220" customWidth="1"/>
    <col min="14605" max="14605" width="10.140625" style="1220" customWidth="1"/>
    <col min="14606" max="14606" width="15.85546875" style="1220" customWidth="1"/>
    <col min="14607" max="14607" width="3.85546875" style="1220" customWidth="1"/>
    <col min="14608" max="14608" width="16.42578125" style="1220" customWidth="1"/>
    <col min="14609" max="14609" width="11.28515625" style="1220" customWidth="1"/>
    <col min="14610" max="14610" width="10.28515625" style="1220" customWidth="1"/>
    <col min="14611" max="14611" width="10" style="1220" customWidth="1"/>
    <col min="14612" max="14847" width="9.140625" style="1220"/>
    <col min="14848" max="14848" width="4" style="1220" customWidth="1"/>
    <col min="14849" max="14849" width="15.140625" style="1220" customWidth="1"/>
    <col min="14850" max="14850" width="13.85546875" style="1220" customWidth="1"/>
    <col min="14851" max="14851" width="10.140625" style="1220" customWidth="1"/>
    <col min="14852" max="14852" width="9.140625" style="1220"/>
    <col min="14853" max="14853" width="3.42578125" style="1220" customWidth="1"/>
    <col min="14854" max="14854" width="19.5703125" style="1220" customWidth="1"/>
    <col min="14855" max="14855" width="12.28515625" style="1220" customWidth="1"/>
    <col min="14856" max="14856" width="10.42578125" style="1220" customWidth="1"/>
    <col min="14857" max="14857" width="9.140625" style="1220"/>
    <col min="14858" max="14858" width="3.5703125" style="1220" customWidth="1"/>
    <col min="14859" max="14859" width="16.42578125" style="1220" customWidth="1"/>
    <col min="14860" max="14860" width="11.7109375" style="1220" customWidth="1"/>
    <col min="14861" max="14861" width="10.140625" style="1220" customWidth="1"/>
    <col min="14862" max="14862" width="15.85546875" style="1220" customWidth="1"/>
    <col min="14863" max="14863" width="3.85546875" style="1220" customWidth="1"/>
    <col min="14864" max="14864" width="16.42578125" style="1220" customWidth="1"/>
    <col min="14865" max="14865" width="11.28515625" style="1220" customWidth="1"/>
    <col min="14866" max="14866" width="10.28515625" style="1220" customWidth="1"/>
    <col min="14867" max="14867" width="10" style="1220" customWidth="1"/>
    <col min="14868" max="15103" width="9.140625" style="1220"/>
    <col min="15104" max="15104" width="4" style="1220" customWidth="1"/>
    <col min="15105" max="15105" width="15.140625" style="1220" customWidth="1"/>
    <col min="15106" max="15106" width="13.85546875" style="1220" customWidth="1"/>
    <col min="15107" max="15107" width="10.140625" style="1220" customWidth="1"/>
    <col min="15108" max="15108" width="9.140625" style="1220"/>
    <col min="15109" max="15109" width="3.42578125" style="1220" customWidth="1"/>
    <col min="15110" max="15110" width="19.5703125" style="1220" customWidth="1"/>
    <col min="15111" max="15111" width="12.28515625" style="1220" customWidth="1"/>
    <col min="15112" max="15112" width="10.42578125" style="1220" customWidth="1"/>
    <col min="15113" max="15113" width="9.140625" style="1220"/>
    <col min="15114" max="15114" width="3.5703125" style="1220" customWidth="1"/>
    <col min="15115" max="15115" width="16.42578125" style="1220" customWidth="1"/>
    <col min="15116" max="15116" width="11.7109375" style="1220" customWidth="1"/>
    <col min="15117" max="15117" width="10.140625" style="1220" customWidth="1"/>
    <col min="15118" max="15118" width="15.85546875" style="1220" customWidth="1"/>
    <col min="15119" max="15119" width="3.85546875" style="1220" customWidth="1"/>
    <col min="15120" max="15120" width="16.42578125" style="1220" customWidth="1"/>
    <col min="15121" max="15121" width="11.28515625" style="1220" customWidth="1"/>
    <col min="15122" max="15122" width="10.28515625" style="1220" customWidth="1"/>
    <col min="15123" max="15123" width="10" style="1220" customWidth="1"/>
    <col min="15124" max="15359" width="9.140625" style="1220"/>
    <col min="15360" max="15360" width="4" style="1220" customWidth="1"/>
    <col min="15361" max="15361" width="15.140625" style="1220" customWidth="1"/>
    <col min="15362" max="15362" width="13.85546875" style="1220" customWidth="1"/>
    <col min="15363" max="15363" width="10.140625" style="1220" customWidth="1"/>
    <col min="15364" max="15364" width="9.140625" style="1220"/>
    <col min="15365" max="15365" width="3.42578125" style="1220" customWidth="1"/>
    <col min="15366" max="15366" width="19.5703125" style="1220" customWidth="1"/>
    <col min="15367" max="15367" width="12.28515625" style="1220" customWidth="1"/>
    <col min="15368" max="15368" width="10.42578125" style="1220" customWidth="1"/>
    <col min="15369" max="15369" width="9.140625" style="1220"/>
    <col min="15370" max="15370" width="3.5703125" style="1220" customWidth="1"/>
    <col min="15371" max="15371" width="16.42578125" style="1220" customWidth="1"/>
    <col min="15372" max="15372" width="11.7109375" style="1220" customWidth="1"/>
    <col min="15373" max="15373" width="10.140625" style="1220" customWidth="1"/>
    <col min="15374" max="15374" width="15.85546875" style="1220" customWidth="1"/>
    <col min="15375" max="15375" width="3.85546875" style="1220" customWidth="1"/>
    <col min="15376" max="15376" width="16.42578125" style="1220" customWidth="1"/>
    <col min="15377" max="15377" width="11.28515625" style="1220" customWidth="1"/>
    <col min="15378" max="15378" width="10.28515625" style="1220" customWidth="1"/>
    <col min="15379" max="15379" width="10" style="1220" customWidth="1"/>
    <col min="15380" max="15615" width="9.140625" style="1220"/>
    <col min="15616" max="15616" width="4" style="1220" customWidth="1"/>
    <col min="15617" max="15617" width="15.140625" style="1220" customWidth="1"/>
    <col min="15618" max="15618" width="13.85546875" style="1220" customWidth="1"/>
    <col min="15619" max="15619" width="10.140625" style="1220" customWidth="1"/>
    <col min="15620" max="15620" width="9.140625" style="1220"/>
    <col min="15621" max="15621" width="3.42578125" style="1220" customWidth="1"/>
    <col min="15622" max="15622" width="19.5703125" style="1220" customWidth="1"/>
    <col min="15623" max="15623" width="12.28515625" style="1220" customWidth="1"/>
    <col min="15624" max="15624" width="10.42578125" style="1220" customWidth="1"/>
    <col min="15625" max="15625" width="9.140625" style="1220"/>
    <col min="15626" max="15626" width="3.5703125" style="1220" customWidth="1"/>
    <col min="15627" max="15627" width="16.42578125" style="1220" customWidth="1"/>
    <col min="15628" max="15628" width="11.7109375" style="1220" customWidth="1"/>
    <col min="15629" max="15629" width="10.140625" style="1220" customWidth="1"/>
    <col min="15630" max="15630" width="15.85546875" style="1220" customWidth="1"/>
    <col min="15631" max="15631" width="3.85546875" style="1220" customWidth="1"/>
    <col min="15632" max="15632" width="16.42578125" style="1220" customWidth="1"/>
    <col min="15633" max="15633" width="11.28515625" style="1220" customWidth="1"/>
    <col min="15634" max="15634" width="10.28515625" style="1220" customWidth="1"/>
    <col min="15635" max="15635" width="10" style="1220" customWidth="1"/>
    <col min="15636" max="15871" width="9.140625" style="1220"/>
    <col min="15872" max="15872" width="4" style="1220" customWidth="1"/>
    <col min="15873" max="15873" width="15.140625" style="1220" customWidth="1"/>
    <col min="15874" max="15874" width="13.85546875" style="1220" customWidth="1"/>
    <col min="15875" max="15875" width="10.140625" style="1220" customWidth="1"/>
    <col min="15876" max="15876" width="9.140625" style="1220"/>
    <col min="15877" max="15877" width="3.42578125" style="1220" customWidth="1"/>
    <col min="15878" max="15878" width="19.5703125" style="1220" customWidth="1"/>
    <col min="15879" max="15879" width="12.28515625" style="1220" customWidth="1"/>
    <col min="15880" max="15880" width="10.42578125" style="1220" customWidth="1"/>
    <col min="15881" max="15881" width="9.140625" style="1220"/>
    <col min="15882" max="15882" width="3.5703125" style="1220" customWidth="1"/>
    <col min="15883" max="15883" width="16.42578125" style="1220" customWidth="1"/>
    <col min="15884" max="15884" width="11.7109375" style="1220" customWidth="1"/>
    <col min="15885" max="15885" width="10.140625" style="1220" customWidth="1"/>
    <col min="15886" max="15886" width="15.85546875" style="1220" customWidth="1"/>
    <col min="15887" max="15887" width="3.85546875" style="1220" customWidth="1"/>
    <col min="15888" max="15888" width="16.42578125" style="1220" customWidth="1"/>
    <col min="15889" max="15889" width="11.28515625" style="1220" customWidth="1"/>
    <col min="15890" max="15890" width="10.28515625" style="1220" customWidth="1"/>
    <col min="15891" max="15891" width="10" style="1220" customWidth="1"/>
    <col min="15892" max="16127" width="9.140625" style="1220"/>
    <col min="16128" max="16128" width="4" style="1220" customWidth="1"/>
    <col min="16129" max="16129" width="15.140625" style="1220" customWidth="1"/>
    <col min="16130" max="16130" width="13.85546875" style="1220" customWidth="1"/>
    <col min="16131" max="16131" width="10.140625" style="1220" customWidth="1"/>
    <col min="16132" max="16132" width="9.140625" style="1220"/>
    <col min="16133" max="16133" width="3.42578125" style="1220" customWidth="1"/>
    <col min="16134" max="16134" width="19.5703125" style="1220" customWidth="1"/>
    <col min="16135" max="16135" width="12.28515625" style="1220" customWidth="1"/>
    <col min="16136" max="16136" width="10.42578125" style="1220" customWidth="1"/>
    <col min="16137" max="16137" width="9.140625" style="1220"/>
    <col min="16138" max="16138" width="3.5703125" style="1220" customWidth="1"/>
    <col min="16139" max="16139" width="16.42578125" style="1220" customWidth="1"/>
    <col min="16140" max="16140" width="11.7109375" style="1220" customWidth="1"/>
    <col min="16141" max="16141" width="10.140625" style="1220" customWidth="1"/>
    <col min="16142" max="16142" width="15.85546875" style="1220" customWidth="1"/>
    <col min="16143" max="16143" width="3.85546875" style="1220" customWidth="1"/>
    <col min="16144" max="16144" width="16.42578125" style="1220" customWidth="1"/>
    <col min="16145" max="16145" width="11.28515625" style="1220" customWidth="1"/>
    <col min="16146" max="16146" width="10.28515625" style="1220" customWidth="1"/>
    <col min="16147" max="16147" width="10" style="1220" customWidth="1"/>
    <col min="16148" max="16384" width="9.140625" style="1220"/>
  </cols>
  <sheetData>
    <row r="1" spans="1:27" ht="18.75">
      <c r="A1" s="1265" t="s">
        <v>247</v>
      </c>
    </row>
    <row r="2" spans="1:27" ht="18" customHeight="1">
      <c r="A2" s="1500" t="s">
        <v>510</v>
      </c>
      <c r="B2" s="1500"/>
      <c r="C2" s="1500"/>
      <c r="D2" s="1500"/>
      <c r="E2" s="1500"/>
      <c r="F2" s="1500"/>
      <c r="G2" s="1500"/>
      <c r="H2" s="1500"/>
      <c r="I2" s="1500"/>
      <c r="J2" s="1500"/>
      <c r="K2" s="1500"/>
      <c r="L2" s="1500"/>
      <c r="M2" s="1500"/>
      <c r="N2" s="1500"/>
      <c r="O2" s="1500"/>
      <c r="P2" s="1500"/>
      <c r="Q2" s="1500"/>
      <c r="R2" s="1500"/>
      <c r="S2" s="1500"/>
      <c r="T2" s="1500"/>
      <c r="U2" s="1500"/>
      <c r="V2" s="1500"/>
      <c r="W2" s="1500"/>
      <c r="X2" s="1500"/>
      <c r="Y2" s="1500"/>
      <c r="Z2" s="1500"/>
      <c r="AA2" s="1500"/>
    </row>
    <row r="3" spans="1:27" ht="18" customHeight="1">
      <c r="A3" s="1503" t="s">
        <v>503</v>
      </c>
      <c r="B3" s="1503"/>
      <c r="C3" s="1503"/>
      <c r="D3" s="1503"/>
      <c r="E3" s="1503"/>
      <c r="F3" s="1503"/>
      <c r="G3" s="1503"/>
      <c r="H3" s="1298"/>
      <c r="I3" s="1298"/>
      <c r="J3" s="1298"/>
      <c r="K3" s="1298"/>
      <c r="L3" s="1298"/>
      <c r="M3" s="1298"/>
      <c r="N3" s="1298"/>
      <c r="O3" s="1298"/>
      <c r="P3" s="1298"/>
      <c r="Q3" s="1298"/>
      <c r="R3" s="1298"/>
      <c r="S3" s="1298"/>
      <c r="T3" s="1298"/>
      <c r="U3" s="1298"/>
      <c r="V3" s="1298"/>
      <c r="W3" s="1298"/>
      <c r="X3" s="1298"/>
      <c r="Y3" s="1298"/>
      <c r="Z3" s="1298"/>
      <c r="AA3" s="1298"/>
    </row>
    <row r="5" spans="1:27" s="1300" customFormat="1" ht="15">
      <c r="A5" s="1268" t="s">
        <v>125</v>
      </c>
      <c r="B5" s="1268" t="s">
        <v>126</v>
      </c>
      <c r="C5" s="1269"/>
      <c r="D5" s="1269"/>
      <c r="E5" s="1269"/>
      <c r="F5" s="1268" t="s">
        <v>127</v>
      </c>
      <c r="G5" s="1270" t="s">
        <v>128</v>
      </c>
      <c r="H5" s="1269"/>
      <c r="I5" s="1269"/>
      <c r="J5" s="1269"/>
      <c r="K5" s="1299" t="s">
        <v>129</v>
      </c>
      <c r="L5" s="1272" t="s">
        <v>130</v>
      </c>
      <c r="M5" s="1269"/>
      <c r="N5" s="1273"/>
      <c r="O5" s="1269"/>
      <c r="P5" s="1268" t="s">
        <v>131</v>
      </c>
      <c r="Q5" s="1272" t="s">
        <v>132</v>
      </c>
      <c r="R5" s="1269"/>
      <c r="S5" s="1269"/>
    </row>
    <row r="6" spans="1:27" ht="4.5" customHeight="1" thickBot="1"/>
    <row r="7" spans="1:27" ht="30.75" thickBot="1">
      <c r="A7" s="1274" t="s">
        <v>133</v>
      </c>
      <c r="B7" s="1275" t="s">
        <v>134</v>
      </c>
      <c r="C7" s="1276" t="s">
        <v>135</v>
      </c>
      <c r="D7" s="1301" t="s">
        <v>136</v>
      </c>
      <c r="E7" s="1302"/>
      <c r="F7" s="1274" t="s">
        <v>133</v>
      </c>
      <c r="G7" s="1275" t="s">
        <v>134</v>
      </c>
      <c r="H7" s="1276" t="s">
        <v>135</v>
      </c>
      <c r="I7" s="1301" t="s">
        <v>136</v>
      </c>
      <c r="K7" s="1274" t="s">
        <v>133</v>
      </c>
      <c r="L7" s="1275" t="s">
        <v>134</v>
      </c>
      <c r="M7" s="1276" t="s">
        <v>137</v>
      </c>
      <c r="N7" s="1301" t="s">
        <v>136</v>
      </c>
      <c r="P7" s="1274" t="s">
        <v>133</v>
      </c>
      <c r="Q7" s="1275" t="s">
        <v>134</v>
      </c>
      <c r="R7" s="1276" t="s">
        <v>137</v>
      </c>
      <c r="S7" s="1301" t="s">
        <v>136</v>
      </c>
    </row>
    <row r="8" spans="1:27" ht="15.75">
      <c r="A8" s="1283" t="s">
        <v>151</v>
      </c>
      <c r="B8" s="1284">
        <v>22459.260999999999</v>
      </c>
      <c r="C8" s="1284">
        <v>16139</v>
      </c>
      <c r="D8" s="1285">
        <v>2.4888015206346275</v>
      </c>
      <c r="E8" s="1303"/>
      <c r="F8" s="1283" t="s">
        <v>372</v>
      </c>
      <c r="G8" s="1284">
        <v>3890.67</v>
      </c>
      <c r="H8" s="1284">
        <v>11595</v>
      </c>
      <c r="I8" s="1285">
        <v>4.3046479979642189</v>
      </c>
      <c r="J8" s="1296"/>
      <c r="K8" s="1286" t="s">
        <v>141</v>
      </c>
      <c r="L8" s="1287">
        <v>11114.7</v>
      </c>
      <c r="M8" s="1287">
        <v>2116.8029999999999</v>
      </c>
      <c r="N8" s="1288">
        <v>5.2507011753101267</v>
      </c>
      <c r="O8" s="1296"/>
      <c r="P8" s="1286" t="s">
        <v>143</v>
      </c>
      <c r="Q8" s="1287">
        <v>4735.0029999999997</v>
      </c>
      <c r="R8" s="1287">
        <v>967.36800000000005</v>
      </c>
      <c r="S8" s="1288">
        <v>4.8947277561383045</v>
      </c>
    </row>
    <row r="9" spans="1:27" ht="15.75">
      <c r="A9" s="1283" t="s">
        <v>153</v>
      </c>
      <c r="B9" s="1284">
        <v>22091.759999999998</v>
      </c>
      <c r="C9" s="1284">
        <v>24738</v>
      </c>
      <c r="D9" s="1285">
        <v>2.6376394231802451</v>
      </c>
      <c r="E9" s="1304"/>
      <c r="F9" s="1283" t="s">
        <v>156</v>
      </c>
      <c r="G9" s="1284">
        <v>3199.1019999999999</v>
      </c>
      <c r="H9" s="1284">
        <v>14992</v>
      </c>
      <c r="I9" s="1285">
        <v>3.2142475343820078</v>
      </c>
      <c r="J9" s="1296"/>
      <c r="K9" s="1283" t="s">
        <v>143</v>
      </c>
      <c r="L9" s="1284">
        <v>6770.6949999999997</v>
      </c>
      <c r="M9" s="1284">
        <v>1250.173</v>
      </c>
      <c r="N9" s="1285">
        <v>5.4158064523869891</v>
      </c>
      <c r="O9" s="1296"/>
      <c r="P9" s="1283" t="s">
        <v>155</v>
      </c>
      <c r="Q9" s="1284">
        <v>4426.9269999999997</v>
      </c>
      <c r="R9" s="1284">
        <v>939.303</v>
      </c>
      <c r="S9" s="1285">
        <v>4.7129914415263228</v>
      </c>
    </row>
    <row r="10" spans="1:27" ht="15.75">
      <c r="A10" s="1283" t="s">
        <v>372</v>
      </c>
      <c r="B10" s="1284">
        <v>12397.984</v>
      </c>
      <c r="C10" s="1284">
        <v>28773</v>
      </c>
      <c r="D10" s="1285">
        <v>3.7347971298839284</v>
      </c>
      <c r="E10" s="1303"/>
      <c r="F10" s="1283" t="s">
        <v>153</v>
      </c>
      <c r="G10" s="1284">
        <v>1012.729</v>
      </c>
      <c r="H10" s="1284">
        <v>5310</v>
      </c>
      <c r="I10" s="1285">
        <v>2.6799784062431362</v>
      </c>
      <c r="J10" s="1296"/>
      <c r="K10" s="1283" t="s">
        <v>372</v>
      </c>
      <c r="L10" s="1284">
        <v>3857.1770000000001</v>
      </c>
      <c r="M10" s="1284">
        <v>587.99699999999996</v>
      </c>
      <c r="N10" s="1285">
        <v>6.5598582985967626</v>
      </c>
      <c r="O10" s="1296"/>
      <c r="P10" s="1283" t="s">
        <v>372</v>
      </c>
      <c r="Q10" s="1284">
        <v>4056.3850000000002</v>
      </c>
      <c r="R10" s="1284">
        <v>778.87699999999995</v>
      </c>
      <c r="S10" s="1285">
        <v>5.2079917624990859</v>
      </c>
    </row>
    <row r="11" spans="1:27" ht="16.5" thickBot="1">
      <c r="A11" s="1283" t="s">
        <v>143</v>
      </c>
      <c r="B11" s="1284">
        <v>9132.2639999999992</v>
      </c>
      <c r="C11" s="1284">
        <v>9561</v>
      </c>
      <c r="D11" s="1285">
        <v>2.3479021437485441</v>
      </c>
      <c r="E11" s="1304"/>
      <c r="F11" s="1283" t="s">
        <v>160</v>
      </c>
      <c r="G11" s="1284">
        <v>725.99199999999996</v>
      </c>
      <c r="H11" s="1284">
        <v>5364</v>
      </c>
      <c r="I11" s="1285">
        <v>2.3139777269221207</v>
      </c>
      <c r="J11" s="1296"/>
      <c r="K11" s="1283" t="s">
        <v>158</v>
      </c>
      <c r="L11" s="1284">
        <v>3278.875</v>
      </c>
      <c r="M11" s="1284">
        <v>545.21199999999999</v>
      </c>
      <c r="N11" s="1285">
        <v>6.0139450342252188</v>
      </c>
      <c r="O11" s="1296"/>
      <c r="P11" s="1283" t="s">
        <v>141</v>
      </c>
      <c r="Q11" s="1284">
        <v>3825.0639999999999</v>
      </c>
      <c r="R11" s="1284">
        <v>1064.809</v>
      </c>
      <c r="S11" s="1285">
        <v>3.5922536342198459</v>
      </c>
    </row>
    <row r="12" spans="1:27" ht="16.5" thickBot="1">
      <c r="A12" s="1283" t="s">
        <v>160</v>
      </c>
      <c r="B12" s="1284">
        <v>8713.2790000000005</v>
      </c>
      <c r="C12" s="1284">
        <v>16493</v>
      </c>
      <c r="D12" s="1285">
        <v>2.2587223605057427</v>
      </c>
      <c r="E12" s="1304"/>
      <c r="F12" s="1292" t="s">
        <v>259</v>
      </c>
      <c r="G12" s="1293">
        <v>9216.9500000000007</v>
      </c>
      <c r="H12" s="1293">
        <v>38956</v>
      </c>
      <c r="I12" s="1294">
        <v>3.392188759380371</v>
      </c>
      <c r="J12" s="1296"/>
      <c r="K12" s="1283" t="s">
        <v>159</v>
      </c>
      <c r="L12" s="1284">
        <v>2485.3649999999998</v>
      </c>
      <c r="M12" s="1284">
        <v>666.60699999999997</v>
      </c>
      <c r="N12" s="1285">
        <v>3.7283811901165151</v>
      </c>
      <c r="O12" s="1296"/>
      <c r="P12" s="1283" t="s">
        <v>140</v>
      </c>
      <c r="Q12" s="1284">
        <v>1702.0509999999999</v>
      </c>
      <c r="R12" s="1284">
        <v>310.50099999999998</v>
      </c>
      <c r="S12" s="1285">
        <v>5.4816280784925011</v>
      </c>
    </row>
    <row r="13" spans="1:27" ht="15.75">
      <c r="A13" s="1283" t="s">
        <v>156</v>
      </c>
      <c r="B13" s="1284">
        <v>7993.3980000000001</v>
      </c>
      <c r="C13" s="1284">
        <v>21243</v>
      </c>
      <c r="D13" s="1285">
        <v>2.8421809425842612</v>
      </c>
      <c r="E13" s="1304"/>
      <c r="F13"/>
      <c r="G13"/>
      <c r="H13"/>
      <c r="I13"/>
      <c r="J13" s="1296"/>
      <c r="K13" s="1283" t="s">
        <v>155</v>
      </c>
      <c r="L13" s="1284">
        <v>1723.5129999999999</v>
      </c>
      <c r="M13" s="1284">
        <v>363.84800000000001</v>
      </c>
      <c r="N13" s="1285">
        <v>4.7369038719465264</v>
      </c>
      <c r="O13" s="1296"/>
      <c r="P13" s="1283" t="s">
        <v>152</v>
      </c>
      <c r="Q13" s="1284">
        <v>1416.1880000000001</v>
      </c>
      <c r="R13" s="1284">
        <v>341.5</v>
      </c>
      <c r="S13" s="1285">
        <v>4.1469633967789168</v>
      </c>
    </row>
    <row r="14" spans="1:27" ht="15.75">
      <c r="A14" s="1283" t="s">
        <v>157</v>
      </c>
      <c r="B14" s="1284">
        <v>6753.9089999999997</v>
      </c>
      <c r="C14" s="1284">
        <v>9968</v>
      </c>
      <c r="D14" s="1285">
        <v>2.8926113214238143</v>
      </c>
      <c r="E14" s="1304"/>
      <c r="F14"/>
      <c r="G14"/>
      <c r="H14"/>
      <c r="I14"/>
      <c r="J14" s="1296"/>
      <c r="K14" s="1283" t="s">
        <v>156</v>
      </c>
      <c r="L14" s="1284">
        <v>1483.348</v>
      </c>
      <c r="M14" s="1284">
        <v>328.76299999999998</v>
      </c>
      <c r="N14" s="1285">
        <v>4.5119067534972004</v>
      </c>
      <c r="O14" s="1296"/>
      <c r="P14" s="1283" t="s">
        <v>159</v>
      </c>
      <c r="Q14" s="1284">
        <v>1267.5170000000001</v>
      </c>
      <c r="R14" s="1284">
        <v>408.983</v>
      </c>
      <c r="S14" s="1285">
        <v>3.0991923869696296</v>
      </c>
    </row>
    <row r="15" spans="1:27" ht="15.75">
      <c r="A15" s="1283" t="s">
        <v>141</v>
      </c>
      <c r="B15" s="1284">
        <v>4049.1759999999999</v>
      </c>
      <c r="C15" s="1284">
        <v>3777</v>
      </c>
      <c r="D15" s="1285">
        <v>2.7662236164700995</v>
      </c>
      <c r="E15" s="1304"/>
      <c r="F15"/>
      <c r="G15"/>
      <c r="H15"/>
      <c r="I15"/>
      <c r="J15" s="1296"/>
      <c r="K15" s="1283" t="s">
        <v>151</v>
      </c>
      <c r="L15" s="1284">
        <v>1378.078</v>
      </c>
      <c r="M15" s="1284">
        <v>312.23700000000002</v>
      </c>
      <c r="N15" s="1285">
        <v>4.4135640555091165</v>
      </c>
      <c r="O15" s="1296"/>
      <c r="P15" s="1305" t="s">
        <v>156</v>
      </c>
      <c r="Q15" s="1306">
        <v>1217.1089999999999</v>
      </c>
      <c r="R15" s="1306">
        <v>508.29300000000001</v>
      </c>
      <c r="S15" s="1307">
        <v>2.3945027769416458</v>
      </c>
      <c r="U15" s="1157"/>
      <c r="V15" s="1157"/>
      <c r="W15" s="1157"/>
      <c r="X15" s="1157"/>
    </row>
    <row r="16" spans="1:27" ht="15.75">
      <c r="A16" s="1283" t="s">
        <v>152</v>
      </c>
      <c r="B16" s="1284">
        <v>3049.8939999999998</v>
      </c>
      <c r="C16" s="1284">
        <v>1832</v>
      </c>
      <c r="D16" s="1285">
        <v>3.3814558948585667</v>
      </c>
      <c r="E16" s="1304"/>
      <c r="J16" s="1296"/>
      <c r="K16" s="1283" t="s">
        <v>138</v>
      </c>
      <c r="L16" s="1284">
        <v>1325.14</v>
      </c>
      <c r="M16" s="1284">
        <v>382.25200000000001</v>
      </c>
      <c r="N16" s="1285">
        <v>3.4666659690465975</v>
      </c>
      <c r="O16" s="1296"/>
      <c r="P16" s="1305" t="s">
        <v>139</v>
      </c>
      <c r="Q16" s="1306">
        <v>772.548</v>
      </c>
      <c r="R16" s="1306">
        <v>260.69299999999998</v>
      </c>
      <c r="S16" s="1307">
        <v>2.963439754807379</v>
      </c>
      <c r="U16" s="1157"/>
      <c r="V16" s="1157"/>
      <c r="W16" s="1157"/>
      <c r="X16" s="1157"/>
    </row>
    <row r="17" spans="1:24" ht="15.75">
      <c r="A17" s="1283" t="s">
        <v>138</v>
      </c>
      <c r="B17" s="1284">
        <v>2774.7510000000002</v>
      </c>
      <c r="C17" s="1284">
        <v>8570</v>
      </c>
      <c r="D17" s="1285">
        <v>3.9127953544253105</v>
      </c>
      <c r="E17" s="1303"/>
      <c r="F17" s="1157"/>
      <c r="G17" s="1157"/>
      <c r="H17" s="1157"/>
      <c r="I17" s="1157"/>
      <c r="J17" s="1296"/>
      <c r="K17" s="1283" t="s">
        <v>140</v>
      </c>
      <c r="L17" s="1284">
        <v>1024.0650000000001</v>
      </c>
      <c r="M17" s="1284">
        <v>188.898</v>
      </c>
      <c r="N17" s="1285">
        <v>5.4212590922084942</v>
      </c>
      <c r="O17" s="1296"/>
      <c r="P17" s="1283" t="s">
        <v>138</v>
      </c>
      <c r="Q17" s="1284">
        <v>487.94099999999997</v>
      </c>
      <c r="R17" s="1284">
        <v>113.797</v>
      </c>
      <c r="S17" s="1285">
        <v>4.2878195383006581</v>
      </c>
      <c r="U17" s="1157"/>
      <c r="V17" s="1157"/>
      <c r="W17" s="1157"/>
      <c r="X17" s="1157"/>
    </row>
    <row r="18" spans="1:24" ht="15.75">
      <c r="A18" s="1283" t="s">
        <v>146</v>
      </c>
      <c r="B18" s="1284">
        <v>1562.6780000000001</v>
      </c>
      <c r="C18" s="1284">
        <v>648</v>
      </c>
      <c r="D18" s="1285">
        <v>3.7660154913216788</v>
      </c>
      <c r="E18" s="1308"/>
      <c r="F18" s="1157"/>
      <c r="G18" s="1157"/>
      <c r="H18" s="1157"/>
      <c r="K18" s="1305" t="s">
        <v>152</v>
      </c>
      <c r="L18" s="1306">
        <v>761.67200000000003</v>
      </c>
      <c r="M18" s="1306">
        <v>80.349000000000004</v>
      </c>
      <c r="N18" s="1307">
        <v>9.4795454828311492</v>
      </c>
      <c r="O18" s="1296"/>
      <c r="P18" s="1283" t="s">
        <v>454</v>
      </c>
      <c r="Q18" s="1284">
        <v>447.19</v>
      </c>
      <c r="R18" s="1284">
        <v>81.116</v>
      </c>
      <c r="S18" s="1285">
        <v>5.5129690813156467</v>
      </c>
      <c r="U18" s="1157"/>
      <c r="V18" s="1157"/>
      <c r="W18" s="1157"/>
      <c r="X18" s="1157"/>
    </row>
    <row r="19" spans="1:24" ht="16.5" thickBot="1">
      <c r="A19" s="1283" t="s">
        <v>140</v>
      </c>
      <c r="B19" s="1284">
        <v>1260.335</v>
      </c>
      <c r="C19" s="1284">
        <v>1707</v>
      </c>
      <c r="D19" s="1285">
        <v>1.6104109673058471</v>
      </c>
      <c r="E19" s="1309"/>
      <c r="F19" s="1157"/>
      <c r="G19" s="1157"/>
      <c r="H19" s="1157"/>
      <c r="J19" s="1296"/>
      <c r="K19" s="1283" t="s">
        <v>496</v>
      </c>
      <c r="L19" s="1284">
        <v>713.17</v>
      </c>
      <c r="M19" s="1284">
        <v>38.747999999999998</v>
      </c>
      <c r="N19" s="1285">
        <v>18.405337049654175</v>
      </c>
      <c r="O19" s="1296"/>
      <c r="P19" s="1283" t="s">
        <v>285</v>
      </c>
      <c r="Q19" s="1284">
        <v>410.541</v>
      </c>
      <c r="R19" s="1284">
        <v>66.111000000000004</v>
      </c>
      <c r="S19" s="1285">
        <v>6.2098743023097516</v>
      </c>
      <c r="U19" s="1157"/>
      <c r="V19" s="1157"/>
      <c r="W19" s="1157"/>
      <c r="X19" s="1157"/>
    </row>
    <row r="20" spans="1:24" ht="15" customHeight="1" thickBot="1">
      <c r="A20" s="1292" t="s">
        <v>259</v>
      </c>
      <c r="B20" s="1293">
        <v>103587.054</v>
      </c>
      <c r="C20" s="1293">
        <v>145927</v>
      </c>
      <c r="D20" s="1294">
        <v>2.7044444536112322</v>
      </c>
      <c r="E20" s="1309"/>
      <c r="F20" s="1157"/>
      <c r="G20" s="1157"/>
      <c r="H20" s="1157"/>
      <c r="J20" s="1296"/>
      <c r="K20" s="1283" t="s">
        <v>139</v>
      </c>
      <c r="L20" s="1284">
        <v>543.23500000000001</v>
      </c>
      <c r="M20" s="1284">
        <v>116.399</v>
      </c>
      <c r="N20" s="1285">
        <v>4.667007448517599</v>
      </c>
      <c r="O20" s="1296"/>
      <c r="P20" s="1283" t="s">
        <v>148</v>
      </c>
      <c r="Q20" s="1284">
        <v>406.15199999999999</v>
      </c>
      <c r="R20" s="1284">
        <v>43.16</v>
      </c>
      <c r="S20" s="1285">
        <v>9.4103799814643185</v>
      </c>
      <c r="U20" s="1157"/>
      <c r="V20" s="1157"/>
      <c r="W20" s="1157"/>
      <c r="X20" s="1157"/>
    </row>
    <row r="21" spans="1:24" ht="15.75">
      <c r="A21"/>
      <c r="B21"/>
      <c r="C21"/>
      <c r="D21"/>
      <c r="E21" s="1310"/>
      <c r="F21" s="1157"/>
      <c r="G21" s="1157"/>
      <c r="H21" s="1157"/>
      <c r="J21" s="1296"/>
      <c r="K21" s="1283" t="s">
        <v>146</v>
      </c>
      <c r="L21" s="1284">
        <v>515.822</v>
      </c>
      <c r="M21" s="1284">
        <v>121.70099999999999</v>
      </c>
      <c r="N21" s="1285">
        <v>4.2384368246768727</v>
      </c>
      <c r="P21" s="1283" t="s">
        <v>362</v>
      </c>
      <c r="Q21" s="1284">
        <v>395.61500000000001</v>
      </c>
      <c r="R21" s="1284">
        <v>95.16</v>
      </c>
      <c r="S21" s="1285">
        <v>4.1573665405632623</v>
      </c>
    </row>
    <row r="22" spans="1:24" ht="15.75">
      <c r="A22"/>
      <c r="B22"/>
      <c r="C22"/>
      <c r="D22"/>
      <c r="E22" s="1157"/>
      <c r="F22" s="1157"/>
      <c r="G22" s="1157"/>
      <c r="H22" s="1157"/>
      <c r="I22" s="1157"/>
      <c r="J22" s="1157"/>
      <c r="K22" s="1283" t="s">
        <v>153</v>
      </c>
      <c r="L22" s="1284">
        <v>478.08600000000001</v>
      </c>
      <c r="M22" s="1284">
        <v>146.36799999999999</v>
      </c>
      <c r="N22" s="1285">
        <v>3.2663287057280281</v>
      </c>
      <c r="P22" s="1283" t="s">
        <v>158</v>
      </c>
      <c r="Q22" s="1284">
        <v>387.35199999999998</v>
      </c>
      <c r="R22" s="1284">
        <v>64</v>
      </c>
      <c r="S22" s="1285">
        <v>6.0523749999999996</v>
      </c>
    </row>
    <row r="23" spans="1:24" ht="16.5" thickBot="1">
      <c r="A23"/>
      <c r="B23"/>
      <c r="C23"/>
      <c r="D23"/>
      <c r="E23" s="1157"/>
      <c r="F23" s="1157"/>
      <c r="G23" s="1157"/>
      <c r="H23" s="1157"/>
      <c r="I23" s="1157"/>
      <c r="J23" s="1157"/>
      <c r="K23" s="1283" t="s">
        <v>408</v>
      </c>
      <c r="L23" s="1284">
        <v>310.74099999999999</v>
      </c>
      <c r="M23" s="1284">
        <v>12.52</v>
      </c>
      <c r="N23" s="1285">
        <v>24.819568690095846</v>
      </c>
      <c r="P23" s="1305" t="s">
        <v>151</v>
      </c>
      <c r="Q23" s="1306">
        <v>230.15799999999999</v>
      </c>
      <c r="R23" s="1306">
        <v>48.353999999999999</v>
      </c>
      <c r="S23" s="1307">
        <v>4.75985440708111</v>
      </c>
    </row>
    <row r="24" spans="1:24" ht="16.5" thickBot="1">
      <c r="A24"/>
      <c r="B24"/>
      <c r="C24"/>
      <c r="D24"/>
      <c r="E24" s="1157"/>
      <c r="F24" s="1157"/>
      <c r="G24" s="1157"/>
      <c r="H24" s="1157"/>
      <c r="I24" s="1157"/>
      <c r="J24" s="1157"/>
      <c r="K24" s="1305" t="s">
        <v>147</v>
      </c>
      <c r="L24" s="1306">
        <v>227.53399999999999</v>
      </c>
      <c r="M24" s="1306">
        <v>67.307000000000002</v>
      </c>
      <c r="N24" s="1307">
        <v>3.3805399141248307</v>
      </c>
      <c r="P24" s="1292" t="s">
        <v>259</v>
      </c>
      <c r="Q24" s="1293">
        <v>26983.595000000001</v>
      </c>
      <c r="R24" s="1293">
        <v>6362.3720000000003</v>
      </c>
      <c r="S24" s="1294">
        <v>4.241121864612758</v>
      </c>
    </row>
    <row r="25" spans="1:24" ht="16.5" thickBot="1">
      <c r="A25"/>
      <c r="B25"/>
      <c r="C25"/>
      <c r="D25"/>
      <c r="E25" s="1157"/>
      <c r="F25" s="1157"/>
      <c r="G25" s="1157"/>
      <c r="H25" s="1157"/>
      <c r="I25" s="1157"/>
      <c r="J25" s="1157"/>
      <c r="K25" s="1292" t="s">
        <v>259</v>
      </c>
      <c r="L25" s="1293">
        <v>38963.245999999999</v>
      </c>
      <c r="M25" s="1293">
        <v>7445.7460000000001</v>
      </c>
      <c r="N25" s="1294">
        <v>5.2329539578707092</v>
      </c>
      <c r="P25"/>
      <c r="Q25"/>
      <c r="R25"/>
      <c r="S25"/>
    </row>
    <row r="26" spans="1:24">
      <c r="A26"/>
      <c r="B26"/>
      <c r="C26"/>
      <c r="D26"/>
      <c r="E26" s="1157"/>
      <c r="F26" s="1157"/>
      <c r="G26" s="1157"/>
      <c r="H26" s="1157"/>
      <c r="I26" s="1157"/>
      <c r="J26" s="1157"/>
      <c r="K26"/>
      <c r="L26"/>
      <c r="M26"/>
      <c r="N26"/>
      <c r="P26"/>
      <c r="Q26"/>
      <c r="R26"/>
      <c r="S26"/>
    </row>
    <row r="27" spans="1:24">
      <c r="E27" s="1157"/>
      <c r="F27" s="1157"/>
      <c r="G27" s="1157"/>
      <c r="H27" s="1157"/>
      <c r="I27" s="1157"/>
      <c r="J27" s="1157"/>
      <c r="K27"/>
      <c r="L27"/>
      <c r="M27"/>
      <c r="N27"/>
      <c r="O27" s="1157"/>
      <c r="P27"/>
      <c r="Q27"/>
      <c r="R27"/>
      <c r="S27"/>
    </row>
    <row r="28" spans="1:24">
      <c r="A28" s="1157"/>
      <c r="B28" s="1157"/>
      <c r="C28" s="1157"/>
      <c r="D28" s="1157"/>
      <c r="E28" s="1157"/>
      <c r="F28" s="1157"/>
      <c r="G28" s="1157"/>
      <c r="H28" s="1157"/>
      <c r="I28" s="1157"/>
      <c r="J28" s="1157"/>
      <c r="K28"/>
      <c r="L28"/>
      <c r="M28"/>
      <c r="N28"/>
      <c r="O28" s="1157"/>
      <c r="P28"/>
      <c r="Q28"/>
      <c r="R28"/>
      <c r="S28"/>
    </row>
    <row r="29" spans="1:24">
      <c r="A29" s="1157"/>
      <c r="B29" s="1157"/>
      <c r="C29" s="1157"/>
      <c r="D29" s="1157"/>
      <c r="E29" s="1157"/>
      <c r="F29" s="1157"/>
      <c r="G29" s="1157"/>
      <c r="H29" s="1157"/>
      <c r="I29" s="1157"/>
      <c r="J29" s="1157"/>
      <c r="K29"/>
      <c r="L29"/>
      <c r="M29"/>
      <c r="N29"/>
      <c r="O29" s="1157"/>
      <c r="P29"/>
      <c r="Q29"/>
      <c r="R29"/>
      <c r="S29"/>
    </row>
    <row r="30" spans="1:24">
      <c r="A30" s="1157"/>
      <c r="B30" s="1157"/>
      <c r="C30" s="1157"/>
      <c r="D30" s="1157"/>
      <c r="E30" s="1157"/>
      <c r="F30" s="1157"/>
      <c r="G30" s="1157"/>
      <c r="H30" s="1157"/>
      <c r="I30" s="1157"/>
      <c r="J30" s="1157"/>
      <c r="K30"/>
      <c r="L30"/>
      <c r="M30"/>
      <c r="N30"/>
      <c r="O30" s="1157"/>
      <c r="P30"/>
      <c r="Q30"/>
      <c r="R30"/>
      <c r="S30"/>
    </row>
    <row r="31" spans="1:24">
      <c r="A31" s="1157"/>
      <c r="B31" s="1157"/>
      <c r="C31" s="1157"/>
      <c r="D31" s="1157"/>
      <c r="E31" s="1157"/>
      <c r="F31" s="1157"/>
      <c r="G31" s="1157"/>
      <c r="H31" s="1157"/>
      <c r="I31" s="1157"/>
      <c r="J31" s="1157"/>
      <c r="K31"/>
      <c r="L31"/>
      <c r="M31"/>
      <c r="N31"/>
      <c r="O31" s="1157"/>
      <c r="P31"/>
      <c r="Q31"/>
      <c r="R31"/>
      <c r="S31"/>
    </row>
    <row r="32" spans="1:24">
      <c r="A32" s="1157"/>
      <c r="B32" s="1157"/>
      <c r="C32" s="1157"/>
      <c r="D32" s="1157"/>
      <c r="E32" s="1157"/>
      <c r="F32" s="1157"/>
      <c r="G32" s="1157"/>
      <c r="H32" s="1157"/>
      <c r="I32" s="1157"/>
      <c r="J32" s="1157"/>
      <c r="K32"/>
      <c r="L32"/>
      <c r="M32"/>
      <c r="N32"/>
      <c r="O32" s="1157"/>
      <c r="P32"/>
      <c r="Q32"/>
      <c r="R32"/>
      <c r="S32"/>
    </row>
    <row r="33" spans="1:19">
      <c r="A33" s="1157"/>
      <c r="B33" s="1157"/>
      <c r="C33" s="1157"/>
      <c r="D33" s="1157"/>
      <c r="E33" s="1157"/>
      <c r="F33" s="1157"/>
      <c r="G33" s="1157"/>
      <c r="H33" s="1157"/>
      <c r="I33" s="1157"/>
      <c r="J33" s="1157"/>
      <c r="K33"/>
      <c r="L33"/>
      <c r="M33"/>
      <c r="N33"/>
      <c r="O33" s="1157"/>
      <c r="P33"/>
      <c r="Q33"/>
      <c r="R33"/>
      <c r="S33"/>
    </row>
    <row r="34" spans="1:19">
      <c r="A34" s="1157"/>
      <c r="B34" s="1157"/>
      <c r="C34" s="1157"/>
      <c r="D34" s="1157"/>
      <c r="E34" s="1157"/>
      <c r="F34" s="1157"/>
      <c r="G34" s="1157"/>
      <c r="H34" s="1157"/>
      <c r="I34" s="1157"/>
      <c r="J34" s="1157"/>
      <c r="K34"/>
      <c r="L34"/>
      <c r="M34"/>
      <c r="N34"/>
      <c r="O34" s="1157"/>
      <c r="P34"/>
      <c r="Q34"/>
      <c r="R34"/>
      <c r="S34"/>
    </row>
    <row r="35" spans="1:19">
      <c r="A35"/>
      <c r="B35"/>
      <c r="C35"/>
      <c r="D35"/>
      <c r="E35"/>
      <c r="F35"/>
      <c r="G35"/>
      <c r="H35"/>
      <c r="I35"/>
      <c r="J35"/>
      <c r="K35"/>
      <c r="L35"/>
      <c r="M35"/>
      <c r="N35"/>
      <c r="O35" s="1157"/>
      <c r="P35"/>
      <c r="Q35"/>
      <c r="R35"/>
      <c r="S35"/>
    </row>
    <row r="36" spans="1:19">
      <c r="A36"/>
      <c r="B36"/>
      <c r="C36"/>
      <c r="D36"/>
      <c r="E36"/>
      <c r="F36"/>
      <c r="G36"/>
      <c r="H36"/>
      <c r="I36"/>
      <c r="J36"/>
      <c r="K36"/>
      <c r="L36"/>
      <c r="M36"/>
      <c r="N36"/>
      <c r="O36" s="1157"/>
    </row>
    <row r="37" spans="1:19">
      <c r="A37"/>
      <c r="B37"/>
      <c r="C37"/>
      <c r="D37"/>
      <c r="E37"/>
      <c r="F37"/>
      <c r="G37"/>
      <c r="H37"/>
      <c r="I37"/>
      <c r="J37"/>
      <c r="K37"/>
      <c r="L37"/>
      <c r="M37"/>
      <c r="N37"/>
      <c r="O37" s="1157"/>
    </row>
    <row r="38" spans="1:19">
      <c r="A38"/>
      <c r="B38"/>
      <c r="C38"/>
      <c r="D38"/>
      <c r="E38"/>
      <c r="F38"/>
      <c r="G38"/>
      <c r="H38"/>
      <c r="I38"/>
      <c r="J38"/>
      <c r="K38"/>
      <c r="L38"/>
      <c r="M38"/>
      <c r="N38"/>
      <c r="O38" s="1157"/>
    </row>
    <row r="39" spans="1:19">
      <c r="A39"/>
      <c r="B39"/>
      <c r="C39"/>
      <c r="D39"/>
      <c r="E39"/>
      <c r="F39"/>
      <c r="G39"/>
      <c r="H39"/>
      <c r="I39"/>
      <c r="J39"/>
      <c r="K39"/>
      <c r="O39" s="1157"/>
    </row>
    <row r="40" spans="1:19">
      <c r="A40"/>
      <c r="B40"/>
      <c r="C40"/>
      <c r="D40"/>
      <c r="E40"/>
      <c r="F40"/>
      <c r="G40"/>
      <c r="H40"/>
      <c r="I40"/>
      <c r="J40"/>
      <c r="K40"/>
      <c r="L40" s="1157"/>
    </row>
    <row r="41" spans="1:19">
      <c r="A41"/>
      <c r="B41"/>
      <c r="C41"/>
      <c r="D41"/>
      <c r="E41"/>
      <c r="F41"/>
      <c r="G41"/>
      <c r="H41"/>
      <c r="I41"/>
      <c r="J41"/>
      <c r="K41"/>
      <c r="L41" s="1157"/>
    </row>
    <row r="42" spans="1:19">
      <c r="A42"/>
      <c r="B42"/>
      <c r="C42"/>
      <c r="D42"/>
      <c r="E42"/>
      <c r="F42"/>
      <c r="G42"/>
      <c r="H42"/>
      <c r="I42"/>
      <c r="J42"/>
      <c r="K42"/>
      <c r="L42" s="1157"/>
    </row>
    <row r="43" spans="1:19">
      <c r="A43"/>
      <c r="B43"/>
      <c r="C43"/>
      <c r="D43"/>
      <c r="E43"/>
      <c r="F43"/>
      <c r="G43"/>
      <c r="H43"/>
      <c r="I43"/>
      <c r="J43"/>
      <c r="K43"/>
      <c r="L43" s="1157"/>
    </row>
    <row r="44" spans="1:19">
      <c r="A44"/>
      <c r="B44"/>
      <c r="C44"/>
      <c r="D44"/>
      <c r="E44"/>
      <c r="F44"/>
      <c r="G44"/>
      <c r="H44"/>
      <c r="I44"/>
      <c r="J44"/>
      <c r="K44"/>
      <c r="L44" s="1157"/>
    </row>
    <row r="45" spans="1:19">
      <c r="A45"/>
      <c r="B45"/>
      <c r="C45"/>
      <c r="D45"/>
      <c r="E45"/>
      <c r="F45"/>
      <c r="G45"/>
      <c r="H45"/>
      <c r="I45"/>
      <c r="J45"/>
      <c r="K45"/>
      <c r="L45" s="1157"/>
    </row>
    <row r="46" spans="1:19">
      <c r="A46"/>
      <c r="B46"/>
      <c r="C46"/>
      <c r="D46"/>
      <c r="E46"/>
      <c r="F46"/>
      <c r="G46"/>
      <c r="H46"/>
      <c r="I46"/>
      <c r="J46"/>
      <c r="K46"/>
      <c r="L46" s="1157"/>
    </row>
    <row r="47" spans="1:19">
      <c r="A47"/>
      <c r="B47"/>
      <c r="C47"/>
      <c r="D47"/>
      <c r="E47"/>
      <c r="F47"/>
      <c r="G47"/>
      <c r="H47"/>
      <c r="I47"/>
      <c r="J47"/>
      <c r="K47"/>
      <c r="L47" s="1157"/>
    </row>
    <row r="48" spans="1:19">
      <c r="A48"/>
      <c r="B48"/>
      <c r="C48"/>
      <c r="D48"/>
      <c r="E48"/>
      <c r="F48"/>
      <c r="G48"/>
      <c r="H48"/>
      <c r="I48"/>
      <c r="J48"/>
      <c r="K48"/>
      <c r="L48" s="1157"/>
    </row>
    <row r="49" spans="1:12">
      <c r="A49"/>
      <c r="B49"/>
      <c r="C49"/>
      <c r="D49"/>
      <c r="E49"/>
      <c r="F49"/>
      <c r="G49"/>
      <c r="H49"/>
      <c r="I49"/>
      <c r="J49"/>
      <c r="K49"/>
      <c r="L49" s="1157"/>
    </row>
    <row r="50" spans="1:12">
      <c r="A50"/>
      <c r="B50"/>
      <c r="C50"/>
      <c r="D50"/>
      <c r="E50"/>
      <c r="F50"/>
      <c r="G50"/>
      <c r="H50"/>
      <c r="I50"/>
      <c r="J50"/>
      <c r="K50"/>
      <c r="L50" s="1157"/>
    </row>
    <row r="51" spans="1:12">
      <c r="A51"/>
      <c r="B51"/>
      <c r="C51"/>
      <c r="D51"/>
      <c r="E51"/>
      <c r="F51"/>
      <c r="G51"/>
      <c r="H51"/>
      <c r="I51"/>
      <c r="J51"/>
      <c r="K51"/>
      <c r="L51" s="1157"/>
    </row>
    <row r="52" spans="1:12">
      <c r="A52"/>
      <c r="B52"/>
      <c r="C52"/>
      <c r="D52"/>
      <c r="E52"/>
      <c r="F52"/>
      <c r="G52"/>
      <c r="H52"/>
      <c r="I52"/>
      <c r="J52"/>
      <c r="K52"/>
      <c r="L52" s="1157"/>
    </row>
    <row r="53" spans="1:12">
      <c r="A53"/>
      <c r="B53"/>
      <c r="C53"/>
      <c r="D53"/>
      <c r="E53"/>
      <c r="F53"/>
      <c r="G53"/>
      <c r="H53"/>
      <c r="I53"/>
      <c r="J53"/>
      <c r="K53"/>
      <c r="L53" s="1157"/>
    </row>
    <row r="54" spans="1:12">
      <c r="A54"/>
      <c r="B54"/>
      <c r="C54"/>
      <c r="D54"/>
      <c r="E54"/>
      <c r="F54"/>
      <c r="G54"/>
      <c r="H54"/>
      <c r="I54"/>
      <c r="J54"/>
      <c r="K54"/>
      <c r="L54" s="1157"/>
    </row>
    <row r="55" spans="1:12">
      <c r="A55"/>
      <c r="B55"/>
      <c r="C55"/>
      <c r="D55"/>
      <c r="E55"/>
      <c r="F55"/>
      <c r="G55"/>
      <c r="H55"/>
      <c r="I55"/>
      <c r="J55"/>
      <c r="K55"/>
      <c r="L55" s="1157"/>
    </row>
    <row r="56" spans="1:12">
      <c r="A56"/>
      <c r="B56"/>
      <c r="C56"/>
      <c r="D56"/>
      <c r="E56"/>
      <c r="F56"/>
      <c r="G56"/>
      <c r="H56"/>
      <c r="I56"/>
      <c r="J56"/>
      <c r="K56"/>
      <c r="L56" s="1157"/>
    </row>
    <row r="57" spans="1:12">
      <c r="A57"/>
      <c r="B57"/>
      <c r="C57"/>
      <c r="D57"/>
      <c r="E57"/>
      <c r="F57"/>
      <c r="G57"/>
      <c r="H57"/>
      <c r="I57"/>
      <c r="J57"/>
      <c r="K57"/>
      <c r="L57" s="1157"/>
    </row>
    <row r="58" spans="1:12">
      <c r="A58"/>
      <c r="B58"/>
      <c r="C58"/>
      <c r="D58"/>
      <c r="E58"/>
      <c r="F58"/>
      <c r="G58"/>
      <c r="H58"/>
      <c r="I58"/>
      <c r="J58"/>
      <c r="K58"/>
      <c r="L58" s="1157"/>
    </row>
    <row r="59" spans="1:12">
      <c r="A59"/>
      <c r="B59"/>
      <c r="C59"/>
      <c r="D59"/>
      <c r="E59"/>
      <c r="F59"/>
      <c r="G59"/>
      <c r="H59"/>
      <c r="I59"/>
      <c r="J59"/>
      <c r="K59"/>
      <c r="L59" s="1157"/>
    </row>
    <row r="60" spans="1:12">
      <c r="A60"/>
      <c r="B60"/>
      <c r="C60"/>
      <c r="D60"/>
      <c r="E60"/>
      <c r="F60"/>
      <c r="G60"/>
      <c r="H60"/>
      <c r="I60"/>
      <c r="J60"/>
      <c r="K60"/>
      <c r="L60" s="1157"/>
    </row>
    <row r="61" spans="1:12">
      <c r="A61"/>
      <c r="B61"/>
      <c r="C61"/>
      <c r="D61"/>
      <c r="E61"/>
      <c r="F61"/>
      <c r="G61"/>
      <c r="H61"/>
      <c r="I61"/>
      <c r="J61"/>
      <c r="K61"/>
      <c r="L61" s="1157"/>
    </row>
    <row r="62" spans="1:12">
      <c r="A62"/>
      <c r="B62"/>
      <c r="C62"/>
      <c r="D62"/>
      <c r="E62"/>
      <c r="F62"/>
      <c r="G62"/>
      <c r="H62"/>
      <c r="I62"/>
      <c r="J62"/>
      <c r="K62"/>
      <c r="L62" s="1157"/>
    </row>
    <row r="63" spans="1:12">
      <c r="A63"/>
      <c r="B63"/>
      <c r="C63"/>
      <c r="D63"/>
      <c r="E63"/>
      <c r="F63"/>
      <c r="G63"/>
      <c r="H63"/>
      <c r="I63"/>
      <c r="J63"/>
      <c r="K63"/>
      <c r="L63" s="1157"/>
    </row>
    <row r="64" spans="1:12">
      <c r="A64"/>
      <c r="B64"/>
      <c r="C64"/>
      <c r="D64"/>
      <c r="E64"/>
      <c r="F64"/>
      <c r="G64"/>
      <c r="H64"/>
      <c r="I64"/>
      <c r="J64"/>
      <c r="K64"/>
      <c r="L64" s="1157"/>
    </row>
    <row r="65" spans="1:12">
      <c r="A65"/>
      <c r="B65"/>
      <c r="C65"/>
      <c r="D65"/>
      <c r="E65"/>
      <c r="F65"/>
      <c r="G65"/>
      <c r="H65"/>
      <c r="I65"/>
      <c r="J65"/>
      <c r="K65"/>
      <c r="L65" s="1157"/>
    </row>
    <row r="66" spans="1:12">
      <c r="A66"/>
      <c r="B66"/>
      <c r="C66"/>
      <c r="D66"/>
      <c r="E66"/>
      <c r="F66"/>
      <c r="G66"/>
      <c r="H66"/>
      <c r="I66"/>
      <c r="J66"/>
      <c r="K66"/>
      <c r="L66" s="1157"/>
    </row>
    <row r="67" spans="1:12">
      <c r="A67"/>
      <c r="B67"/>
      <c r="C67"/>
      <c r="D67"/>
      <c r="E67"/>
      <c r="F67"/>
      <c r="G67"/>
      <c r="H67"/>
      <c r="I67"/>
      <c r="J67"/>
      <c r="K67"/>
      <c r="L67" s="1157"/>
    </row>
    <row r="68" spans="1:12">
      <c r="A68"/>
      <c r="B68"/>
      <c r="C68"/>
      <c r="D68"/>
      <c r="E68"/>
      <c r="F68"/>
      <c r="G68"/>
      <c r="H68"/>
      <c r="I68"/>
      <c r="J68"/>
      <c r="K68"/>
      <c r="L68" s="1157"/>
    </row>
    <row r="69" spans="1:12">
      <c r="A69"/>
      <c r="B69"/>
      <c r="C69"/>
      <c r="D69"/>
      <c r="E69"/>
      <c r="F69"/>
      <c r="G69"/>
      <c r="H69"/>
      <c r="I69"/>
      <c r="J69"/>
      <c r="K69"/>
      <c r="L69" s="1157"/>
    </row>
    <row r="70" spans="1:12">
      <c r="A70"/>
      <c r="B70"/>
      <c r="C70"/>
      <c r="D70"/>
      <c r="E70"/>
      <c r="F70"/>
      <c r="G70"/>
      <c r="H70"/>
      <c r="I70"/>
      <c r="J70"/>
      <c r="K70"/>
      <c r="L70" s="1157"/>
    </row>
    <row r="71" spans="1:12">
      <c r="A71"/>
      <c r="B71"/>
      <c r="C71"/>
      <c r="D71"/>
      <c r="E71"/>
      <c r="F71"/>
      <c r="G71"/>
      <c r="H71"/>
      <c r="I71"/>
      <c r="J71"/>
      <c r="K71"/>
      <c r="L71" s="1157"/>
    </row>
    <row r="72" spans="1:12">
      <c r="A72"/>
      <c r="B72"/>
      <c r="C72"/>
      <c r="D72"/>
      <c r="E72"/>
      <c r="F72"/>
      <c r="G72"/>
      <c r="H72"/>
      <c r="I72"/>
      <c r="J72"/>
      <c r="K72"/>
      <c r="L72" s="11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57"/>
      <c r="K75" s="1157"/>
    </row>
    <row r="76" spans="1:12">
      <c r="A76"/>
      <c r="B76"/>
      <c r="C76"/>
      <c r="D76"/>
      <c r="E76"/>
      <c r="F76"/>
      <c r="G76"/>
      <c r="H76"/>
      <c r="I76"/>
      <c r="J76" s="1157"/>
      <c r="K76" s="1157"/>
    </row>
    <row r="77" spans="1:12">
      <c r="A77"/>
      <c r="B77"/>
      <c r="C77"/>
      <c r="D77"/>
      <c r="E77"/>
      <c r="F77"/>
      <c r="G77"/>
      <c r="H77"/>
      <c r="I77"/>
      <c r="J77" s="1157"/>
      <c r="K77" s="1157"/>
    </row>
    <row r="78" spans="1:12">
      <c r="A78"/>
      <c r="B78"/>
      <c r="C78"/>
      <c r="D78"/>
      <c r="E78"/>
      <c r="F78"/>
      <c r="G78"/>
      <c r="H78"/>
      <c r="I78"/>
      <c r="J78" s="1157"/>
      <c r="K78" s="1157"/>
    </row>
    <row r="79" spans="1:12">
      <c r="A79"/>
      <c r="B79"/>
      <c r="C79"/>
      <c r="D79"/>
      <c r="E79"/>
      <c r="F79"/>
      <c r="G79"/>
      <c r="H79"/>
      <c r="I79"/>
      <c r="J79" s="1157"/>
      <c r="K79" s="1157"/>
    </row>
    <row r="80" spans="1:12">
      <c r="A80"/>
      <c r="B80"/>
      <c r="C80"/>
      <c r="D80"/>
      <c r="E80"/>
      <c r="F80"/>
      <c r="G80"/>
      <c r="H80"/>
      <c r="I80"/>
      <c r="J80" s="1157"/>
      <c r="K80" s="1157"/>
    </row>
    <row r="81" spans="1:11">
      <c r="A81"/>
      <c r="B81"/>
      <c r="C81"/>
      <c r="D81"/>
      <c r="E81"/>
      <c r="F81"/>
      <c r="G81"/>
      <c r="H81"/>
      <c r="I81"/>
      <c r="J81" s="1157"/>
      <c r="K81" s="1157"/>
    </row>
    <row r="82" spans="1:11">
      <c r="A82"/>
      <c r="B82"/>
      <c r="C82"/>
      <c r="D82"/>
      <c r="E82"/>
      <c r="F82"/>
      <c r="G82"/>
      <c r="H82"/>
      <c r="I82"/>
      <c r="J82" s="1157"/>
      <c r="K82" s="1157"/>
    </row>
    <row r="83" spans="1:11">
      <c r="A83"/>
      <c r="B83"/>
      <c r="C83"/>
      <c r="D83"/>
      <c r="E83"/>
      <c r="F83"/>
      <c r="G83"/>
      <c r="H83"/>
      <c r="I83"/>
      <c r="J83" s="1157"/>
      <c r="K83" s="1157"/>
    </row>
    <row r="84" spans="1:11">
      <c r="A84"/>
      <c r="B84"/>
      <c r="C84"/>
      <c r="D84"/>
      <c r="E84"/>
      <c r="F84"/>
      <c r="G84"/>
      <c r="H84"/>
      <c r="I84"/>
      <c r="J84" s="1157"/>
      <c r="K84" s="1157"/>
    </row>
    <row r="85" spans="1:11">
      <c r="A85"/>
      <c r="B85"/>
      <c r="C85"/>
      <c r="D85"/>
      <c r="E85"/>
      <c r="F85"/>
      <c r="G85"/>
      <c r="H85"/>
      <c r="I85"/>
      <c r="J85" s="1157"/>
      <c r="K85" s="1157"/>
    </row>
    <row r="86" spans="1:11">
      <c r="A86"/>
      <c r="B86"/>
      <c r="C86"/>
      <c r="D86"/>
      <c r="E86"/>
      <c r="F86"/>
      <c r="G86"/>
      <c r="H86"/>
      <c r="I86"/>
      <c r="J86" s="1157"/>
      <c r="K86" s="1157"/>
    </row>
    <row r="87" spans="1:11">
      <c r="A87"/>
      <c r="B87"/>
      <c r="C87"/>
      <c r="D87"/>
      <c r="E87"/>
      <c r="F87"/>
      <c r="G87"/>
      <c r="H87"/>
      <c r="I87"/>
      <c r="J87" s="1157"/>
      <c r="K87" s="1157"/>
    </row>
    <row r="88" spans="1:11">
      <c r="A88"/>
      <c r="B88"/>
      <c r="C88"/>
      <c r="D88"/>
      <c r="E88"/>
      <c r="F88"/>
      <c r="G88"/>
      <c r="H88"/>
      <c r="I88"/>
      <c r="J88" s="1157"/>
      <c r="K88" s="1157"/>
    </row>
    <row r="89" spans="1:11">
      <c r="A89"/>
      <c r="B89"/>
      <c r="C89"/>
      <c r="D89"/>
      <c r="E89"/>
      <c r="F89"/>
      <c r="G89"/>
      <c r="H89"/>
      <c r="I89"/>
      <c r="J89" s="1157"/>
      <c r="K89" s="1157"/>
    </row>
    <row r="90" spans="1:11">
      <c r="A90"/>
      <c r="B90"/>
      <c r="C90"/>
      <c r="D90"/>
      <c r="E90"/>
      <c r="F90"/>
      <c r="G90"/>
      <c r="H90"/>
      <c r="I90"/>
      <c r="J90" s="1157"/>
      <c r="K90" s="1157"/>
    </row>
    <row r="91" spans="1:11">
      <c r="A91"/>
      <c r="B91"/>
      <c r="C91"/>
      <c r="D91"/>
      <c r="E91"/>
      <c r="F91"/>
      <c r="G91"/>
      <c r="H91"/>
      <c r="I91"/>
      <c r="J91" s="1157"/>
      <c r="K91" s="1157"/>
    </row>
    <row r="92" spans="1:11">
      <c r="A92"/>
      <c r="B92"/>
      <c r="C92"/>
      <c r="D92"/>
      <c r="E92"/>
      <c r="F92"/>
      <c r="G92"/>
      <c r="H92"/>
      <c r="I92"/>
      <c r="J92" s="1157"/>
      <c r="K92" s="1157"/>
    </row>
    <row r="93" spans="1:11">
      <c r="A93"/>
      <c r="B93"/>
      <c r="C93"/>
      <c r="D93"/>
      <c r="E93"/>
      <c r="F93"/>
      <c r="G93"/>
      <c r="H93"/>
      <c r="I93"/>
      <c r="J93" s="1157"/>
      <c r="K93" s="1157"/>
    </row>
    <row r="94" spans="1:11">
      <c r="A94"/>
      <c r="B94"/>
      <c r="C94"/>
      <c r="D94"/>
      <c r="E94"/>
      <c r="F94"/>
      <c r="G94"/>
      <c r="H94"/>
      <c r="I94"/>
      <c r="J94" s="1157"/>
      <c r="K94" s="1157"/>
    </row>
    <row r="95" spans="1:11">
      <c r="A95"/>
      <c r="B95"/>
      <c r="C95"/>
      <c r="D95"/>
      <c r="E95"/>
      <c r="F95"/>
      <c r="G95"/>
      <c r="H95"/>
      <c r="I95"/>
      <c r="J95" s="1157"/>
      <c r="K95" s="1157"/>
    </row>
    <row r="96" spans="1:11">
      <c r="A96"/>
      <c r="B96"/>
      <c r="C96"/>
      <c r="D96"/>
      <c r="E96"/>
      <c r="F96"/>
      <c r="G96"/>
      <c r="H96"/>
      <c r="I96"/>
      <c r="J96" s="1157"/>
      <c r="K96" s="1157"/>
    </row>
    <row r="97" spans="1:11">
      <c r="A97"/>
      <c r="B97"/>
      <c r="C97"/>
      <c r="D97"/>
      <c r="E97"/>
      <c r="F97"/>
      <c r="G97"/>
      <c r="H97"/>
      <c r="I97"/>
      <c r="J97" s="1157"/>
      <c r="K97" s="1157"/>
    </row>
    <row r="98" spans="1:11">
      <c r="A98"/>
      <c r="B98"/>
      <c r="C98"/>
      <c r="D98"/>
      <c r="E98"/>
      <c r="F98"/>
      <c r="G98"/>
      <c r="H98"/>
      <c r="I98"/>
      <c r="J98" s="1157"/>
      <c r="K98" s="1157"/>
    </row>
    <row r="99" spans="1:11">
      <c r="A99"/>
      <c r="B99"/>
      <c r="C99"/>
      <c r="D99"/>
      <c r="E99"/>
      <c r="F99"/>
      <c r="G99"/>
      <c r="H99"/>
      <c r="I99"/>
      <c r="J99" s="1157"/>
      <c r="K99" s="1157"/>
    </row>
    <row r="100" spans="1:11">
      <c r="A100"/>
      <c r="B100"/>
      <c r="C100"/>
      <c r="D100"/>
      <c r="E100"/>
      <c r="F100"/>
      <c r="G100"/>
      <c r="H100"/>
      <c r="I100"/>
      <c r="J100" s="1157"/>
      <c r="K100" s="1157"/>
    </row>
    <row r="101" spans="1:11">
      <c r="A101"/>
      <c r="B101"/>
      <c r="C101"/>
      <c r="D101"/>
      <c r="E101"/>
      <c r="F101"/>
      <c r="G101"/>
      <c r="H101"/>
      <c r="I101"/>
      <c r="J101" s="1157"/>
      <c r="K101" s="1157"/>
    </row>
    <row r="102" spans="1:11">
      <c r="A102"/>
      <c r="B102"/>
      <c r="C102"/>
      <c r="D102"/>
      <c r="E102"/>
      <c r="F102"/>
      <c r="G102"/>
      <c r="H102"/>
      <c r="I102"/>
      <c r="J102" s="1157"/>
      <c r="K102" s="1157"/>
    </row>
    <row r="103" spans="1:11">
      <c r="A103"/>
      <c r="B103"/>
      <c r="C103"/>
      <c r="D103"/>
      <c r="E103"/>
      <c r="F103"/>
      <c r="G103"/>
      <c r="H103"/>
      <c r="I103"/>
      <c r="J103" s="1157"/>
      <c r="K103" s="1157"/>
    </row>
    <row r="104" spans="1:11">
      <c r="A104"/>
      <c r="B104"/>
      <c r="C104"/>
      <c r="D104"/>
      <c r="E104"/>
      <c r="F104"/>
      <c r="G104"/>
      <c r="H104"/>
      <c r="I104"/>
      <c r="J104" s="1157"/>
      <c r="K104" s="1157"/>
    </row>
    <row r="105" spans="1:11">
      <c r="A105"/>
      <c r="B105"/>
      <c r="C105"/>
      <c r="D105"/>
      <c r="E105"/>
      <c r="F105"/>
      <c r="G105"/>
      <c r="H105"/>
      <c r="I105"/>
      <c r="J105" s="1157"/>
      <c r="K105" s="1157"/>
    </row>
    <row r="106" spans="1:11">
      <c r="A106"/>
      <c r="B106"/>
      <c r="C106"/>
      <c r="D106"/>
      <c r="E106"/>
      <c r="F106"/>
      <c r="G106"/>
      <c r="H106"/>
      <c r="I106"/>
      <c r="J106" s="1157"/>
      <c r="K106" s="1157"/>
    </row>
    <row r="107" spans="1:11">
      <c r="A107"/>
      <c r="B107"/>
      <c r="C107"/>
      <c r="D107"/>
      <c r="E107"/>
      <c r="F107"/>
      <c r="G107"/>
      <c r="H107"/>
      <c r="I107"/>
      <c r="J107" s="1157"/>
      <c r="K107" s="1157"/>
    </row>
    <row r="108" spans="1:11">
      <c r="A108"/>
      <c r="B108"/>
      <c r="C108"/>
      <c r="D108"/>
      <c r="E108"/>
      <c r="F108"/>
      <c r="G108"/>
      <c r="H108"/>
      <c r="I108"/>
      <c r="J108" s="1157"/>
      <c r="K108" s="1157"/>
    </row>
    <row r="109" spans="1:11">
      <c r="A109"/>
      <c r="B109"/>
      <c r="C109"/>
      <c r="D109"/>
      <c r="E109"/>
      <c r="F109"/>
      <c r="G109"/>
      <c r="H109"/>
      <c r="I109"/>
      <c r="J109" s="1157"/>
      <c r="K109" s="1157"/>
    </row>
    <row r="110" spans="1:11">
      <c r="A110"/>
      <c r="B110"/>
      <c r="C110"/>
      <c r="D110"/>
      <c r="E110"/>
      <c r="F110"/>
      <c r="G110"/>
      <c r="H110"/>
      <c r="I110"/>
      <c r="J110" s="1157"/>
      <c r="K110" s="1157"/>
    </row>
    <row r="111" spans="1:11">
      <c r="A111"/>
      <c r="B111"/>
      <c r="C111"/>
      <c r="D111"/>
      <c r="E111"/>
      <c r="F111"/>
      <c r="G111"/>
      <c r="H111"/>
      <c r="I111"/>
      <c r="J111" s="1157"/>
      <c r="K111" s="1157"/>
    </row>
    <row r="112" spans="1:11">
      <c r="A112"/>
      <c r="B112"/>
      <c r="C112"/>
      <c r="D112"/>
      <c r="E112"/>
      <c r="F112"/>
      <c r="G112"/>
      <c r="H112"/>
      <c r="I112"/>
      <c r="J112" s="1157"/>
      <c r="K112" s="1157"/>
    </row>
    <row r="113" spans="1:11">
      <c r="A113"/>
      <c r="B113"/>
      <c r="C113"/>
      <c r="D113"/>
      <c r="E113"/>
      <c r="F113"/>
      <c r="G113"/>
      <c r="H113"/>
      <c r="I113"/>
      <c r="J113" s="1157"/>
      <c r="K113" s="1157"/>
    </row>
    <row r="114" spans="1:11">
      <c r="A114"/>
      <c r="B114"/>
      <c r="C114"/>
      <c r="D114"/>
      <c r="E114"/>
      <c r="F114"/>
      <c r="G114"/>
      <c r="H114"/>
      <c r="I114"/>
      <c r="J114" s="1157"/>
      <c r="K114" s="1157"/>
    </row>
    <row r="115" spans="1:11">
      <c r="A115"/>
      <c r="B115"/>
      <c r="C115"/>
      <c r="D115"/>
      <c r="E115"/>
      <c r="F115"/>
      <c r="G115"/>
      <c r="H115"/>
      <c r="I115"/>
      <c r="J115" s="1157"/>
      <c r="K115" s="1157"/>
    </row>
    <row r="116" spans="1:11">
      <c r="A116"/>
      <c r="B116"/>
      <c r="C116"/>
      <c r="D116"/>
      <c r="E116"/>
      <c r="F116"/>
      <c r="G116"/>
      <c r="H116"/>
      <c r="I116"/>
      <c r="J116" s="1157"/>
      <c r="K116" s="1157"/>
    </row>
    <row r="117" spans="1:11">
      <c r="A117"/>
      <c r="B117"/>
      <c r="C117"/>
      <c r="D117"/>
      <c r="E117"/>
      <c r="F117"/>
      <c r="G117"/>
      <c r="H117"/>
      <c r="I117"/>
      <c r="J117" s="1157"/>
      <c r="K117" s="1157"/>
    </row>
    <row r="118" spans="1:11">
      <c r="A118"/>
      <c r="B118"/>
      <c r="C118"/>
      <c r="D118"/>
      <c r="E118"/>
      <c r="F118"/>
      <c r="G118"/>
      <c r="H118"/>
      <c r="I118"/>
      <c r="J118" s="1157"/>
      <c r="K118" s="1157"/>
    </row>
    <row r="119" spans="1:11">
      <c r="A119"/>
      <c r="B119"/>
      <c r="C119"/>
      <c r="D119"/>
      <c r="E119"/>
      <c r="F119"/>
      <c r="G119"/>
      <c r="H119"/>
      <c r="I119"/>
      <c r="J119" s="1157"/>
      <c r="K119" s="1157"/>
    </row>
    <row r="120" spans="1:11">
      <c r="A120"/>
      <c r="B120"/>
      <c r="C120"/>
      <c r="D120"/>
      <c r="E120"/>
      <c r="F120"/>
      <c r="G120"/>
      <c r="H120"/>
      <c r="I120"/>
      <c r="J120" s="1157"/>
      <c r="K120" s="1157"/>
    </row>
    <row r="121" spans="1:11">
      <c r="A121"/>
      <c r="B121"/>
      <c r="C121"/>
      <c r="D121"/>
      <c r="E121"/>
      <c r="F121"/>
      <c r="G121"/>
      <c r="H121"/>
      <c r="I121"/>
      <c r="J121" s="1157"/>
      <c r="K121" s="1157"/>
    </row>
    <row r="122" spans="1:11">
      <c r="A122"/>
      <c r="B122"/>
      <c r="C122"/>
      <c r="D122"/>
      <c r="E122"/>
      <c r="F122"/>
      <c r="G122"/>
      <c r="H122"/>
      <c r="I122"/>
      <c r="J122" s="1157"/>
      <c r="K122" s="1157"/>
    </row>
    <row r="123" spans="1:11">
      <c r="A123"/>
      <c r="B123"/>
      <c r="C123"/>
      <c r="D123"/>
      <c r="E123"/>
      <c r="F123"/>
      <c r="G123"/>
      <c r="H123"/>
      <c r="I123"/>
      <c r="J123" s="1157"/>
      <c r="K123" s="1157"/>
    </row>
    <row r="124" spans="1:11">
      <c r="A124"/>
      <c r="B124"/>
      <c r="C124"/>
      <c r="D124"/>
      <c r="E124"/>
      <c r="F124"/>
      <c r="G124"/>
      <c r="H124"/>
      <c r="I124"/>
      <c r="J124" s="1157"/>
      <c r="K124" s="1157"/>
    </row>
    <row r="125" spans="1:11">
      <c r="A125"/>
      <c r="B125"/>
      <c r="C125"/>
      <c r="D125"/>
      <c r="E125"/>
      <c r="F125"/>
      <c r="G125"/>
      <c r="H125"/>
      <c r="I125"/>
      <c r="J125" s="1157"/>
      <c r="K125" s="1157"/>
    </row>
    <row r="126" spans="1:11">
      <c r="A126"/>
      <c r="B126"/>
      <c r="C126"/>
      <c r="D126"/>
      <c r="E126"/>
      <c r="F126"/>
      <c r="G126"/>
      <c r="H126"/>
      <c r="I126"/>
      <c r="J126" s="1157"/>
      <c r="K126" s="1157"/>
    </row>
    <row r="127" spans="1:11">
      <c r="A127"/>
      <c r="B127"/>
      <c r="C127"/>
      <c r="D127"/>
      <c r="E127"/>
      <c r="F127"/>
      <c r="G127"/>
      <c r="H127"/>
      <c r="I127"/>
      <c r="J127" s="1157"/>
      <c r="K127" s="1157"/>
    </row>
    <row r="128" spans="1:11">
      <c r="A128"/>
      <c r="B128"/>
      <c r="C128"/>
      <c r="D128"/>
      <c r="E128"/>
      <c r="F128"/>
      <c r="G128"/>
      <c r="H128"/>
      <c r="I128"/>
      <c r="J128" s="1157"/>
      <c r="K128" s="1157"/>
    </row>
    <row r="129" spans="1:11">
      <c r="A129"/>
      <c r="B129"/>
      <c r="C129"/>
      <c r="D129"/>
      <c r="E129"/>
      <c r="F129"/>
      <c r="G129"/>
      <c r="H129"/>
      <c r="I129"/>
      <c r="J129" s="1157"/>
      <c r="K129" s="1157"/>
    </row>
    <row r="130" spans="1:11">
      <c r="A130"/>
      <c r="B130"/>
      <c r="C130"/>
      <c r="D130"/>
      <c r="E130"/>
      <c r="F130"/>
      <c r="G130"/>
      <c r="H130"/>
      <c r="I130"/>
      <c r="J130" s="1157"/>
      <c r="K130" s="1157"/>
    </row>
    <row r="131" spans="1:11">
      <c r="A131"/>
      <c r="B131"/>
      <c r="C131"/>
      <c r="D131"/>
      <c r="E131"/>
      <c r="F131"/>
      <c r="G131"/>
      <c r="H131"/>
      <c r="I131"/>
      <c r="J131" s="1157"/>
      <c r="K131" s="1157"/>
    </row>
    <row r="132" spans="1:11">
      <c r="A132"/>
      <c r="B132"/>
      <c r="C132"/>
      <c r="D132"/>
      <c r="E132"/>
      <c r="F132"/>
      <c r="G132"/>
      <c r="H132"/>
      <c r="I132"/>
      <c r="J132" s="1157"/>
      <c r="K132" s="1157"/>
    </row>
    <row r="133" spans="1:11">
      <c r="A133"/>
      <c r="B133"/>
      <c r="C133"/>
      <c r="D133"/>
      <c r="E133"/>
      <c r="F133"/>
      <c r="G133"/>
      <c r="H133"/>
      <c r="I133"/>
      <c r="J133" s="1157"/>
      <c r="K133" s="1157"/>
    </row>
    <row r="134" spans="1:11">
      <c r="A134"/>
      <c r="B134"/>
      <c r="C134"/>
      <c r="D134"/>
      <c r="E134"/>
      <c r="F134"/>
      <c r="G134"/>
      <c r="H134"/>
      <c r="I134"/>
      <c r="J134" s="1157"/>
      <c r="K134" s="1157"/>
    </row>
    <row r="135" spans="1:11">
      <c r="A135"/>
      <c r="B135"/>
      <c r="C135"/>
      <c r="D135"/>
      <c r="E135"/>
      <c r="F135"/>
      <c r="G135"/>
      <c r="H135"/>
      <c r="I135"/>
      <c r="J135" s="1157"/>
      <c r="K135" s="1157"/>
    </row>
    <row r="136" spans="1:11">
      <c r="A136"/>
      <c r="B136"/>
      <c r="C136"/>
      <c r="D136"/>
      <c r="E136"/>
      <c r="F136"/>
      <c r="G136"/>
      <c r="H136"/>
      <c r="I136"/>
      <c r="J136" s="1157"/>
      <c r="K136" s="1157"/>
    </row>
    <row r="137" spans="1:11">
      <c r="A137"/>
      <c r="B137"/>
      <c r="C137"/>
      <c r="D137"/>
      <c r="E137"/>
      <c r="F137"/>
      <c r="G137"/>
      <c r="H137"/>
      <c r="I137"/>
      <c r="J137" s="1157"/>
      <c r="K137" s="1157"/>
    </row>
    <row r="138" spans="1:11">
      <c r="A138"/>
      <c r="B138"/>
      <c r="C138"/>
      <c r="D138"/>
      <c r="E138"/>
      <c r="F138"/>
      <c r="G138"/>
      <c r="H138"/>
      <c r="I138"/>
      <c r="J138" s="1157"/>
      <c r="K138" s="1157"/>
    </row>
    <row r="139" spans="1:11">
      <c r="A139"/>
      <c r="B139"/>
      <c r="C139"/>
      <c r="D139"/>
      <c r="E139"/>
      <c r="F139"/>
      <c r="G139"/>
      <c r="H139"/>
      <c r="I139"/>
      <c r="J139" s="1157"/>
      <c r="K139" s="1157"/>
    </row>
    <row r="140" spans="1:11">
      <c r="A140"/>
      <c r="B140"/>
      <c r="C140"/>
      <c r="D140"/>
      <c r="E140"/>
      <c r="F140"/>
      <c r="G140"/>
      <c r="H140"/>
      <c r="I140"/>
      <c r="J140" s="1157"/>
      <c r="K140" s="1157"/>
    </row>
    <row r="141" spans="1:11">
      <c r="A141"/>
      <c r="B141"/>
      <c r="C141"/>
      <c r="D141"/>
      <c r="E141"/>
      <c r="F141"/>
      <c r="G141"/>
      <c r="H141"/>
      <c r="I141"/>
      <c r="J141" s="1157"/>
      <c r="K141" s="1157"/>
    </row>
    <row r="142" spans="1:11">
      <c r="A142"/>
      <c r="B142"/>
      <c r="C142"/>
      <c r="D142"/>
      <c r="E142"/>
      <c r="F142"/>
      <c r="G142"/>
      <c r="H142"/>
      <c r="I142"/>
      <c r="J142" s="1157"/>
      <c r="K142" s="1157"/>
    </row>
    <row r="143" spans="1:11">
      <c r="A143"/>
      <c r="B143"/>
      <c r="C143"/>
      <c r="D143"/>
      <c r="E143"/>
      <c r="F143"/>
      <c r="G143"/>
      <c r="H143"/>
      <c r="I143"/>
      <c r="J143" s="1157"/>
      <c r="K143" s="1157"/>
    </row>
    <row r="144" spans="1:11">
      <c r="A144"/>
      <c r="B144"/>
      <c r="C144"/>
      <c r="D144"/>
      <c r="E144"/>
      <c r="F144"/>
      <c r="G144"/>
      <c r="H144"/>
      <c r="I144"/>
      <c r="J144" s="1157"/>
      <c r="K144" s="1157"/>
    </row>
    <row r="145" spans="1:11">
      <c r="A145"/>
      <c r="B145"/>
      <c r="C145"/>
      <c r="D145"/>
      <c r="E145"/>
      <c r="F145"/>
      <c r="G145"/>
      <c r="H145"/>
      <c r="I145"/>
      <c r="J145" s="1157"/>
      <c r="K145" s="1157"/>
    </row>
    <row r="146" spans="1:11">
      <c r="A146"/>
      <c r="B146"/>
      <c r="C146"/>
      <c r="D146"/>
      <c r="E146"/>
      <c r="F146"/>
      <c r="G146"/>
      <c r="H146"/>
      <c r="I146"/>
      <c r="J146" s="1157"/>
      <c r="K146" s="1157"/>
    </row>
    <row r="147" spans="1:11">
      <c r="A147"/>
      <c r="B147"/>
      <c r="C147"/>
      <c r="D147"/>
      <c r="E147"/>
      <c r="F147"/>
      <c r="G147"/>
      <c r="H147"/>
      <c r="I147"/>
      <c r="J147" s="1157"/>
      <c r="K147" s="1157"/>
    </row>
    <row r="148" spans="1:11">
      <c r="A148" s="1157"/>
      <c r="B148" s="1157"/>
      <c r="C148" s="1157"/>
      <c r="D148" s="1157"/>
      <c r="E148" s="1157"/>
      <c r="F148" s="1157"/>
      <c r="G148" s="1157"/>
      <c r="H148" s="1157"/>
      <c r="I148" s="1157"/>
      <c r="J148" s="1157"/>
      <c r="K148" s="1157"/>
    </row>
    <row r="149" spans="1:11">
      <c r="A149" s="1157"/>
      <c r="B149" s="1157"/>
      <c r="C149" s="1157"/>
      <c r="D149" s="1157"/>
      <c r="E149" s="1157"/>
      <c r="F149" s="1157"/>
      <c r="G149" s="1157"/>
      <c r="H149" s="1157"/>
      <c r="I149" s="1157"/>
      <c r="J149" s="1157"/>
      <c r="K149" s="1157"/>
    </row>
    <row r="150" spans="1:11">
      <c r="A150" s="1157"/>
      <c r="B150" s="1157"/>
      <c r="C150" s="1157"/>
      <c r="D150" s="1157"/>
      <c r="E150" s="1157"/>
      <c r="F150" s="1157"/>
      <c r="G150" s="1157"/>
      <c r="H150" s="1157"/>
      <c r="I150" s="1157"/>
      <c r="J150" s="1157"/>
      <c r="K150" s="1157"/>
    </row>
    <row r="151" spans="1:11">
      <c r="A151" s="1157"/>
      <c r="B151" s="1157"/>
      <c r="C151" s="1157"/>
      <c r="D151" s="1157"/>
      <c r="E151" s="1157"/>
      <c r="F151" s="1157"/>
      <c r="G151" s="1157"/>
      <c r="H151" s="1157"/>
      <c r="I151" s="1157"/>
      <c r="J151" s="1157"/>
      <c r="K151" s="1157"/>
    </row>
    <row r="152" spans="1:11">
      <c r="A152" s="1157"/>
      <c r="B152" s="1157"/>
      <c r="C152" s="1157"/>
      <c r="D152" s="1157"/>
      <c r="E152" s="1157"/>
      <c r="F152" s="1157"/>
      <c r="G152" s="1157"/>
      <c r="H152" s="1157"/>
      <c r="I152" s="1157"/>
      <c r="J152" s="1157"/>
      <c r="K152" s="1157"/>
    </row>
    <row r="153" spans="1:11">
      <c r="A153" s="1157"/>
      <c r="B153" s="1157"/>
      <c r="C153" s="1157"/>
      <c r="D153" s="1157"/>
      <c r="E153" s="1157"/>
      <c r="F153" s="1157"/>
      <c r="G153" s="1157"/>
      <c r="H153" s="1157"/>
      <c r="I153" s="1157"/>
      <c r="J153" s="1157"/>
      <c r="K153" s="1157"/>
    </row>
    <row r="154" spans="1:11">
      <c r="A154" s="1157"/>
      <c r="B154" s="1157"/>
      <c r="C154" s="1157"/>
      <c r="D154" s="1157"/>
      <c r="E154" s="1157"/>
      <c r="F154" s="1157"/>
      <c r="G154" s="1157"/>
      <c r="H154" s="1157"/>
      <c r="I154" s="1157"/>
      <c r="J154" s="1157"/>
      <c r="K154" s="1157"/>
    </row>
    <row r="155" spans="1:11">
      <c r="A155" s="1157"/>
      <c r="B155" s="1157"/>
      <c r="C155" s="1157"/>
      <c r="D155" s="1157"/>
      <c r="E155" s="1157"/>
      <c r="F155" s="1157"/>
      <c r="G155" s="1157"/>
      <c r="H155" s="1157"/>
      <c r="I155" s="1157"/>
      <c r="J155" s="1157"/>
      <c r="K155" s="1157"/>
    </row>
    <row r="156" spans="1:11">
      <c r="A156" s="1157"/>
      <c r="B156" s="1157"/>
      <c r="C156" s="1157"/>
      <c r="D156" s="1157"/>
      <c r="E156" s="1157"/>
      <c r="F156" s="1157"/>
      <c r="G156" s="1157"/>
      <c r="H156" s="1157"/>
      <c r="I156" s="1157"/>
      <c r="J156" s="1157"/>
      <c r="K156" s="1157"/>
    </row>
    <row r="157" spans="1:11">
      <c r="A157" s="1157"/>
      <c r="B157" s="1157"/>
      <c r="C157" s="1157"/>
      <c r="D157" s="1157"/>
      <c r="E157" s="1157"/>
      <c r="F157" s="1157"/>
      <c r="G157" s="1157"/>
      <c r="H157" s="1157"/>
      <c r="I157" s="1157"/>
      <c r="J157" s="1157"/>
      <c r="K157" s="1157"/>
    </row>
    <row r="158" spans="1:11">
      <c r="A158" s="1157"/>
      <c r="B158" s="1157"/>
      <c r="C158" s="1157"/>
      <c r="D158" s="1157"/>
      <c r="E158" s="1157"/>
      <c r="F158" s="1157"/>
      <c r="G158" s="1157"/>
      <c r="H158" s="1157"/>
      <c r="I158" s="1157"/>
      <c r="J158" s="1157"/>
      <c r="K158" s="1157"/>
    </row>
    <row r="159" spans="1:11">
      <c r="A159" s="1157"/>
      <c r="B159" s="1157"/>
      <c r="C159" s="1157"/>
      <c r="D159" s="1157"/>
      <c r="E159" s="1157"/>
      <c r="F159" s="1157"/>
      <c r="G159" s="1157"/>
      <c r="H159" s="1157"/>
      <c r="I159" s="1157"/>
      <c r="J159" s="1157"/>
      <c r="K159" s="1157"/>
    </row>
    <row r="160" spans="1:11">
      <c r="A160" s="1157"/>
      <c r="B160" s="1157"/>
      <c r="C160" s="1157"/>
      <c r="D160" s="1157"/>
      <c r="E160" s="1157"/>
      <c r="F160" s="1157"/>
      <c r="G160" s="1157"/>
      <c r="H160" s="1157"/>
      <c r="I160" s="1157"/>
      <c r="J160" s="1157"/>
      <c r="K160" s="1157"/>
    </row>
    <row r="161" spans="1:11">
      <c r="A161" s="1157"/>
      <c r="B161" s="1157"/>
      <c r="C161" s="1157"/>
      <c r="D161" s="1157"/>
      <c r="E161" s="1157"/>
      <c r="F161" s="1157"/>
      <c r="G161" s="1157"/>
      <c r="H161" s="1157"/>
      <c r="I161" s="1157"/>
      <c r="J161" s="1157"/>
      <c r="K161" s="1157"/>
    </row>
    <row r="162" spans="1:11">
      <c r="A162" s="1157"/>
      <c r="B162" s="1157"/>
      <c r="C162" s="1157"/>
      <c r="D162" s="1157"/>
      <c r="E162" s="1157"/>
      <c r="F162" s="1157"/>
      <c r="G162" s="1157"/>
      <c r="H162" s="1157"/>
      <c r="I162" s="1157"/>
      <c r="J162" s="1157"/>
      <c r="K162" s="1157"/>
    </row>
    <row r="163" spans="1:11">
      <c r="A163" s="1157"/>
      <c r="B163" s="1157"/>
      <c r="C163" s="1157"/>
      <c r="D163" s="1157"/>
      <c r="E163" s="1157"/>
      <c r="F163" s="1157"/>
      <c r="G163" s="1157"/>
      <c r="H163" s="1157"/>
      <c r="I163" s="1157"/>
      <c r="J163" s="1157"/>
      <c r="K163" s="1157"/>
    </row>
    <row r="164" spans="1:11">
      <c r="A164" s="1157"/>
      <c r="B164" s="1157"/>
      <c r="C164" s="1157"/>
      <c r="D164" s="1157"/>
      <c r="E164" s="1157"/>
      <c r="F164" s="1157"/>
      <c r="G164" s="1157"/>
      <c r="H164" s="1157"/>
      <c r="I164" s="1157"/>
      <c r="J164" s="1157"/>
      <c r="K164" s="1157"/>
    </row>
    <row r="165" spans="1:11">
      <c r="A165" s="1157"/>
      <c r="B165" s="1157"/>
      <c r="C165" s="1157"/>
      <c r="D165" s="1157"/>
      <c r="E165" s="1157"/>
      <c r="F165" s="1157"/>
      <c r="G165" s="1157"/>
      <c r="H165" s="1157"/>
      <c r="I165" s="1157"/>
      <c r="J165" s="1157"/>
      <c r="K165" s="1157"/>
    </row>
    <row r="166" spans="1:11">
      <c r="A166" s="1157"/>
      <c r="B166" s="1157"/>
      <c r="C166" s="1157"/>
      <c r="D166" s="1157"/>
      <c r="E166" s="1157"/>
      <c r="F166" s="1157"/>
      <c r="G166" s="1157"/>
      <c r="H166" s="1157"/>
      <c r="I166" s="1157"/>
      <c r="J166" s="1157"/>
      <c r="K166" s="1157"/>
    </row>
    <row r="167" spans="1:11">
      <c r="A167" s="1157"/>
      <c r="B167" s="1157"/>
      <c r="C167" s="1157"/>
      <c r="D167" s="1157"/>
      <c r="E167" s="1157"/>
      <c r="F167" s="1157"/>
      <c r="G167" s="1157"/>
      <c r="H167" s="1157"/>
      <c r="I167" s="1157"/>
      <c r="J167" s="1157"/>
      <c r="K167" s="1157"/>
    </row>
    <row r="168" spans="1:11">
      <c r="A168" s="1157"/>
      <c r="B168" s="1157"/>
      <c r="C168" s="1157"/>
      <c r="D168" s="1157"/>
      <c r="E168" s="1157"/>
      <c r="F168" s="1157"/>
      <c r="G168" s="1157"/>
      <c r="H168" s="1157"/>
      <c r="I168" s="1157"/>
      <c r="J168" s="1157"/>
      <c r="K168" s="1157"/>
    </row>
    <row r="169" spans="1:11">
      <c r="A169" s="1157"/>
      <c r="B169" s="1157"/>
      <c r="C169" s="1157"/>
      <c r="D169" s="1157"/>
      <c r="E169" s="1157"/>
      <c r="F169" s="1157"/>
      <c r="G169" s="1157"/>
      <c r="H169" s="1157"/>
      <c r="I169" s="1157"/>
      <c r="J169" s="1157"/>
      <c r="K169" s="1157"/>
    </row>
    <row r="170" spans="1:11">
      <c r="A170" s="1157"/>
      <c r="B170" s="1157"/>
      <c r="C170" s="1157"/>
      <c r="D170" s="1157"/>
      <c r="E170" s="1157"/>
      <c r="F170" s="1157"/>
      <c r="G170" s="1157"/>
      <c r="H170" s="1157"/>
      <c r="I170" s="1157"/>
      <c r="J170" s="1157"/>
      <c r="K170" s="1157"/>
    </row>
    <row r="171" spans="1:11">
      <c r="A171" s="1157"/>
      <c r="B171" s="1157"/>
      <c r="C171" s="1157"/>
      <c r="D171" s="1157"/>
      <c r="E171" s="1157"/>
      <c r="F171" s="1157"/>
      <c r="G171" s="1157"/>
      <c r="H171" s="1157"/>
      <c r="I171" s="1157"/>
      <c r="J171" s="1157"/>
      <c r="K171" s="1157"/>
    </row>
    <row r="172" spans="1:11">
      <c r="A172" s="1157"/>
      <c r="B172" s="1157"/>
      <c r="C172" s="1157"/>
      <c r="D172" s="1157"/>
      <c r="E172" s="1157"/>
      <c r="F172" s="1157"/>
      <c r="G172" s="1157"/>
      <c r="H172" s="1157"/>
      <c r="I172" s="1157"/>
      <c r="J172" s="1157"/>
      <c r="K172" s="1157"/>
    </row>
    <row r="173" spans="1:11">
      <c r="A173" s="1157"/>
      <c r="B173" s="1157"/>
      <c r="C173" s="1157"/>
      <c r="D173" s="1157"/>
      <c r="E173" s="1157"/>
      <c r="F173" s="1157"/>
      <c r="G173" s="1157"/>
      <c r="H173" s="1157"/>
      <c r="I173" s="1157"/>
      <c r="J173" s="1157"/>
      <c r="K173" s="1157"/>
    </row>
    <row r="174" spans="1:11">
      <c r="A174" s="1157"/>
      <c r="B174" s="1157"/>
      <c r="C174" s="1157"/>
      <c r="D174" s="1157"/>
      <c r="E174" s="1157"/>
      <c r="F174" s="1157"/>
      <c r="G174" s="1157"/>
      <c r="H174" s="1157"/>
      <c r="I174" s="1157"/>
      <c r="J174" s="1157"/>
      <c r="K174" s="1157"/>
    </row>
    <row r="175" spans="1:11">
      <c r="A175" s="1157"/>
      <c r="B175" s="1157"/>
      <c r="C175" s="1157"/>
      <c r="D175" s="1157"/>
      <c r="E175" s="1157"/>
      <c r="F175" s="1157"/>
      <c r="G175" s="1157"/>
      <c r="H175" s="1157"/>
      <c r="I175" s="1157"/>
      <c r="J175" s="1157"/>
      <c r="K175" s="1157"/>
    </row>
    <row r="176" spans="1:11">
      <c r="A176" s="1157"/>
      <c r="B176" s="1157"/>
      <c r="C176" s="1157"/>
      <c r="D176" s="1157"/>
      <c r="E176" s="1157"/>
      <c r="F176" s="1157"/>
      <c r="G176" s="1157"/>
      <c r="H176" s="1157"/>
      <c r="I176" s="1157"/>
      <c r="J176" s="1157"/>
      <c r="K176" s="1157"/>
    </row>
    <row r="177" spans="1:11">
      <c r="A177" s="1157"/>
      <c r="B177" s="1157"/>
      <c r="C177" s="1157"/>
      <c r="D177" s="1157"/>
      <c r="E177" s="1157"/>
      <c r="F177" s="1157"/>
      <c r="G177" s="1157"/>
      <c r="H177" s="1157"/>
      <c r="I177" s="1157"/>
      <c r="J177" s="1157"/>
      <c r="K177" s="1157"/>
    </row>
    <row r="178" spans="1:11">
      <c r="A178" s="1157"/>
      <c r="B178" s="1157"/>
      <c r="C178" s="1157"/>
      <c r="D178" s="1157"/>
      <c r="E178" s="1157"/>
      <c r="F178" s="1157"/>
      <c r="G178" s="1157"/>
      <c r="H178" s="1157"/>
      <c r="I178" s="1157"/>
      <c r="J178" s="1157"/>
      <c r="K178" s="1157"/>
    </row>
    <row r="179" spans="1:11">
      <c r="A179" s="1157"/>
      <c r="B179" s="1157"/>
      <c r="C179" s="1157"/>
      <c r="D179" s="1157"/>
      <c r="E179" s="1157"/>
      <c r="F179" s="1157"/>
      <c r="G179" s="1157"/>
      <c r="H179" s="1157"/>
      <c r="I179" s="1157"/>
      <c r="J179" s="1157"/>
      <c r="K179" s="1157"/>
    </row>
    <row r="180" spans="1:11">
      <c r="A180" s="1157"/>
      <c r="B180" s="1157"/>
      <c r="C180" s="1157"/>
      <c r="D180" s="1157"/>
      <c r="E180" s="1157"/>
      <c r="F180" s="1157"/>
      <c r="G180" s="1157"/>
      <c r="H180" s="1157"/>
      <c r="I180" s="1157"/>
      <c r="J180" s="1157"/>
      <c r="K180" s="1157"/>
    </row>
    <row r="181" spans="1:11">
      <c r="A181" s="1157"/>
      <c r="B181" s="1157"/>
      <c r="C181" s="1157"/>
      <c r="D181" s="1157"/>
      <c r="E181" s="1157"/>
      <c r="F181" s="1157"/>
      <c r="G181" s="1157"/>
      <c r="H181" s="1157"/>
      <c r="I181" s="1157"/>
      <c r="J181" s="1157"/>
      <c r="K181" s="1157"/>
    </row>
    <row r="182" spans="1:11">
      <c r="A182" s="1157"/>
      <c r="B182" s="1157"/>
      <c r="C182" s="1157"/>
      <c r="D182" s="1157"/>
      <c r="E182" s="1157"/>
      <c r="F182" s="1157"/>
      <c r="G182" s="1157"/>
      <c r="H182" s="1157"/>
      <c r="I182" s="1157"/>
      <c r="J182" s="1157"/>
      <c r="K182" s="1157"/>
    </row>
    <row r="183" spans="1:11">
      <c r="A183" s="1157"/>
      <c r="B183" s="1157"/>
      <c r="C183" s="1157"/>
      <c r="D183" s="1157"/>
      <c r="E183" s="1157"/>
      <c r="F183" s="1157"/>
      <c r="G183" s="1157"/>
      <c r="H183" s="1157"/>
      <c r="I183" s="1157"/>
      <c r="J183" s="1157"/>
      <c r="K183" s="1157"/>
    </row>
    <row r="184" spans="1:11">
      <c r="A184" s="1157"/>
      <c r="B184" s="1157"/>
      <c r="C184" s="1157"/>
      <c r="D184" s="1157"/>
      <c r="E184" s="1157"/>
      <c r="F184" s="1157"/>
      <c r="G184" s="1157"/>
      <c r="H184" s="1157"/>
      <c r="I184" s="1157"/>
      <c r="J184" s="1157"/>
      <c r="K184" s="1157"/>
    </row>
    <row r="185" spans="1:11">
      <c r="A185" s="1157"/>
      <c r="B185" s="1157"/>
      <c r="C185" s="1157"/>
      <c r="D185" s="1157"/>
      <c r="E185" s="1157"/>
      <c r="F185" s="1157"/>
      <c r="G185" s="1157"/>
      <c r="H185" s="1157"/>
      <c r="I185" s="1157"/>
      <c r="J185" s="1157"/>
      <c r="K185" s="1157"/>
    </row>
    <row r="186" spans="1:11">
      <c r="A186" s="1157"/>
      <c r="B186" s="1157"/>
      <c r="C186" s="1157"/>
      <c r="D186" s="1157"/>
      <c r="E186" s="1157"/>
      <c r="F186" s="1157"/>
      <c r="G186" s="1157"/>
      <c r="H186" s="1157"/>
      <c r="I186" s="1157"/>
      <c r="J186" s="1157"/>
      <c r="K186" s="1157"/>
    </row>
    <row r="187" spans="1:11">
      <c r="A187" s="1157"/>
      <c r="B187" s="1157"/>
      <c r="C187" s="1157"/>
      <c r="D187" s="1157"/>
      <c r="E187" s="1157"/>
      <c r="F187" s="1157"/>
      <c r="G187" s="1157"/>
      <c r="H187" s="1157"/>
      <c r="I187" s="1157"/>
      <c r="J187" s="1157"/>
      <c r="K187" s="1157"/>
    </row>
    <row r="188" spans="1:11">
      <c r="A188" s="1157"/>
      <c r="B188" s="1157"/>
      <c r="C188" s="1157"/>
      <c r="D188" s="1157"/>
      <c r="E188" s="1157"/>
      <c r="F188" s="1157"/>
      <c r="G188" s="1157"/>
      <c r="H188" s="1157"/>
      <c r="I188" s="1157"/>
      <c r="J188" s="1157"/>
      <c r="K188" s="1157"/>
    </row>
    <row r="189" spans="1:11">
      <c r="A189" s="1157"/>
      <c r="B189" s="1157"/>
      <c r="C189" s="1157"/>
      <c r="D189" s="1157"/>
      <c r="E189" s="1157"/>
      <c r="F189" s="1157"/>
      <c r="G189" s="1157"/>
      <c r="H189" s="1157"/>
      <c r="I189" s="1157"/>
      <c r="J189" s="1157"/>
      <c r="K189" s="1157"/>
    </row>
    <row r="190" spans="1:11">
      <c r="A190" s="1157"/>
      <c r="B190" s="1157"/>
      <c r="C190" s="1157"/>
      <c r="D190" s="1157"/>
      <c r="E190" s="1157"/>
      <c r="F190" s="1157"/>
      <c r="G190" s="1157"/>
      <c r="H190" s="1157"/>
      <c r="I190" s="1157"/>
      <c r="J190" s="1157"/>
      <c r="K190" s="1157"/>
    </row>
    <row r="191" spans="1:11">
      <c r="A191" s="1157"/>
      <c r="B191" s="1157"/>
      <c r="C191" s="1157"/>
      <c r="D191" s="1157"/>
      <c r="E191" s="1157"/>
      <c r="F191" s="1157"/>
      <c r="G191" s="1157"/>
      <c r="H191" s="1157"/>
      <c r="I191" s="1157"/>
      <c r="J191" s="1157"/>
      <c r="K191" s="1157"/>
    </row>
    <row r="192" spans="1:11">
      <c r="A192" s="1157"/>
      <c r="B192" s="1157"/>
      <c r="C192" s="1157"/>
      <c r="D192" s="1157"/>
      <c r="E192" s="1157"/>
      <c r="F192" s="1157"/>
      <c r="G192" s="1157"/>
      <c r="H192" s="1157"/>
      <c r="I192" s="1157"/>
      <c r="J192" s="1157"/>
      <c r="K192" s="1157"/>
    </row>
    <row r="193" spans="1:11">
      <c r="A193" s="1157"/>
      <c r="B193" s="1157"/>
      <c r="C193" s="1157"/>
      <c r="D193" s="1157"/>
      <c r="E193" s="1157"/>
      <c r="F193" s="1157"/>
      <c r="G193" s="1157"/>
      <c r="H193" s="1157"/>
      <c r="I193" s="1157"/>
      <c r="J193" s="1157"/>
      <c r="K193" s="1157"/>
    </row>
    <row r="194" spans="1:11">
      <c r="A194" s="1157"/>
      <c r="B194" s="1157"/>
      <c r="C194" s="1157"/>
      <c r="D194" s="1157"/>
      <c r="E194" s="1157"/>
      <c r="F194" s="1157"/>
      <c r="G194" s="1157"/>
      <c r="H194" s="1157"/>
      <c r="I194" s="1157"/>
      <c r="J194" s="1157"/>
      <c r="K194" s="1157"/>
    </row>
    <row r="195" spans="1:11">
      <c r="A195" s="1157"/>
      <c r="B195" s="1157"/>
      <c r="C195" s="1157"/>
      <c r="D195" s="1157"/>
      <c r="E195" s="1157"/>
      <c r="F195" s="1157"/>
      <c r="G195" s="1157"/>
      <c r="H195" s="1157"/>
      <c r="I195" s="1157"/>
      <c r="J195" s="1157"/>
      <c r="K195" s="1157"/>
    </row>
    <row r="196" spans="1:11">
      <c r="A196" s="1157"/>
      <c r="B196" s="1157"/>
      <c r="C196" s="1157"/>
      <c r="D196" s="1157"/>
      <c r="E196" s="1157"/>
      <c r="F196" s="1157"/>
      <c r="G196" s="1157"/>
      <c r="H196" s="1157"/>
      <c r="I196" s="1157"/>
      <c r="J196" s="1157"/>
      <c r="K196" s="1157"/>
    </row>
    <row r="197" spans="1:11">
      <c r="A197" s="1157"/>
      <c r="B197" s="1157"/>
      <c r="C197" s="1157"/>
      <c r="D197" s="1157"/>
      <c r="E197" s="1157"/>
      <c r="F197" s="1157"/>
      <c r="G197" s="1157"/>
      <c r="H197" s="1157"/>
      <c r="I197" s="1157"/>
      <c r="J197" s="1157"/>
      <c r="K197" s="1157"/>
    </row>
    <row r="198" spans="1:11">
      <c r="A198" s="1157"/>
      <c r="B198" s="1157"/>
      <c r="C198" s="1157"/>
      <c r="D198" s="1157"/>
      <c r="E198" s="1157"/>
      <c r="F198" s="1157"/>
      <c r="G198" s="1157"/>
      <c r="H198" s="1157"/>
      <c r="I198" s="1157"/>
      <c r="J198" s="1157"/>
      <c r="K198" s="1157"/>
    </row>
    <row r="199" spans="1:11">
      <c r="A199" s="1157"/>
      <c r="B199" s="1157"/>
      <c r="C199" s="1157"/>
      <c r="D199" s="1157"/>
      <c r="E199" s="1157"/>
      <c r="F199" s="1157"/>
      <c r="G199" s="1157"/>
      <c r="H199" s="1157"/>
      <c r="I199" s="1157"/>
      <c r="J199" s="1157"/>
      <c r="K199" s="1157"/>
    </row>
    <row r="200" spans="1:11">
      <c r="A200" s="1157"/>
      <c r="B200" s="1157"/>
      <c r="C200" s="1157"/>
      <c r="D200" s="1157"/>
      <c r="E200" s="1157"/>
      <c r="F200" s="1157"/>
      <c r="G200" s="1157"/>
      <c r="H200" s="1157"/>
      <c r="I200" s="1157"/>
      <c r="J200" s="1157"/>
      <c r="K200" s="1157"/>
    </row>
    <row r="201" spans="1:11">
      <c r="A201" s="1157"/>
      <c r="B201" s="1157"/>
      <c r="C201" s="1157"/>
      <c r="D201" s="1157"/>
      <c r="E201" s="1157"/>
      <c r="F201" s="1157"/>
      <c r="G201" s="1157"/>
      <c r="H201" s="1157"/>
      <c r="I201" s="1157"/>
      <c r="J201" s="1157"/>
      <c r="K201" s="1157"/>
    </row>
    <row r="202" spans="1:11">
      <c r="A202" s="1157"/>
      <c r="B202" s="1157"/>
      <c r="C202" s="1157"/>
      <c r="D202" s="1157"/>
      <c r="E202" s="1157"/>
      <c r="F202" s="1157"/>
      <c r="G202" s="1157"/>
      <c r="H202" s="1157"/>
      <c r="I202" s="1157"/>
      <c r="J202" s="1157"/>
      <c r="K202" s="1157"/>
    </row>
    <row r="203" spans="1:11">
      <c r="A203" s="1157"/>
      <c r="B203" s="1157"/>
      <c r="C203" s="1157"/>
      <c r="D203" s="1157"/>
      <c r="E203" s="1157"/>
      <c r="F203" s="1157"/>
      <c r="G203" s="1157"/>
      <c r="H203" s="1157"/>
      <c r="I203" s="1157"/>
      <c r="J203" s="1157"/>
      <c r="K203" s="1157"/>
    </row>
    <row r="204" spans="1:11">
      <c r="A204" s="1157"/>
      <c r="B204" s="1157"/>
      <c r="C204" s="1157"/>
      <c r="D204" s="1157"/>
      <c r="E204" s="1157"/>
      <c r="F204" s="1157"/>
      <c r="G204" s="1157"/>
      <c r="H204" s="1157"/>
      <c r="I204" s="1157"/>
      <c r="J204" s="1157"/>
      <c r="K204" s="1157"/>
    </row>
    <row r="205" spans="1:11">
      <c r="A205" s="1157"/>
      <c r="B205" s="1157"/>
      <c r="C205" s="1157"/>
      <c r="D205" s="1157"/>
      <c r="E205" s="1157"/>
      <c r="F205" s="1157"/>
      <c r="G205" s="1157"/>
      <c r="H205" s="1157"/>
      <c r="I205" s="1157"/>
      <c r="J205" s="1157"/>
      <c r="K205" s="1157"/>
    </row>
    <row r="206" spans="1:11">
      <c r="A206" s="1157"/>
      <c r="B206" s="1157"/>
      <c r="C206" s="1157"/>
      <c r="D206" s="1157"/>
      <c r="E206" s="1157"/>
      <c r="F206" s="1157"/>
      <c r="G206" s="1157"/>
      <c r="H206" s="1157"/>
      <c r="I206" s="1157"/>
      <c r="J206" s="1157"/>
      <c r="K206" s="1157"/>
    </row>
    <row r="207" spans="1:11">
      <c r="A207" s="1157"/>
      <c r="B207" s="1157"/>
      <c r="C207" s="1157"/>
      <c r="D207" s="1157"/>
      <c r="E207" s="1157"/>
      <c r="F207" s="1157"/>
      <c r="G207" s="1157"/>
      <c r="H207" s="1157"/>
      <c r="I207" s="1157"/>
      <c r="J207" s="1157"/>
      <c r="K207" s="1157"/>
    </row>
    <row r="208" spans="1:11">
      <c r="A208" s="1157"/>
      <c r="B208" s="1157"/>
      <c r="C208" s="1157"/>
      <c r="D208" s="1157"/>
      <c r="E208" s="1157"/>
      <c r="F208" s="1157"/>
      <c r="G208" s="1157"/>
      <c r="H208" s="1157"/>
      <c r="I208" s="1157"/>
      <c r="J208" s="1157"/>
      <c r="K208" s="1157"/>
    </row>
    <row r="209" spans="1:11">
      <c r="A209" s="1157"/>
      <c r="B209" s="1157"/>
      <c r="C209" s="1157"/>
      <c r="D209" s="1157"/>
      <c r="E209" s="1157"/>
      <c r="F209" s="1157"/>
      <c r="G209" s="1157"/>
      <c r="H209" s="1157"/>
      <c r="I209" s="1157"/>
      <c r="J209" s="1157"/>
      <c r="K209" s="1157"/>
    </row>
    <row r="210" spans="1:11">
      <c r="A210" s="1157"/>
      <c r="B210" s="1157"/>
      <c r="C210" s="1157"/>
      <c r="D210" s="1157"/>
      <c r="E210" s="1157"/>
      <c r="F210" s="1157"/>
      <c r="G210" s="1157"/>
      <c r="H210" s="1157"/>
      <c r="I210" s="1157"/>
      <c r="J210" s="1157"/>
      <c r="K210" s="1157"/>
    </row>
    <row r="211" spans="1:11">
      <c r="A211" s="1157"/>
      <c r="B211" s="1157"/>
      <c r="C211" s="1157"/>
      <c r="D211" s="1157"/>
      <c r="E211" s="1157"/>
      <c r="F211" s="1157"/>
      <c r="G211" s="1157"/>
      <c r="H211" s="1157"/>
      <c r="I211" s="1157"/>
      <c r="J211" s="1157"/>
      <c r="K211" s="1157"/>
    </row>
    <row r="212" spans="1:11">
      <c r="A212" s="1157"/>
      <c r="B212" s="1157"/>
      <c r="C212" s="1157"/>
      <c r="D212" s="1157"/>
      <c r="E212" s="1157"/>
      <c r="F212" s="1157"/>
      <c r="G212" s="1157"/>
      <c r="H212" s="1157"/>
      <c r="I212" s="1157"/>
      <c r="J212" s="1157"/>
      <c r="K212" s="1157"/>
    </row>
    <row r="213" spans="1:11">
      <c r="A213" s="1157"/>
      <c r="B213" s="1157"/>
      <c r="C213" s="1157"/>
      <c r="D213" s="1157"/>
      <c r="E213" s="1157"/>
      <c r="F213" s="1157"/>
      <c r="G213" s="1157"/>
      <c r="H213" s="1157"/>
      <c r="I213" s="1157"/>
      <c r="J213" s="1157"/>
      <c r="K213" s="1157"/>
    </row>
    <row r="214" spans="1:11">
      <c r="A214" s="1157"/>
      <c r="B214" s="1157"/>
      <c r="C214" s="1157"/>
      <c r="D214" s="1157"/>
      <c r="E214" s="1157"/>
      <c r="F214" s="1157"/>
      <c r="G214" s="1157"/>
      <c r="H214" s="1157"/>
      <c r="I214" s="1157"/>
      <c r="J214" s="1157"/>
      <c r="K214" s="1157"/>
    </row>
    <row r="215" spans="1:11">
      <c r="A215" s="1157"/>
      <c r="B215" s="1157"/>
      <c r="C215" s="1157"/>
      <c r="D215" s="1157"/>
      <c r="E215" s="1157"/>
      <c r="F215" s="1157"/>
      <c r="G215" s="1157"/>
      <c r="H215" s="1157"/>
      <c r="I215" s="1157"/>
      <c r="J215" s="1157"/>
      <c r="K215" s="1157"/>
    </row>
    <row r="216" spans="1:11">
      <c r="A216" s="1157"/>
      <c r="B216" s="1157"/>
      <c r="C216" s="1157"/>
      <c r="D216" s="1157"/>
      <c r="E216" s="1157"/>
      <c r="F216" s="1157"/>
      <c r="G216" s="1157"/>
      <c r="H216" s="1157"/>
    </row>
    <row r="217" spans="1:11">
      <c r="A217" s="1157"/>
      <c r="B217" s="1157"/>
      <c r="C217" s="1157"/>
      <c r="D217" s="1157"/>
      <c r="E217" s="1157"/>
      <c r="F217" s="1157"/>
      <c r="G217" s="1157"/>
      <c r="H217" s="1157"/>
    </row>
    <row r="218" spans="1:11">
      <c r="A218" s="1157"/>
      <c r="B218" s="1157"/>
      <c r="C218" s="1157"/>
      <c r="D218" s="1157"/>
      <c r="E218" s="1157"/>
      <c r="F218" s="1157"/>
      <c r="G218" s="1157"/>
      <c r="H218" s="1157"/>
    </row>
    <row r="219" spans="1:11">
      <c r="A219" s="1157"/>
      <c r="B219" s="1157"/>
      <c r="C219" s="1157"/>
      <c r="D219" s="1157"/>
      <c r="E219" s="1157"/>
      <c r="F219" s="1157"/>
      <c r="G219" s="1157"/>
      <c r="H219" s="1157"/>
    </row>
    <row r="220" spans="1:11">
      <c r="A220" s="1157"/>
      <c r="B220" s="1157"/>
      <c r="C220" s="1157"/>
      <c r="D220" s="1157"/>
      <c r="E220" s="1157"/>
      <c r="F220" s="1157"/>
      <c r="G220" s="1157"/>
      <c r="H220" s="1157"/>
    </row>
    <row r="221" spans="1:11">
      <c r="A221" s="1157"/>
      <c r="B221" s="1157"/>
      <c r="C221" s="1157"/>
      <c r="D221" s="1157"/>
      <c r="E221" s="1157"/>
      <c r="F221" s="1157"/>
      <c r="G221" s="1157"/>
      <c r="H221" s="1157"/>
    </row>
    <row r="222" spans="1:11">
      <c r="A222" s="1157"/>
      <c r="B222" s="1157"/>
      <c r="C222" s="1157"/>
      <c r="D222" s="1157"/>
      <c r="E222" s="1157"/>
      <c r="F222" s="1157"/>
      <c r="G222" s="1157"/>
      <c r="H222" s="1157"/>
    </row>
    <row r="223" spans="1:11">
      <c r="A223" s="1157"/>
      <c r="B223" s="1157"/>
      <c r="C223" s="1157"/>
      <c r="D223" s="1157"/>
      <c r="E223" s="1157"/>
      <c r="F223" s="1157"/>
      <c r="G223" s="1157"/>
      <c r="H223" s="1157"/>
    </row>
    <row r="224" spans="1:11">
      <c r="A224" s="1157"/>
      <c r="B224" s="1157"/>
      <c r="C224" s="1157"/>
      <c r="D224" s="1157"/>
      <c r="E224" s="1157"/>
      <c r="F224" s="1157"/>
      <c r="G224" s="1157"/>
      <c r="H224" s="1157"/>
    </row>
    <row r="225" spans="1:8">
      <c r="A225" s="1157"/>
      <c r="B225" s="1157"/>
      <c r="C225" s="1157"/>
      <c r="D225" s="1157"/>
      <c r="E225" s="1157"/>
      <c r="F225" s="1157"/>
      <c r="G225" s="1157"/>
      <c r="H225" s="1157"/>
    </row>
    <row r="226" spans="1:8">
      <c r="A226" s="1157"/>
      <c r="B226" s="1157"/>
      <c r="C226" s="1157"/>
      <c r="D226" s="1157"/>
      <c r="E226" s="1157"/>
      <c r="F226" s="1157"/>
      <c r="G226" s="1157"/>
      <c r="H226" s="1157"/>
    </row>
    <row r="227" spans="1:8">
      <c r="A227" s="1157"/>
      <c r="B227" s="1157"/>
      <c r="C227" s="1157"/>
      <c r="D227" s="1157"/>
      <c r="E227" s="1157"/>
      <c r="F227" s="1157"/>
      <c r="G227" s="1157"/>
      <c r="H227" s="1157"/>
    </row>
    <row r="228" spans="1:8">
      <c r="A228" s="1157"/>
      <c r="B228" s="1157"/>
      <c r="C228" s="1157"/>
      <c r="D228" s="1157"/>
      <c r="E228" s="1157"/>
      <c r="F228" s="1157"/>
      <c r="G228" s="1157"/>
      <c r="H228" s="1157"/>
    </row>
    <row r="229" spans="1:8">
      <c r="A229" s="1157"/>
      <c r="B229" s="1157"/>
      <c r="C229" s="1157"/>
      <c r="D229" s="1157"/>
      <c r="E229" s="1157"/>
      <c r="F229" s="1157"/>
      <c r="G229" s="1157"/>
      <c r="H229" s="1157"/>
    </row>
    <row r="230" spans="1:8">
      <c r="A230" s="1157"/>
      <c r="B230" s="1157"/>
      <c r="C230" s="1157"/>
      <c r="D230" s="1157"/>
      <c r="E230" s="1157"/>
      <c r="F230" s="1157"/>
      <c r="G230" s="1157"/>
      <c r="H230" s="115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514" t="s">
        <v>456</v>
      </c>
      <c r="B5" s="1514"/>
      <c r="C5" s="1514"/>
      <c r="D5" s="1514"/>
      <c r="E5" s="1514"/>
      <c r="F5" s="1514"/>
      <c r="H5" s="478" t="s">
        <v>267</v>
      </c>
    </row>
    <row r="6" spans="1:20" ht="15.75" customHeight="1" thickBot="1">
      <c r="A6" s="1515" t="s">
        <v>116</v>
      </c>
      <c r="B6" s="1507" t="s">
        <v>457</v>
      </c>
      <c r="C6" s="1508"/>
      <c r="D6" s="1509"/>
      <c r="E6" s="1510" t="s">
        <v>458</v>
      </c>
      <c r="F6" s="1512" t="s">
        <v>459</v>
      </c>
    </row>
    <row r="7" spans="1:20" ht="21" customHeight="1" thickBot="1">
      <c r="A7" s="1516"/>
      <c r="B7" s="793" t="s">
        <v>254</v>
      </c>
      <c r="C7" s="793" t="s">
        <v>257</v>
      </c>
      <c r="D7" s="793" t="s">
        <v>258</v>
      </c>
      <c r="E7" s="1517"/>
      <c r="F7" s="1518"/>
    </row>
    <row r="8" spans="1:20" ht="17.25" customHeight="1" thickBot="1">
      <c r="A8" s="576" t="s">
        <v>117</v>
      </c>
      <c r="B8" s="801">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2">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2">
        <v>12049</v>
      </c>
      <c r="C10" s="554">
        <v>0</v>
      </c>
      <c r="D10" s="589">
        <f t="shared" si="0"/>
        <v>0</v>
      </c>
      <c r="E10" s="554">
        <v>14811</v>
      </c>
      <c r="F10" s="589">
        <f t="shared" si="1"/>
        <v>-18.648301937748972</v>
      </c>
      <c r="O10" s="3"/>
      <c r="P10" s="3"/>
      <c r="Q10" s="3"/>
      <c r="R10" s="3"/>
      <c r="S10" s="3"/>
      <c r="T10" s="3"/>
    </row>
    <row r="11" spans="1:20" ht="17.25" customHeight="1" thickBot="1">
      <c r="A11" s="576" t="s">
        <v>120</v>
      </c>
      <c r="B11" s="802">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2">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2">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514" t="s">
        <v>462</v>
      </c>
      <c r="B18" s="1514"/>
      <c r="C18" s="1514"/>
      <c r="D18" s="1514"/>
      <c r="E18" s="1514"/>
      <c r="F18" s="1514"/>
      <c r="K18"/>
      <c r="L18"/>
      <c r="M18"/>
      <c r="O18" s="3"/>
      <c r="P18" s="3"/>
      <c r="Q18" s="3"/>
      <c r="R18" s="3"/>
      <c r="S18" s="3"/>
      <c r="T18" s="3"/>
    </row>
    <row r="19" spans="1:20" ht="16.5" customHeight="1" thickBot="1">
      <c r="A19" s="1505" t="s">
        <v>123</v>
      </c>
      <c r="B19" s="1507" t="s">
        <v>457</v>
      </c>
      <c r="C19" s="1508"/>
      <c r="D19" s="1509"/>
      <c r="E19" s="1510" t="s">
        <v>458</v>
      </c>
      <c r="F19" s="1512" t="s">
        <v>459</v>
      </c>
      <c r="K19"/>
      <c r="L19"/>
      <c r="M19"/>
      <c r="O19" s="3"/>
      <c r="P19" s="3"/>
      <c r="Q19" s="3"/>
      <c r="R19" s="3"/>
      <c r="S19" s="3"/>
      <c r="T19" s="3"/>
    </row>
    <row r="20" spans="1:20" ht="21" customHeight="1" thickBot="1">
      <c r="A20" s="1506"/>
      <c r="B20" s="574" t="s">
        <v>254</v>
      </c>
      <c r="C20" s="574" t="s">
        <v>367</v>
      </c>
      <c r="D20" s="574" t="s">
        <v>368</v>
      </c>
      <c r="E20" s="1511"/>
      <c r="F20" s="1513"/>
      <c r="K20"/>
      <c r="L20"/>
      <c r="M20"/>
      <c r="O20" s="3"/>
      <c r="P20" s="3"/>
      <c r="Q20" s="3"/>
      <c r="R20" s="3"/>
      <c r="S20" s="3"/>
      <c r="T20" s="3"/>
    </row>
    <row r="21" spans="1:20" ht="15.75" thickBot="1">
      <c r="A21" s="430" t="s">
        <v>117</v>
      </c>
      <c r="B21" s="802">
        <v>41721.821000000004</v>
      </c>
      <c r="C21" s="798">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2">
        <v>162785</v>
      </c>
      <c r="C22" s="798">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2">
        <v>40226</v>
      </c>
      <c r="C23" s="799">
        <v>0</v>
      </c>
      <c r="D23" s="588">
        <f t="shared" si="2"/>
        <v>0</v>
      </c>
      <c r="E23" s="554">
        <v>32923</v>
      </c>
      <c r="F23" s="588">
        <f t="shared" si="3"/>
        <v>22.182061173040125</v>
      </c>
      <c r="O23" s="3"/>
      <c r="P23" s="3"/>
      <c r="Q23" s="3"/>
      <c r="R23" s="3"/>
      <c r="S23" s="3"/>
      <c r="T23" s="3"/>
    </row>
    <row r="24" spans="1:20" ht="15.75" thickBot="1">
      <c r="A24" s="430" t="s">
        <v>120</v>
      </c>
      <c r="B24" s="802">
        <v>12359.263999999999</v>
      </c>
      <c r="C24" s="800">
        <v>667.33399999999995</v>
      </c>
      <c r="D24" s="589">
        <f t="shared" si="2"/>
        <v>5.3994639162979281</v>
      </c>
      <c r="E24" s="551">
        <v>15139.212</v>
      </c>
      <c r="F24" s="589">
        <f t="shared" si="3"/>
        <v>-18.362567351590034</v>
      </c>
      <c r="O24" s="3"/>
      <c r="P24" s="3"/>
      <c r="Q24" s="3"/>
      <c r="R24" s="3"/>
      <c r="S24" s="3"/>
      <c r="T24" s="3"/>
    </row>
    <row r="25" spans="1:20" ht="15.75" thickBot="1">
      <c r="A25" s="430" t="s">
        <v>121</v>
      </c>
      <c r="B25" s="802">
        <v>7481.7489999999998</v>
      </c>
      <c r="C25" s="800">
        <v>396.25599999999997</v>
      </c>
      <c r="D25" s="588">
        <f t="shared" si="2"/>
        <v>5.2963017069939129</v>
      </c>
      <c r="E25" s="551">
        <v>5850.241</v>
      </c>
      <c r="F25" s="588">
        <f t="shared" si="3"/>
        <v>27.887876755846463</v>
      </c>
      <c r="O25" s="3"/>
      <c r="P25" s="3"/>
      <c r="Q25" s="3"/>
      <c r="R25" s="3"/>
      <c r="S25" s="3"/>
      <c r="T25" s="3"/>
    </row>
    <row r="26" spans="1:20" ht="15.75" thickBot="1">
      <c r="A26" s="430" t="s">
        <v>122</v>
      </c>
      <c r="B26" s="802">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504"/>
      <c r="D30" s="1504"/>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504"/>
      <c r="C41" s="1504"/>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19" t="s">
        <v>460</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row>
    <row r="3" spans="1:24" ht="15.75" customHeight="1">
      <c r="A3" s="1520" t="s">
        <v>461</v>
      </c>
      <c r="B3" s="1520"/>
      <c r="C3" s="1520"/>
      <c r="D3" s="1520"/>
      <c r="E3" s="1520"/>
      <c r="F3" s="1520"/>
      <c r="P3" s="450"/>
    </row>
    <row r="4" spans="1:24" ht="4.5" customHeight="1">
      <c r="A4" s="451"/>
      <c r="B4" s="451"/>
      <c r="C4" s="449"/>
      <c r="D4" s="449"/>
    </row>
    <row r="5" spans="1:24" ht="15.75" thickBot="1">
      <c r="A5" s="452" t="s">
        <v>125</v>
      </c>
      <c r="B5" s="1521" t="s">
        <v>126</v>
      </c>
      <c r="C5" s="1521"/>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519" t="s">
        <v>463</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c r="Y2" s="1519"/>
      <c r="Z2" s="1519"/>
      <c r="AA2" s="1519"/>
    </row>
    <row r="3" spans="1:27" ht="18" customHeight="1">
      <c r="A3" s="1522" t="s">
        <v>461</v>
      </c>
      <c r="B3" s="1522"/>
      <c r="C3" s="1522"/>
      <c r="D3" s="1522"/>
      <c r="E3" s="1522"/>
      <c r="F3" s="1522"/>
      <c r="G3" s="1522"/>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7"/>
      <c r="G94" s="797"/>
      <c r="H94" s="3"/>
      <c r="I94" s="3"/>
    </row>
    <row r="95" spans="1:12">
      <c r="A95" s="3"/>
      <c r="B95" s="3"/>
      <c r="C95" s="3"/>
      <c r="D95" s="3"/>
      <c r="E95" s="3"/>
      <c r="F95" s="797"/>
      <c r="G95" s="797"/>
      <c r="H95" s="3"/>
      <c r="I95" s="3"/>
    </row>
    <row r="96" spans="1:12">
      <c r="A96" s="3"/>
      <c r="B96" s="3"/>
      <c r="C96" s="3"/>
      <c r="D96" s="3"/>
      <c r="E96" s="3"/>
      <c r="F96" s="797"/>
      <c r="G96" s="797"/>
      <c r="H96" s="3"/>
      <c r="I96" s="3"/>
    </row>
    <row r="97" spans="1:8">
      <c r="A97"/>
      <c r="B97"/>
      <c r="C97"/>
      <c r="D97" s="3"/>
      <c r="E97" s="3"/>
      <c r="F97" s="797"/>
      <c r="G97" s="797"/>
      <c r="H97" s="3"/>
    </row>
    <row r="98" spans="1:8">
      <c r="A98"/>
      <c r="B98"/>
      <c r="C98"/>
      <c r="D98" s="3"/>
      <c r="E98" s="3"/>
      <c r="F98" s="797"/>
      <c r="G98" s="797"/>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33" customWidth="1"/>
    <col min="2" max="2" width="11.28515625" style="1033" customWidth="1"/>
    <col min="3" max="4" width="12" style="1033" bestFit="1" customWidth="1"/>
    <col min="5" max="5" width="8.85546875" style="1033" bestFit="1" customWidth="1"/>
    <col min="6" max="6" width="12.140625" style="1033" bestFit="1" customWidth="1"/>
    <col min="7" max="7" width="9.85546875" style="1033" bestFit="1" customWidth="1"/>
    <col min="8" max="8" width="11.5703125" style="1033" bestFit="1" customWidth="1"/>
    <col min="9" max="9" width="13" style="1033" customWidth="1"/>
    <col min="10" max="10" width="14" style="1033" customWidth="1"/>
    <col min="11" max="11" width="11.7109375" style="1033" customWidth="1"/>
    <col min="12" max="12" width="13.140625" style="1033" customWidth="1"/>
    <col min="13" max="16384" width="9.140625" style="1033"/>
  </cols>
  <sheetData>
    <row r="1" spans="1:18" ht="31.5" customHeight="1" thickBot="1">
      <c r="A1" s="1415" t="s">
        <v>64</v>
      </c>
      <c r="B1" s="1415"/>
      <c r="C1" s="1415"/>
      <c r="D1" s="1415"/>
      <c r="E1" s="1415"/>
      <c r="F1" s="1415"/>
      <c r="G1" s="1415"/>
      <c r="H1" s="1415"/>
      <c r="I1" s="1415"/>
      <c r="J1" s="1415"/>
      <c r="K1" s="1415"/>
      <c r="L1" s="1415"/>
      <c r="M1" s="970"/>
    </row>
    <row r="2" spans="1:18" ht="16.5" thickBot="1">
      <c r="A2" s="1034"/>
      <c r="B2" s="1035"/>
      <c r="C2" s="1035"/>
      <c r="D2" s="1035"/>
      <c r="E2" s="1036" t="s">
        <v>4</v>
      </c>
      <c r="F2" s="1037"/>
      <c r="G2" s="1035"/>
      <c r="H2" s="1035"/>
      <c r="I2" s="1035"/>
      <c r="J2" s="1035"/>
      <c r="K2" s="1035"/>
      <c r="L2" s="1038"/>
      <c r="M2" s="1039"/>
    </row>
    <row r="3" spans="1:18" ht="39" customHeight="1" thickBot="1">
      <c r="A3" s="971"/>
      <c r="B3" s="1421" t="s">
        <v>72</v>
      </c>
      <c r="C3" s="1422"/>
      <c r="D3" s="1422"/>
      <c r="E3" s="1422"/>
      <c r="F3" s="1422"/>
      <c r="G3" s="1423"/>
      <c r="H3" s="1417" t="s">
        <v>51</v>
      </c>
      <c r="I3" s="1418"/>
      <c r="J3" s="1424" t="s">
        <v>483</v>
      </c>
      <c r="K3" s="1419" t="s">
        <v>52</v>
      </c>
      <c r="L3" s="1420"/>
      <c r="M3" s="1039"/>
    </row>
    <row r="4" spans="1:18" ht="31.5">
      <c r="A4" s="972" t="s">
        <v>53</v>
      </c>
      <c r="B4" s="973" t="s">
        <v>54</v>
      </c>
      <c r="C4" s="974" t="s">
        <v>61</v>
      </c>
      <c r="D4" s="974" t="s">
        <v>62</v>
      </c>
      <c r="E4" s="975"/>
      <c r="F4" s="976" t="s">
        <v>377</v>
      </c>
      <c r="G4" s="977"/>
      <c r="H4" s="978" t="s">
        <v>55</v>
      </c>
      <c r="I4" s="979" t="s">
        <v>66</v>
      </c>
      <c r="J4" s="1425"/>
      <c r="K4" s="980" t="s">
        <v>50</v>
      </c>
      <c r="L4" s="981" t="s">
        <v>58</v>
      </c>
      <c r="M4" s="1039"/>
      <c r="O4" s="1039"/>
    </row>
    <row r="5" spans="1:18" ht="21" customHeight="1" thickBot="1">
      <c r="A5" s="982"/>
      <c r="B5" s="1040" t="s">
        <v>517</v>
      </c>
      <c r="C5" s="1041" t="s">
        <v>517</v>
      </c>
      <c r="D5" s="1041" t="s">
        <v>517</v>
      </c>
      <c r="E5" s="983" t="s">
        <v>98</v>
      </c>
      <c r="F5" s="984" t="s">
        <v>376</v>
      </c>
      <c r="G5" s="985" t="s">
        <v>56</v>
      </c>
      <c r="H5" s="1042" t="s">
        <v>517</v>
      </c>
      <c r="I5" s="986" t="s">
        <v>65</v>
      </c>
      <c r="J5" s="987"/>
      <c r="K5" s="1041" t="s">
        <v>517</v>
      </c>
      <c r="L5" s="988" t="s">
        <v>57</v>
      </c>
      <c r="M5" s="1039"/>
    </row>
    <row r="6" spans="1:18" ht="28.5" customHeight="1" thickBot="1">
      <c r="A6" s="1043" t="s">
        <v>18</v>
      </c>
      <c r="B6" s="989">
        <v>10.915014743033462</v>
      </c>
      <c r="C6" s="990">
        <v>21071.457032883129</v>
      </c>
      <c r="D6" s="990">
        <v>21492.886173540792</v>
      </c>
      <c r="E6" s="991">
        <v>0.22525940909574776</v>
      </c>
      <c r="F6" s="992">
        <v>-0.35346631370572745</v>
      </c>
      <c r="G6" s="993">
        <v>25.297271587510693</v>
      </c>
      <c r="H6" s="994">
        <v>310.50491502937649</v>
      </c>
      <c r="I6" s="991">
        <v>-0.20772676122803674</v>
      </c>
      <c r="J6" s="994">
        <v>8.9401238816242259</v>
      </c>
      <c r="K6" s="995">
        <v>100</v>
      </c>
      <c r="L6" s="996" t="s">
        <v>19</v>
      </c>
    </row>
    <row r="7" spans="1:18" ht="25.5" customHeight="1">
      <c r="A7" s="1044" t="s">
        <v>75</v>
      </c>
      <c r="B7" s="997">
        <v>11.68465215207579</v>
      </c>
      <c r="C7" s="998">
        <v>21678.389892533934</v>
      </c>
      <c r="D7" s="998">
        <v>22111.957690384614</v>
      </c>
      <c r="E7" s="999">
        <v>3.6065343971279535</v>
      </c>
      <c r="F7" s="1000">
        <v>2.7738410601824168</v>
      </c>
      <c r="G7" s="1001">
        <v>23.512777680337724</v>
      </c>
      <c r="H7" s="1002">
        <v>247.60952380952381</v>
      </c>
      <c r="I7" s="1000">
        <v>-4.9759938863322946</v>
      </c>
      <c r="J7" s="1003">
        <v>-36.363636363636367</v>
      </c>
      <c r="K7" s="1003">
        <v>0.13266788805357255</v>
      </c>
      <c r="L7" s="1004">
        <v>-9.4448423026950501E-2</v>
      </c>
    </row>
    <row r="8" spans="1:18" ht="24" customHeight="1">
      <c r="A8" s="1045" t="s">
        <v>76</v>
      </c>
      <c r="B8" s="1005">
        <v>11.785622455233584</v>
      </c>
      <c r="C8" s="1006">
        <v>22111.862017323798</v>
      </c>
      <c r="D8" s="1006">
        <v>22554.099257670274</v>
      </c>
      <c r="E8" s="1007">
        <v>0.62380779904114969</v>
      </c>
      <c r="F8" s="1008">
        <v>-4.2859114449519599E-2</v>
      </c>
      <c r="G8" s="1009">
        <v>18.642935242851792</v>
      </c>
      <c r="H8" s="1010">
        <v>349.97433035714283</v>
      </c>
      <c r="I8" s="1011">
        <v>8.1536686409011919E-2</v>
      </c>
      <c r="J8" s="1012">
        <v>-7.5335397316821471</v>
      </c>
      <c r="K8" s="1012">
        <v>28.302482784762145</v>
      </c>
      <c r="L8" s="1013">
        <v>-5.0423210693328322</v>
      </c>
      <c r="R8" s="1039"/>
    </row>
    <row r="9" spans="1:18" ht="24" customHeight="1">
      <c r="A9" s="1045" t="s">
        <v>77</v>
      </c>
      <c r="B9" s="1005">
        <v>11.706561657037781</v>
      </c>
      <c r="C9" s="1006">
        <v>21963.530313391708</v>
      </c>
      <c r="D9" s="1006">
        <v>22402.800919659541</v>
      </c>
      <c r="E9" s="1007">
        <v>1.1512795604540194</v>
      </c>
      <c r="F9" s="1008">
        <v>-0.21904384683809613</v>
      </c>
      <c r="G9" s="1009">
        <v>18.11866624007725</v>
      </c>
      <c r="H9" s="1014">
        <v>394.08990909090909</v>
      </c>
      <c r="I9" s="1008">
        <v>-1.2929198517690357</v>
      </c>
      <c r="J9" s="1015">
        <v>27.758420441347269</v>
      </c>
      <c r="K9" s="1015">
        <v>6.9492703266157054</v>
      </c>
      <c r="L9" s="1016">
        <v>1.0235993011511493</v>
      </c>
    </row>
    <row r="10" spans="1:18" ht="24" customHeight="1">
      <c r="A10" s="1045" t="s">
        <v>78</v>
      </c>
      <c r="B10" s="1017" t="s">
        <v>73</v>
      </c>
      <c r="C10" s="1018" t="s">
        <v>200</v>
      </c>
      <c r="D10" s="1018" t="s">
        <v>200</v>
      </c>
      <c r="E10" s="1019" t="s">
        <v>73</v>
      </c>
      <c r="F10" s="1020" t="s">
        <v>73</v>
      </c>
      <c r="G10" s="1021" t="s">
        <v>73</v>
      </c>
      <c r="H10" s="1022" t="s">
        <v>200</v>
      </c>
      <c r="I10" s="1019" t="s">
        <v>200</v>
      </c>
      <c r="J10" s="1023" t="s">
        <v>200</v>
      </c>
      <c r="K10" s="1023">
        <v>0.20847810979847115</v>
      </c>
      <c r="L10" s="1024" t="s">
        <v>200</v>
      </c>
    </row>
    <row r="11" spans="1:18" ht="24" customHeight="1">
      <c r="A11" s="1045" t="s">
        <v>71</v>
      </c>
      <c r="B11" s="1005">
        <v>9.438205716820427</v>
      </c>
      <c r="C11" s="1006">
        <v>19380.299213183629</v>
      </c>
      <c r="D11" s="1006">
        <v>19767.9051974473</v>
      </c>
      <c r="E11" s="1007">
        <v>0.64791515227645546</v>
      </c>
      <c r="F11" s="1008">
        <v>0.8103262479961244</v>
      </c>
      <c r="G11" s="1009">
        <v>37.410972726330421</v>
      </c>
      <c r="H11" s="1014">
        <v>280.88490881458972</v>
      </c>
      <c r="I11" s="1008">
        <v>0.96925695412861634</v>
      </c>
      <c r="J11" s="1015">
        <v>19.810633648943917</v>
      </c>
      <c r="K11" s="1015">
        <v>41.569271590119399</v>
      </c>
      <c r="L11" s="1016">
        <v>3.7716115763547791</v>
      </c>
    </row>
    <row r="12" spans="1:18" ht="24" customHeight="1" thickBot="1">
      <c r="A12" s="1046" t="s">
        <v>79</v>
      </c>
      <c r="B12" s="1025">
        <v>11.451523779932749</v>
      </c>
      <c r="C12" s="1026">
        <v>22107.188764348935</v>
      </c>
      <c r="D12" s="1026">
        <v>22549.332539635914</v>
      </c>
      <c r="E12" s="1027">
        <v>0.81702360344393776</v>
      </c>
      <c r="F12" s="1028">
        <v>-0.16709532382013137</v>
      </c>
      <c r="G12" s="1029">
        <v>25.473187732011176</v>
      </c>
      <c r="H12" s="1030">
        <v>290.10943291839561</v>
      </c>
      <c r="I12" s="1028">
        <v>1.1633885285084806</v>
      </c>
      <c r="J12" s="1031">
        <v>9.8116646415552857</v>
      </c>
      <c r="K12" s="1031">
        <v>22.837829300650707</v>
      </c>
      <c r="L12" s="1032">
        <v>0.18125669225428354</v>
      </c>
    </row>
    <row r="13" spans="1:18">
      <c r="A13" s="1047"/>
      <c r="B13" s="1048"/>
    </row>
    <row r="14" spans="1:18" ht="46.5" customHeight="1">
      <c r="A14" s="1416" t="s">
        <v>497</v>
      </c>
      <c r="B14" s="1416"/>
      <c r="C14" s="1416"/>
      <c r="D14" s="1416"/>
      <c r="E14" s="1416"/>
      <c r="F14" s="1416"/>
      <c r="G14" s="1416"/>
      <c r="H14" s="1416"/>
      <c r="I14" s="1416"/>
      <c r="J14" s="1416"/>
      <c r="K14" s="1416"/>
      <c r="L14" s="1416"/>
    </row>
    <row r="15" spans="1:18" ht="33.75" customHeight="1">
      <c r="A15" s="1416" t="s">
        <v>498</v>
      </c>
      <c r="B15" s="1416"/>
      <c r="C15" s="1416"/>
      <c r="D15" s="1416"/>
      <c r="E15" s="1416"/>
      <c r="F15" s="1416"/>
      <c r="G15" s="1416"/>
      <c r="H15" s="1416"/>
      <c r="I15" s="1416"/>
      <c r="J15" s="1416"/>
      <c r="K15" s="1416"/>
      <c r="L15" s="1416"/>
    </row>
    <row r="16" spans="1:18">
      <c r="A16" s="1416" t="s">
        <v>115</v>
      </c>
      <c r="B16" s="1416"/>
      <c r="C16" s="1416"/>
      <c r="D16" s="1416"/>
      <c r="E16" s="1416"/>
      <c r="F16" s="1416"/>
      <c r="G16" s="1416"/>
      <c r="H16" s="1416"/>
      <c r="I16" s="1416"/>
      <c r="J16" s="1416"/>
      <c r="K16" s="1416"/>
      <c r="L16" s="1416"/>
    </row>
    <row r="17" spans="1:7">
      <c r="A17" s="1049" t="s">
        <v>499</v>
      </c>
      <c r="B17" s="1049"/>
      <c r="C17" s="1049"/>
      <c r="D17" s="1049"/>
      <c r="E17" s="1049"/>
      <c r="F17" s="1049"/>
      <c r="G17" s="1049"/>
    </row>
    <row r="18" spans="1:7">
      <c r="A18" s="1049"/>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514" t="s">
        <v>466</v>
      </c>
      <c r="B5" s="1514"/>
      <c r="C5" s="1514"/>
      <c r="D5" s="1514"/>
      <c r="E5" s="1514"/>
      <c r="F5" s="1514"/>
      <c r="H5" s="478" t="s">
        <v>267</v>
      </c>
    </row>
    <row r="6" spans="1:20" ht="15.75" customHeight="1" thickBot="1">
      <c r="A6" s="1515" t="s">
        <v>116</v>
      </c>
      <c r="B6" s="1507" t="s">
        <v>468</v>
      </c>
      <c r="C6" s="1508"/>
      <c r="D6" s="1509"/>
      <c r="E6" s="1510" t="s">
        <v>410</v>
      </c>
      <c r="F6" s="1512" t="s">
        <v>411</v>
      </c>
    </row>
    <row r="7" spans="1:20" ht="21" customHeight="1" thickBot="1">
      <c r="A7" s="1523"/>
      <c r="B7" s="682" t="s">
        <v>254</v>
      </c>
      <c r="C7" s="682" t="s">
        <v>257</v>
      </c>
      <c r="D7" s="682" t="s">
        <v>258</v>
      </c>
      <c r="E7" s="1511"/>
      <c r="F7" s="1513"/>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514" t="s">
        <v>467</v>
      </c>
      <c r="B18" s="1514"/>
      <c r="C18" s="1514"/>
      <c r="D18" s="1514"/>
      <c r="E18" s="1514"/>
      <c r="F18" s="1514"/>
      <c r="K18" s="3"/>
      <c r="L18" s="3"/>
      <c r="M18" s="3"/>
      <c r="N18" s="3"/>
      <c r="O18" s="3"/>
      <c r="P18" s="3"/>
      <c r="Q18"/>
      <c r="R18"/>
      <c r="S18"/>
      <c r="T18"/>
    </row>
    <row r="19" spans="1:20" ht="16.5" customHeight="1" thickBot="1">
      <c r="A19" s="1505" t="s">
        <v>123</v>
      </c>
      <c r="B19" s="1507" t="s">
        <v>468</v>
      </c>
      <c r="C19" s="1508"/>
      <c r="D19" s="1509"/>
      <c r="E19" s="1510" t="s">
        <v>410</v>
      </c>
      <c r="F19" s="1512" t="s">
        <v>411</v>
      </c>
      <c r="I19"/>
      <c r="J19"/>
      <c r="K19"/>
      <c r="L19" s="3"/>
      <c r="M19" s="3"/>
      <c r="N19" s="3"/>
      <c r="O19" s="3"/>
      <c r="P19" s="3"/>
      <c r="Q19"/>
      <c r="R19"/>
      <c r="S19"/>
      <c r="T19"/>
    </row>
    <row r="20" spans="1:20" ht="21" customHeight="1" thickBot="1">
      <c r="A20" s="1506"/>
      <c r="B20" s="574" t="s">
        <v>254</v>
      </c>
      <c r="C20" s="574" t="s">
        <v>367</v>
      </c>
      <c r="D20" s="574" t="s">
        <v>368</v>
      </c>
      <c r="E20" s="1511"/>
      <c r="F20" s="1513"/>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524"/>
      <c r="B27" s="1524"/>
      <c r="C27" s="1524"/>
      <c r="D27" s="1524"/>
      <c r="E27" s="1524"/>
      <c r="F27" s="1524"/>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504"/>
      <c r="D32" s="1504"/>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504"/>
      <c r="C43" s="1504"/>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19" t="s">
        <v>464</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row>
    <row r="3" spans="1:24" ht="15.75" customHeight="1">
      <c r="A3" s="1520" t="s">
        <v>465</v>
      </c>
      <c r="B3" s="1520"/>
      <c r="C3" s="1520"/>
      <c r="D3" s="1520"/>
      <c r="E3" s="1520"/>
      <c r="F3" s="1520"/>
      <c r="P3" s="450"/>
    </row>
    <row r="4" spans="1:24" ht="4.5" customHeight="1">
      <c r="A4" s="451"/>
      <c r="B4" s="451"/>
      <c r="C4" s="449"/>
      <c r="D4" s="449"/>
    </row>
    <row r="5" spans="1:24" ht="15.75" thickBot="1">
      <c r="A5" s="452" t="s">
        <v>125</v>
      </c>
      <c r="B5" s="1521" t="s">
        <v>126</v>
      </c>
      <c r="C5" s="1521"/>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519" t="s">
        <v>469</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c r="Y2" s="1519"/>
      <c r="Z2" s="1519"/>
      <c r="AA2" s="1519"/>
    </row>
    <row r="3" spans="1:27" ht="18" customHeight="1">
      <c r="A3" s="1525" t="s">
        <v>470</v>
      </c>
      <c r="B3" s="1525"/>
      <c r="C3" s="1525"/>
      <c r="D3" s="1525"/>
      <c r="E3" s="1525"/>
      <c r="F3" s="1525"/>
      <c r="G3" s="1525"/>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514" t="s">
        <v>448</v>
      </c>
      <c r="B5" s="1514"/>
      <c r="C5" s="1514"/>
      <c r="D5" s="1514"/>
      <c r="E5" s="1514"/>
      <c r="F5" s="1514"/>
      <c r="H5" s="478" t="s">
        <v>267</v>
      </c>
    </row>
    <row r="6" spans="1:20" ht="15.75" customHeight="1" thickBot="1">
      <c r="A6" s="1515" t="s">
        <v>116</v>
      </c>
      <c r="B6" s="1507" t="s">
        <v>447</v>
      </c>
      <c r="C6" s="1508"/>
      <c r="D6" s="1509"/>
      <c r="E6" s="1510" t="s">
        <v>441</v>
      </c>
      <c r="F6" s="1512" t="s">
        <v>442</v>
      </c>
    </row>
    <row r="7" spans="1:20" ht="21" customHeight="1" thickBot="1">
      <c r="A7" s="1523"/>
      <c r="B7" s="682" t="s">
        <v>254</v>
      </c>
      <c r="C7" s="682" t="s">
        <v>257</v>
      </c>
      <c r="D7" s="682" t="s">
        <v>258</v>
      </c>
      <c r="E7" s="1511"/>
      <c r="F7" s="1513"/>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514" t="s">
        <v>449</v>
      </c>
      <c r="B18" s="1514"/>
      <c r="C18" s="1514"/>
      <c r="D18" s="1514"/>
      <c r="E18" s="1514"/>
      <c r="F18" s="1514"/>
      <c r="O18" s="3"/>
      <c r="P18" s="3"/>
      <c r="Q18" s="3"/>
      <c r="R18" s="3"/>
      <c r="S18" s="3"/>
      <c r="T18" s="3"/>
    </row>
    <row r="19" spans="1:20" ht="16.5" customHeight="1" thickBot="1">
      <c r="A19" s="1505" t="s">
        <v>123</v>
      </c>
      <c r="B19" s="1507" t="s">
        <v>447</v>
      </c>
      <c r="C19" s="1508"/>
      <c r="D19" s="1509"/>
      <c r="E19" s="1510" t="s">
        <v>441</v>
      </c>
      <c r="F19" s="1512" t="s">
        <v>442</v>
      </c>
      <c r="K19" s="3"/>
      <c r="L19" s="3"/>
      <c r="M19" s="3"/>
      <c r="O19" s="3"/>
      <c r="P19" s="3"/>
      <c r="Q19" s="3"/>
      <c r="R19" s="3"/>
      <c r="S19" s="3"/>
      <c r="T19" s="3"/>
    </row>
    <row r="20" spans="1:20" ht="21" customHeight="1" thickBot="1">
      <c r="A20" s="1506"/>
      <c r="B20" s="574" t="s">
        <v>254</v>
      </c>
      <c r="C20" s="574" t="s">
        <v>367</v>
      </c>
      <c r="D20" s="574" t="s">
        <v>368</v>
      </c>
      <c r="E20" s="1511"/>
      <c r="F20" s="1513"/>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524"/>
      <c r="B27" s="1524"/>
      <c r="C27" s="1524"/>
      <c r="D27" s="1524"/>
      <c r="E27" s="1524"/>
      <c r="F27" s="1524"/>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504"/>
      <c r="D32" s="1504"/>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504"/>
      <c r="C43" s="1504"/>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19" t="s">
        <v>440</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row>
    <row r="3" spans="1:24" ht="15.75" customHeight="1">
      <c r="A3" s="1520" t="s">
        <v>439</v>
      </c>
      <c r="B3" s="1520"/>
      <c r="C3" s="1520"/>
      <c r="D3" s="1520"/>
      <c r="E3" s="1520"/>
      <c r="F3" s="1520"/>
      <c r="P3" s="450"/>
    </row>
    <row r="4" spans="1:24" ht="4.5" customHeight="1">
      <c r="A4" s="451"/>
      <c r="B4" s="451"/>
      <c r="C4" s="449"/>
      <c r="D4" s="449"/>
    </row>
    <row r="5" spans="1:24" ht="15.75" thickBot="1">
      <c r="A5" s="452" t="s">
        <v>125</v>
      </c>
      <c r="B5" s="1521" t="s">
        <v>126</v>
      </c>
      <c r="C5" s="1521"/>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519" t="s">
        <v>444</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c r="Y2" s="1519"/>
      <c r="Z2" s="1519"/>
      <c r="AA2" s="1519"/>
    </row>
    <row r="3" spans="1:27" ht="18" customHeight="1">
      <c r="A3" s="1525" t="s">
        <v>445</v>
      </c>
      <c r="B3" s="1525"/>
      <c r="C3" s="1525"/>
      <c r="D3" s="1525"/>
      <c r="E3" s="1525"/>
      <c r="F3" s="1525"/>
      <c r="G3" s="1525"/>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8" zoomScale="80" zoomScaleNormal="80" workbookViewId="0">
      <selection activeCell="L816" sqref="L816"/>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612" t="s">
        <v>201</v>
      </c>
      <c r="C5" s="1612"/>
      <c r="D5" s="1612"/>
      <c r="E5" s="1612"/>
      <c r="F5" s="1612"/>
      <c r="G5" s="1612"/>
      <c r="H5" s="1612"/>
      <c r="I5" s="1612"/>
      <c r="J5" s="1612"/>
      <c r="K5" s="1612"/>
      <c r="L5" s="1612"/>
    </row>
    <row r="6" spans="2:13" ht="18">
      <c r="B6" s="488"/>
      <c r="C6" s="488"/>
      <c r="D6" s="488"/>
      <c r="E6" s="488"/>
      <c r="F6" s="301" t="s">
        <v>202</v>
      </c>
      <c r="G6" s="488"/>
      <c r="H6" s="488"/>
      <c r="I6" s="488"/>
      <c r="J6" s="488"/>
      <c r="K6" s="488"/>
      <c r="L6" s="488"/>
    </row>
    <row r="7" spans="2:13" s="302" customFormat="1" ht="15">
      <c r="B7" s="1613" t="s">
        <v>203</v>
      </c>
      <c r="C7" s="1605" t="s">
        <v>18</v>
      </c>
      <c r="D7" s="1605" t="s">
        <v>204</v>
      </c>
      <c r="E7" s="1616" t="s">
        <v>205</v>
      </c>
      <c r="F7" s="1617"/>
      <c r="G7" s="1618"/>
      <c r="H7" s="1619" t="s">
        <v>206</v>
      </c>
      <c r="I7" s="1621" t="s">
        <v>207</v>
      </c>
      <c r="J7" s="1622"/>
      <c r="K7" s="1622"/>
      <c r="L7" s="1613"/>
    </row>
    <row r="8" spans="2:13">
      <c r="B8" s="1614"/>
      <c r="C8" s="1615"/>
      <c r="D8" s="1615"/>
      <c r="E8" s="1607" t="s">
        <v>208</v>
      </c>
      <c r="F8" s="1605" t="s">
        <v>209</v>
      </c>
      <c r="G8" s="1605" t="s">
        <v>210</v>
      </c>
      <c r="H8" s="1620"/>
      <c r="I8" s="1607" t="s">
        <v>211</v>
      </c>
      <c r="J8" s="1607" t="s">
        <v>20</v>
      </c>
      <c r="K8" s="1605" t="s">
        <v>212</v>
      </c>
      <c r="L8" s="1607" t="s">
        <v>213</v>
      </c>
    </row>
    <row r="9" spans="2:13">
      <c r="B9" s="1614"/>
      <c r="C9" s="1615"/>
      <c r="D9" s="1615"/>
      <c r="E9" s="1608"/>
      <c r="F9" s="1615"/>
      <c r="G9" s="1615"/>
      <c r="H9" s="1620"/>
      <c r="I9" s="1608"/>
      <c r="J9" s="1608"/>
      <c r="K9" s="1606"/>
      <c r="L9" s="1608"/>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611"/>
      <c r="O105" s="1611"/>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611"/>
      <c r="O121" s="1611"/>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611"/>
      <c r="O145" s="1611"/>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611"/>
      <c r="O171" s="1611"/>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574" t="s">
        <v>239</v>
      </c>
      <c r="D177" s="1574"/>
      <c r="E177" s="1574"/>
      <c r="F177" s="1574"/>
      <c r="G177" s="1574"/>
      <c r="H177" s="1574"/>
      <c r="I177" s="1574"/>
      <c r="J177" s="1574"/>
      <c r="K177" s="1574"/>
      <c r="L177" s="1603"/>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623" t="s">
        <v>203</v>
      </c>
      <c r="C194" s="1578" t="s">
        <v>18</v>
      </c>
      <c r="D194" s="1578" t="s">
        <v>204</v>
      </c>
      <c r="E194" s="1580" t="s">
        <v>205</v>
      </c>
      <c r="F194" s="1581"/>
      <c r="G194" s="1582"/>
      <c r="H194" s="1583" t="s">
        <v>206</v>
      </c>
      <c r="I194" s="1585" t="s">
        <v>207</v>
      </c>
      <c r="J194" s="1586"/>
      <c r="K194" s="1586"/>
      <c r="L194" s="1625"/>
    </row>
    <row r="195" spans="2:12" ht="12.75" customHeight="1">
      <c r="B195" s="1624"/>
      <c r="C195" s="1579"/>
      <c r="D195" s="1579"/>
      <c r="E195" s="1593" t="s">
        <v>208</v>
      </c>
      <c r="F195" s="1578" t="s">
        <v>209</v>
      </c>
      <c r="G195" s="1578" t="s">
        <v>210</v>
      </c>
      <c r="H195" s="1584"/>
      <c r="I195" s="1593" t="s">
        <v>211</v>
      </c>
      <c r="J195" s="1593" t="s">
        <v>20</v>
      </c>
      <c r="K195" s="1578" t="s">
        <v>212</v>
      </c>
      <c r="L195" s="1609" t="s">
        <v>213</v>
      </c>
    </row>
    <row r="196" spans="2:12" ht="12.75" customHeight="1">
      <c r="B196" s="1624"/>
      <c r="C196" s="1579"/>
      <c r="D196" s="1579"/>
      <c r="E196" s="1600"/>
      <c r="F196" s="1579"/>
      <c r="G196" s="1579"/>
      <c r="H196" s="1584"/>
      <c r="I196" s="1594"/>
      <c r="J196" s="1594"/>
      <c r="K196" s="1595"/>
      <c r="L196" s="1610"/>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574" t="s">
        <v>240</v>
      </c>
      <c r="D199" s="1574"/>
      <c r="E199" s="1574"/>
      <c r="F199" s="1574"/>
      <c r="G199" s="1574"/>
      <c r="H199" s="1574"/>
      <c r="I199" s="1574"/>
      <c r="J199" s="1574"/>
      <c r="K199" s="1574"/>
      <c r="L199" s="1603"/>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587" t="s">
        <v>203</v>
      </c>
      <c r="C234" s="1578" t="s">
        <v>18</v>
      </c>
      <c r="D234" s="1578" t="s">
        <v>204</v>
      </c>
      <c r="E234" s="1580" t="s">
        <v>205</v>
      </c>
      <c r="F234" s="1581"/>
      <c r="G234" s="1582"/>
      <c r="H234" s="1583" t="s">
        <v>206</v>
      </c>
      <c r="I234" s="1580" t="s">
        <v>207</v>
      </c>
      <c r="J234" s="1581"/>
      <c r="K234" s="1581"/>
      <c r="L234" s="1581"/>
    </row>
    <row r="235" spans="2:12">
      <c r="B235" s="1604"/>
      <c r="C235" s="1579"/>
      <c r="D235" s="1579"/>
      <c r="E235" s="1593" t="s">
        <v>208</v>
      </c>
      <c r="F235" s="1578" t="s">
        <v>209</v>
      </c>
      <c r="G235" s="1578" t="s">
        <v>210</v>
      </c>
      <c r="H235" s="1584"/>
      <c r="I235" s="1593" t="s">
        <v>211</v>
      </c>
      <c r="J235" s="1593" t="s">
        <v>20</v>
      </c>
      <c r="K235" s="1578" t="s">
        <v>212</v>
      </c>
      <c r="L235" s="1585" t="s">
        <v>213</v>
      </c>
    </row>
    <row r="236" spans="2:12">
      <c r="B236" s="1604"/>
      <c r="C236" s="1579"/>
      <c r="D236" s="1579"/>
      <c r="E236" s="1600"/>
      <c r="F236" s="1579"/>
      <c r="G236" s="1579"/>
      <c r="H236" s="1584"/>
      <c r="I236" s="1600"/>
      <c r="J236" s="1600"/>
      <c r="K236" s="1579"/>
      <c r="L236" s="1599"/>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597" t="s">
        <v>214</v>
      </c>
      <c r="D239" s="1597"/>
      <c r="E239" s="1597"/>
      <c r="F239" s="1597"/>
      <c r="G239" s="1597"/>
      <c r="H239" s="1597"/>
      <c r="I239" s="1597"/>
      <c r="J239" s="1597"/>
      <c r="K239" s="1597"/>
      <c r="L239" s="1597"/>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574" t="s">
        <v>239</v>
      </c>
      <c r="D256" s="1574"/>
      <c r="E256" s="1574"/>
      <c r="F256" s="1574"/>
      <c r="G256" s="1574"/>
      <c r="H256" s="1574"/>
      <c r="I256" s="1574"/>
      <c r="J256" s="1574"/>
      <c r="K256" s="1574"/>
      <c r="L256" s="1574"/>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601" t="s">
        <v>203</v>
      </c>
      <c r="C273" s="1578" t="s">
        <v>18</v>
      </c>
      <c r="D273" s="1578" t="s">
        <v>204</v>
      </c>
      <c r="E273" s="1580" t="s">
        <v>205</v>
      </c>
      <c r="F273" s="1581"/>
      <c r="G273" s="1582"/>
      <c r="H273" s="1583" t="s">
        <v>206</v>
      </c>
      <c r="I273" s="1585" t="s">
        <v>207</v>
      </c>
      <c r="J273" s="1586"/>
      <c r="K273" s="1586"/>
      <c r="L273" s="1586"/>
    </row>
    <row r="274" spans="2:12" ht="11.25" customHeight="1">
      <c r="B274" s="1602"/>
      <c r="C274" s="1579"/>
      <c r="D274" s="1579"/>
      <c r="E274" s="1593" t="s">
        <v>208</v>
      </c>
      <c r="F274" s="1578" t="s">
        <v>209</v>
      </c>
      <c r="G274" s="1578" t="s">
        <v>210</v>
      </c>
      <c r="H274" s="1584"/>
      <c r="I274" s="1593" t="s">
        <v>211</v>
      </c>
      <c r="J274" s="1593" t="s">
        <v>20</v>
      </c>
      <c r="K274" s="1578" t="s">
        <v>212</v>
      </c>
      <c r="L274" s="1585" t="s">
        <v>213</v>
      </c>
    </row>
    <row r="275" spans="2:12" ht="11.25" customHeight="1">
      <c r="B275" s="1602"/>
      <c r="C275" s="1579"/>
      <c r="D275" s="1579"/>
      <c r="E275" s="1600"/>
      <c r="F275" s="1579"/>
      <c r="G275" s="1579"/>
      <c r="H275" s="1584"/>
      <c r="I275" s="1594"/>
      <c r="J275" s="1594"/>
      <c r="K275" s="1595"/>
      <c r="L275" s="1599"/>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574" t="s">
        <v>240</v>
      </c>
      <c r="D278" s="1574"/>
      <c r="E278" s="1574"/>
      <c r="F278" s="1574"/>
      <c r="G278" s="1574"/>
      <c r="H278" s="1574"/>
      <c r="I278" s="1574"/>
      <c r="J278" s="1574"/>
      <c r="K278" s="1574"/>
      <c r="L278" s="1574"/>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593" t="s">
        <v>203</v>
      </c>
      <c r="C313" s="1578" t="s">
        <v>18</v>
      </c>
      <c r="D313" s="1578" t="s">
        <v>204</v>
      </c>
      <c r="E313" s="1580" t="s">
        <v>205</v>
      </c>
      <c r="F313" s="1581"/>
      <c r="G313" s="1582"/>
      <c r="H313" s="1578" t="s">
        <v>206</v>
      </c>
      <c r="I313" s="1580" t="s">
        <v>207</v>
      </c>
      <c r="J313" s="1581"/>
      <c r="K313" s="1581"/>
      <c r="L313" s="1582"/>
    </row>
    <row r="314" spans="2:12" ht="11.25" customHeight="1">
      <c r="B314" s="1600"/>
      <c r="C314" s="1579"/>
      <c r="D314" s="1579"/>
      <c r="E314" s="1588" t="s">
        <v>244</v>
      </c>
      <c r="F314" s="1591" t="s">
        <v>245</v>
      </c>
      <c r="G314" s="1591" t="s">
        <v>246</v>
      </c>
      <c r="H314" s="1579"/>
      <c r="I314" s="1593" t="s">
        <v>211</v>
      </c>
      <c r="J314" s="1593" t="s">
        <v>20</v>
      </c>
      <c r="K314" s="1578" t="s">
        <v>212</v>
      </c>
      <c r="L314" s="1593" t="s">
        <v>213</v>
      </c>
    </row>
    <row r="315" spans="2:12" ht="11.25" customHeight="1">
      <c r="B315" s="1594"/>
      <c r="C315" s="1595"/>
      <c r="D315" s="1595"/>
      <c r="E315" s="1590"/>
      <c r="F315" s="1592"/>
      <c r="G315" s="1592"/>
      <c r="H315" s="1595"/>
      <c r="I315" s="1594"/>
      <c r="J315" s="1594"/>
      <c r="K315" s="1595"/>
      <c r="L315" s="1594"/>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597" t="s">
        <v>214</v>
      </c>
      <c r="D318" s="1597"/>
      <c r="E318" s="1597"/>
      <c r="F318" s="1597"/>
      <c r="G318" s="1597"/>
      <c r="H318" s="1597"/>
      <c r="I318" s="1597"/>
      <c r="J318" s="1597"/>
      <c r="K318" s="1597"/>
      <c r="L318" s="1598"/>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574" t="s">
        <v>239</v>
      </c>
      <c r="D335" s="1574"/>
      <c r="E335" s="1574"/>
      <c r="F335" s="1574"/>
      <c r="G335" s="1574"/>
      <c r="H335" s="1574"/>
      <c r="I335" s="1574"/>
      <c r="J335" s="1574"/>
      <c r="K335" s="1574"/>
      <c r="L335" s="1575"/>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576" t="s">
        <v>203</v>
      </c>
      <c r="C352" s="1578" t="s">
        <v>18</v>
      </c>
      <c r="D352" s="1578" t="s">
        <v>204</v>
      </c>
      <c r="E352" s="1580" t="s">
        <v>205</v>
      </c>
      <c r="F352" s="1581"/>
      <c r="G352" s="1582"/>
      <c r="H352" s="1583" t="s">
        <v>206</v>
      </c>
      <c r="I352" s="1585" t="s">
        <v>207</v>
      </c>
      <c r="J352" s="1586"/>
      <c r="K352" s="1586"/>
      <c r="L352" s="1587"/>
    </row>
    <row r="353" spans="2:12" ht="11.25" customHeight="1">
      <c r="B353" s="1577"/>
      <c r="C353" s="1579"/>
      <c r="D353" s="1579"/>
      <c r="E353" s="1588" t="s">
        <v>244</v>
      </c>
      <c r="F353" s="1591" t="s">
        <v>245</v>
      </c>
      <c r="G353" s="1591" t="s">
        <v>246</v>
      </c>
      <c r="H353" s="1584"/>
      <c r="I353" s="1593" t="s">
        <v>211</v>
      </c>
      <c r="J353" s="1593" t="s">
        <v>20</v>
      </c>
      <c r="K353" s="1578" t="s">
        <v>212</v>
      </c>
      <c r="L353" s="1593" t="s">
        <v>213</v>
      </c>
    </row>
    <row r="354" spans="2:12" ht="11.25" customHeight="1">
      <c r="B354" s="1577"/>
      <c r="C354" s="1579"/>
      <c r="D354" s="1579"/>
      <c r="E354" s="1589"/>
      <c r="F354" s="1596"/>
      <c r="G354" s="1596"/>
      <c r="H354" s="1584"/>
      <c r="I354" s="1594"/>
      <c r="J354" s="1594"/>
      <c r="K354" s="1595"/>
      <c r="L354" s="1594"/>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574" t="s">
        <v>240</v>
      </c>
      <c r="D357" s="1574"/>
      <c r="E357" s="1574"/>
      <c r="F357" s="1574"/>
      <c r="G357" s="1574"/>
      <c r="H357" s="1574"/>
      <c r="I357" s="1574"/>
      <c r="J357" s="1574"/>
      <c r="K357" s="1574"/>
      <c r="L357" s="1575"/>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542" t="s">
        <v>203</v>
      </c>
      <c r="C393" s="1532" t="s">
        <v>18</v>
      </c>
      <c r="D393" s="1532" t="s">
        <v>204</v>
      </c>
      <c r="E393" s="1534" t="s">
        <v>205</v>
      </c>
      <c r="F393" s="1535"/>
      <c r="G393" s="1536"/>
      <c r="H393" s="1537" t="s">
        <v>206</v>
      </c>
      <c r="I393" s="1534" t="s">
        <v>207</v>
      </c>
      <c r="J393" s="1535"/>
      <c r="K393" s="1535"/>
      <c r="L393" s="1536"/>
    </row>
    <row r="394" spans="2:12" ht="11.25" customHeight="1">
      <c r="B394" s="1543"/>
      <c r="C394" s="1533"/>
      <c r="D394" s="1533"/>
      <c r="E394" s="1570" t="s">
        <v>244</v>
      </c>
      <c r="F394" s="1572" t="s">
        <v>245</v>
      </c>
      <c r="G394" s="1572" t="s">
        <v>246</v>
      </c>
      <c r="H394" s="1538"/>
      <c r="I394" s="1542" t="s">
        <v>211</v>
      </c>
      <c r="J394" s="1542" t="s">
        <v>20</v>
      </c>
      <c r="K394" s="1532" t="s">
        <v>212</v>
      </c>
      <c r="L394" s="1542" t="s">
        <v>213</v>
      </c>
    </row>
    <row r="395" spans="2:12" ht="11.25" customHeight="1">
      <c r="B395" s="1543"/>
      <c r="C395" s="1533"/>
      <c r="D395" s="1533"/>
      <c r="E395" s="1571"/>
      <c r="F395" s="1573"/>
      <c r="G395" s="1573"/>
      <c r="H395" s="1538"/>
      <c r="I395" s="1543"/>
      <c r="J395" s="1543"/>
      <c r="K395" s="1533"/>
      <c r="L395" s="1544"/>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528" t="s">
        <v>214</v>
      </c>
      <c r="D398" s="1528"/>
      <c r="E398" s="1528"/>
      <c r="F398" s="1528"/>
      <c r="G398" s="1528"/>
      <c r="H398" s="1528"/>
      <c r="I398" s="1528"/>
      <c r="J398" s="1528"/>
      <c r="K398" s="1528"/>
      <c r="L398" s="1567"/>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526" t="s">
        <v>239</v>
      </c>
      <c r="D415" s="1526"/>
      <c r="E415" s="1526"/>
      <c r="F415" s="1526"/>
      <c r="G415" s="1526"/>
      <c r="H415" s="1526"/>
      <c r="I415" s="1526"/>
      <c r="J415" s="1526"/>
      <c r="K415" s="1526"/>
      <c r="L415" s="1566"/>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568" t="s">
        <v>203</v>
      </c>
      <c r="C432" s="1532" t="s">
        <v>18</v>
      </c>
      <c r="D432" s="1532" t="s">
        <v>204</v>
      </c>
      <c r="E432" s="1534" t="s">
        <v>205</v>
      </c>
      <c r="F432" s="1535"/>
      <c r="G432" s="1536"/>
      <c r="H432" s="1537" t="s">
        <v>206</v>
      </c>
      <c r="I432" s="1539" t="s">
        <v>207</v>
      </c>
      <c r="J432" s="1540"/>
      <c r="K432" s="1540"/>
      <c r="L432" s="1564"/>
    </row>
    <row r="433" spans="2:12" ht="11.25" customHeight="1">
      <c r="B433" s="1569"/>
      <c r="C433" s="1533"/>
      <c r="D433" s="1533"/>
      <c r="E433" s="1570" t="s">
        <v>244</v>
      </c>
      <c r="F433" s="1572" t="s">
        <v>245</v>
      </c>
      <c r="G433" s="1572" t="s">
        <v>246</v>
      </c>
      <c r="H433" s="1538"/>
      <c r="I433" s="1542" t="s">
        <v>211</v>
      </c>
      <c r="J433" s="1542" t="s">
        <v>20</v>
      </c>
      <c r="K433" s="1532" t="s">
        <v>212</v>
      </c>
      <c r="L433" s="1542" t="s">
        <v>213</v>
      </c>
    </row>
    <row r="434" spans="2:12" ht="11.25" customHeight="1">
      <c r="B434" s="1569"/>
      <c r="C434" s="1533"/>
      <c r="D434" s="1533"/>
      <c r="E434" s="1571"/>
      <c r="F434" s="1573"/>
      <c r="G434" s="1573"/>
      <c r="H434" s="1538"/>
      <c r="I434" s="1544"/>
      <c r="J434" s="1544"/>
      <c r="K434" s="1563"/>
      <c r="L434" s="1544"/>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526" t="s">
        <v>240</v>
      </c>
      <c r="D437" s="1526"/>
      <c r="E437" s="1526"/>
      <c r="F437" s="1526"/>
      <c r="G437" s="1526"/>
      <c r="H437" s="1526"/>
      <c r="I437" s="1526"/>
      <c r="J437" s="1526"/>
      <c r="K437" s="1526"/>
      <c r="L437" s="1566"/>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542" t="s">
        <v>203</v>
      </c>
      <c r="C475" s="1532" t="s">
        <v>18</v>
      </c>
      <c r="D475" s="1532" t="s">
        <v>204</v>
      </c>
      <c r="E475" s="1534" t="s">
        <v>205</v>
      </c>
      <c r="F475" s="1535"/>
      <c r="G475" s="1536"/>
      <c r="H475" s="1537" t="s">
        <v>206</v>
      </c>
      <c r="I475" s="1534" t="s">
        <v>207</v>
      </c>
      <c r="J475" s="1535"/>
      <c r="K475" s="1535"/>
      <c r="L475" s="1536"/>
    </row>
    <row r="476" spans="2:12" ht="11.25" customHeight="1">
      <c r="B476" s="1543"/>
      <c r="C476" s="1533"/>
      <c r="D476" s="1533"/>
      <c r="E476" s="1570" t="s">
        <v>244</v>
      </c>
      <c r="F476" s="1572" t="s">
        <v>245</v>
      </c>
      <c r="G476" s="1572" t="s">
        <v>246</v>
      </c>
      <c r="H476" s="1538"/>
      <c r="I476" s="1542" t="s">
        <v>211</v>
      </c>
      <c r="J476" s="1542" t="s">
        <v>20</v>
      </c>
      <c r="K476" s="1532" t="s">
        <v>212</v>
      </c>
      <c r="L476" s="1542" t="s">
        <v>213</v>
      </c>
    </row>
    <row r="477" spans="2:12" ht="11.25" customHeight="1">
      <c r="B477" s="1543"/>
      <c r="C477" s="1533"/>
      <c r="D477" s="1533"/>
      <c r="E477" s="1571"/>
      <c r="F477" s="1573"/>
      <c r="G477" s="1573"/>
      <c r="H477" s="1538"/>
      <c r="I477" s="1543"/>
      <c r="J477" s="1543"/>
      <c r="K477" s="1533"/>
      <c r="L477" s="1544"/>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528" t="s">
        <v>214</v>
      </c>
      <c r="D480" s="1528"/>
      <c r="E480" s="1528"/>
      <c r="F480" s="1528"/>
      <c r="G480" s="1528"/>
      <c r="H480" s="1528"/>
      <c r="I480" s="1528"/>
      <c r="J480" s="1528"/>
      <c r="K480" s="1528"/>
      <c r="L480" s="1567"/>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526" t="s">
        <v>239</v>
      </c>
      <c r="D497" s="1526"/>
      <c r="E497" s="1526"/>
      <c r="F497" s="1526"/>
      <c r="G497" s="1526"/>
      <c r="H497" s="1526"/>
      <c r="I497" s="1526"/>
      <c r="J497" s="1526"/>
      <c r="K497" s="1526"/>
      <c r="L497" s="1566"/>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568" t="s">
        <v>203</v>
      </c>
      <c r="C514" s="1532" t="s">
        <v>18</v>
      </c>
      <c r="D514" s="1532" t="s">
        <v>204</v>
      </c>
      <c r="E514" s="1534" t="s">
        <v>205</v>
      </c>
      <c r="F514" s="1535"/>
      <c r="G514" s="1536"/>
      <c r="H514" s="1537" t="s">
        <v>206</v>
      </c>
      <c r="I514" s="1539" t="s">
        <v>207</v>
      </c>
      <c r="J514" s="1540"/>
      <c r="K514" s="1540"/>
      <c r="L514" s="1564"/>
    </row>
    <row r="515" spans="2:12" ht="11.25" customHeight="1">
      <c r="B515" s="1569"/>
      <c r="C515" s="1533"/>
      <c r="D515" s="1533"/>
      <c r="E515" s="1570" t="s">
        <v>244</v>
      </c>
      <c r="F515" s="1572" t="s">
        <v>245</v>
      </c>
      <c r="G515" s="1572" t="s">
        <v>246</v>
      </c>
      <c r="H515" s="1538"/>
      <c r="I515" s="1542" t="s">
        <v>211</v>
      </c>
      <c r="J515" s="1542" t="s">
        <v>20</v>
      </c>
      <c r="K515" s="1532" t="s">
        <v>212</v>
      </c>
      <c r="L515" s="1542" t="s">
        <v>213</v>
      </c>
    </row>
    <row r="516" spans="2:12" ht="11.25" customHeight="1">
      <c r="B516" s="1569"/>
      <c r="C516" s="1533"/>
      <c r="D516" s="1533"/>
      <c r="E516" s="1571"/>
      <c r="F516" s="1573"/>
      <c r="G516" s="1573"/>
      <c r="H516" s="1538"/>
      <c r="I516" s="1544"/>
      <c r="J516" s="1544"/>
      <c r="K516" s="1563"/>
      <c r="L516" s="1544"/>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526" t="s">
        <v>240</v>
      </c>
      <c r="D519" s="1526"/>
      <c r="E519" s="1526"/>
      <c r="F519" s="1526"/>
      <c r="G519" s="1526"/>
      <c r="H519" s="1526"/>
      <c r="I519" s="1526"/>
      <c r="J519" s="1526"/>
      <c r="K519" s="1526"/>
      <c r="L519" s="1566"/>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564" t="s">
        <v>203</v>
      </c>
      <c r="C558" s="1532" t="s">
        <v>18</v>
      </c>
      <c r="D558" s="1532" t="s">
        <v>204</v>
      </c>
      <c r="E558" s="1534" t="s">
        <v>205</v>
      </c>
      <c r="F558" s="1535"/>
      <c r="G558" s="1536"/>
      <c r="H558" s="1537" t="s">
        <v>206</v>
      </c>
      <c r="I558" s="1534" t="s">
        <v>207</v>
      </c>
      <c r="J558" s="1535"/>
      <c r="K558" s="1535"/>
      <c r="L558"/>
    </row>
    <row r="559" spans="2:12" ht="12.75" customHeight="1">
      <c r="B559" s="1565"/>
      <c r="C559" s="1533"/>
      <c r="D559" s="1533"/>
      <c r="E559" s="1542" t="s">
        <v>244</v>
      </c>
      <c r="F559" s="1532" t="s">
        <v>245</v>
      </c>
      <c r="G559" s="1532" t="s">
        <v>246</v>
      </c>
      <c r="H559" s="1538"/>
      <c r="I559" s="1542" t="s">
        <v>211</v>
      </c>
      <c r="J559" s="1542" t="s">
        <v>20</v>
      </c>
      <c r="K559" s="1532" t="s">
        <v>283</v>
      </c>
      <c r="L559"/>
    </row>
    <row r="560" spans="2:12" ht="12.75">
      <c r="B560" s="1565"/>
      <c r="C560" s="1533"/>
      <c r="D560" s="1533"/>
      <c r="E560" s="1543"/>
      <c r="F560" s="1533"/>
      <c r="G560" s="1533"/>
      <c r="H560" s="1538"/>
      <c r="I560" s="1543"/>
      <c r="J560" s="1543"/>
      <c r="K560" s="1533"/>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528" t="s">
        <v>214</v>
      </c>
      <c r="D563" s="1528"/>
      <c r="E563" s="1528"/>
      <c r="F563" s="1528"/>
      <c r="G563" s="1528"/>
      <c r="H563" s="1528"/>
      <c r="I563" s="1528"/>
      <c r="J563" s="1528"/>
      <c r="K563" s="1528"/>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526" t="s">
        <v>239</v>
      </c>
      <c r="D580" s="1526"/>
      <c r="E580" s="1526"/>
      <c r="F580" s="1526"/>
      <c r="G580" s="1526"/>
      <c r="H580" s="1526"/>
      <c r="I580" s="1526"/>
      <c r="J580" s="1526"/>
      <c r="K580" s="1526"/>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561" t="s">
        <v>203</v>
      </c>
      <c r="C597" s="1532" t="s">
        <v>18</v>
      </c>
      <c r="D597" s="1532" t="s">
        <v>204</v>
      </c>
      <c r="E597" s="1534" t="s">
        <v>205</v>
      </c>
      <c r="F597" s="1535"/>
      <c r="G597" s="1536"/>
      <c r="H597" s="1537" t="s">
        <v>206</v>
      </c>
      <c r="I597" s="1539" t="s">
        <v>207</v>
      </c>
      <c r="J597" s="1540"/>
      <c r="K597" s="1540"/>
      <c r="L597"/>
    </row>
    <row r="598" spans="2:12" ht="12.75" customHeight="1">
      <c r="B598" s="1562"/>
      <c r="C598" s="1533"/>
      <c r="D598" s="1533"/>
      <c r="E598" s="1542" t="s">
        <v>244</v>
      </c>
      <c r="F598" s="1532" t="s">
        <v>245</v>
      </c>
      <c r="G598" s="1532" t="s">
        <v>246</v>
      </c>
      <c r="H598" s="1538"/>
      <c r="I598" s="1542" t="s">
        <v>211</v>
      </c>
      <c r="J598" s="1542" t="s">
        <v>20</v>
      </c>
      <c r="K598" s="1532" t="s">
        <v>212</v>
      </c>
      <c r="L598"/>
    </row>
    <row r="599" spans="2:12" ht="12.75" customHeight="1">
      <c r="B599" s="1562"/>
      <c r="C599" s="1533"/>
      <c r="D599" s="1533"/>
      <c r="E599" s="1543"/>
      <c r="F599" s="1533"/>
      <c r="G599" s="1533"/>
      <c r="H599" s="1538"/>
      <c r="I599" s="1544"/>
      <c r="J599" s="1544"/>
      <c r="K599" s="1563"/>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526" t="s">
        <v>240</v>
      </c>
      <c r="D602" s="1526"/>
      <c r="E602" s="1526"/>
      <c r="F602" s="1526"/>
      <c r="G602" s="1526"/>
      <c r="H602" s="1526"/>
      <c r="I602" s="1526"/>
      <c r="J602" s="1526"/>
      <c r="K602" s="1526"/>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547" t="s">
        <v>369</v>
      </c>
      <c r="C636" s="1547"/>
      <c r="D636" s="1547"/>
      <c r="E636" s="1547"/>
      <c r="F636" s="1547"/>
      <c r="G636" s="1547"/>
      <c r="H636" s="1547"/>
      <c r="I636" s="1547"/>
      <c r="J636" s="1547"/>
      <c r="K636" s="1547"/>
    </row>
    <row r="637" spans="2:12" ht="18.75" thickBot="1">
      <c r="B637" s="561"/>
      <c r="C637" s="561"/>
      <c r="D637" s="561"/>
      <c r="E637" s="561"/>
      <c r="F637" s="562" t="s">
        <v>202</v>
      </c>
      <c r="G637" s="561"/>
      <c r="H637" s="561"/>
      <c r="I637" s="561"/>
      <c r="J637" s="561"/>
      <c r="K637" s="561"/>
    </row>
    <row r="638" spans="2:12" ht="12.75" customHeight="1">
      <c r="B638" s="1548" t="s">
        <v>203</v>
      </c>
      <c r="C638" s="1550" t="s">
        <v>18</v>
      </c>
      <c r="D638" s="1550" t="s">
        <v>204</v>
      </c>
      <c r="E638" s="1556" t="s">
        <v>205</v>
      </c>
      <c r="F638" s="1557"/>
      <c r="G638" s="1558"/>
      <c r="H638" s="1559" t="s">
        <v>206</v>
      </c>
      <c r="I638" s="1556" t="s">
        <v>207</v>
      </c>
      <c r="J638" s="1557"/>
      <c r="K638" s="1560"/>
    </row>
    <row r="639" spans="2:12" ht="11.25" customHeight="1">
      <c r="B639" s="1549"/>
      <c r="C639" s="1533"/>
      <c r="D639" s="1533"/>
      <c r="E639" s="1542" t="s">
        <v>244</v>
      </c>
      <c r="F639" s="1532" t="s">
        <v>245</v>
      </c>
      <c r="G639" s="1532" t="s">
        <v>246</v>
      </c>
      <c r="H639" s="1538"/>
      <c r="I639" s="1542" t="s">
        <v>211</v>
      </c>
      <c r="J639" s="1542" t="s">
        <v>20</v>
      </c>
      <c r="K639" s="1545" t="s">
        <v>283</v>
      </c>
    </row>
    <row r="640" spans="2:12" ht="11.25" customHeight="1">
      <c r="B640" s="1549"/>
      <c r="C640" s="1533"/>
      <c r="D640" s="1533"/>
      <c r="E640" s="1543"/>
      <c r="F640" s="1533"/>
      <c r="G640" s="1533"/>
      <c r="H640" s="1538"/>
      <c r="I640" s="1543"/>
      <c r="J640" s="1543"/>
      <c r="K640" s="1555"/>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528" t="s">
        <v>214</v>
      </c>
      <c r="D643" s="1528"/>
      <c r="E643" s="1528"/>
      <c r="F643" s="1528"/>
      <c r="G643" s="1528"/>
      <c r="H643" s="1528"/>
      <c r="I643" s="1528"/>
      <c r="J643" s="1528"/>
      <c r="K643" s="1529"/>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526" t="s">
        <v>239</v>
      </c>
      <c r="D660" s="1526"/>
      <c r="E660" s="1526"/>
      <c r="F660" s="1526"/>
      <c r="G660" s="1526"/>
      <c r="H660" s="1526"/>
      <c r="I660" s="1526"/>
      <c r="J660" s="1526"/>
      <c r="K660" s="1527"/>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530" t="s">
        <v>203</v>
      </c>
      <c r="C677" s="1532" t="s">
        <v>18</v>
      </c>
      <c r="D677" s="1532" t="s">
        <v>204</v>
      </c>
      <c r="E677" s="1534" t="s">
        <v>205</v>
      </c>
      <c r="F677" s="1535"/>
      <c r="G677" s="1536"/>
      <c r="H677" s="1537" t="s">
        <v>206</v>
      </c>
      <c r="I677" s="1539" t="s">
        <v>207</v>
      </c>
      <c r="J677" s="1540"/>
      <c r="K677" s="1541"/>
    </row>
    <row r="678" spans="2:14" ht="11.25" customHeight="1">
      <c r="B678" s="1531"/>
      <c r="C678" s="1533"/>
      <c r="D678" s="1533"/>
      <c r="E678" s="1542" t="s">
        <v>244</v>
      </c>
      <c r="F678" s="1532" t="s">
        <v>245</v>
      </c>
      <c r="G678" s="1532" t="s">
        <v>246</v>
      </c>
      <c r="H678" s="1538"/>
      <c r="I678" s="1542" t="s">
        <v>211</v>
      </c>
      <c r="J678" s="1542" t="s">
        <v>20</v>
      </c>
      <c r="K678" s="1545" t="s">
        <v>212</v>
      </c>
    </row>
    <row r="679" spans="2:14" ht="11.25" customHeight="1">
      <c r="B679" s="1531"/>
      <c r="C679" s="1533"/>
      <c r="D679" s="1533"/>
      <c r="E679" s="1543"/>
      <c r="F679" s="1533"/>
      <c r="G679" s="1533"/>
      <c r="H679" s="1538"/>
      <c r="I679" s="1544"/>
      <c r="J679" s="1544"/>
      <c r="K679" s="1546"/>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526" t="s">
        <v>240</v>
      </c>
      <c r="D682" s="1526"/>
      <c r="E682" s="1526"/>
      <c r="F682" s="1526"/>
      <c r="G682" s="1526"/>
      <c r="H682" s="1526"/>
      <c r="I682" s="1526"/>
      <c r="J682" s="1526"/>
      <c r="K682" s="1527"/>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47" t="s">
        <v>418</v>
      </c>
      <c r="C715" s="1547"/>
      <c r="D715" s="1547"/>
      <c r="E715" s="1547"/>
      <c r="F715" s="1547"/>
      <c r="G715" s="1547"/>
      <c r="H715" s="1547"/>
      <c r="I715" s="1547"/>
      <c r="J715" s="1547"/>
      <c r="K715" s="1547"/>
      <c r="L715"/>
    </row>
    <row r="716" spans="2:12" ht="18.75" thickBot="1">
      <c r="B716" s="722"/>
      <c r="C716" s="722"/>
      <c r="D716" s="722"/>
      <c r="E716" s="722"/>
      <c r="F716" s="562" t="s">
        <v>202</v>
      </c>
      <c r="G716" s="722"/>
      <c r="H716" s="722"/>
      <c r="I716" s="722"/>
      <c r="J716" s="722"/>
      <c r="K716" s="722"/>
    </row>
    <row r="717" spans="2:12" ht="12.75" customHeight="1">
      <c r="B717" s="1548" t="s">
        <v>203</v>
      </c>
      <c r="C717" s="1550" t="s">
        <v>18</v>
      </c>
      <c r="D717" s="1550" t="s">
        <v>204</v>
      </c>
      <c r="E717" s="1551" t="s">
        <v>205</v>
      </c>
      <c r="F717" s="1552"/>
      <c r="G717" s="1553"/>
      <c r="H717" s="1550" t="s">
        <v>206</v>
      </c>
      <c r="I717" s="1551" t="s">
        <v>207</v>
      </c>
      <c r="J717" s="1552"/>
      <c r="K717" s="1554"/>
    </row>
    <row r="718" spans="2:12" ht="11.25" customHeight="1">
      <c r="B718" s="1549"/>
      <c r="C718" s="1533"/>
      <c r="D718" s="1533"/>
      <c r="E718" s="1543" t="s">
        <v>244</v>
      </c>
      <c r="F718" s="1533" t="s">
        <v>245</v>
      </c>
      <c r="G718" s="1533" t="s">
        <v>246</v>
      </c>
      <c r="H718" s="1533"/>
      <c r="I718" s="1543" t="s">
        <v>211</v>
      </c>
      <c r="J718" s="1543" t="s">
        <v>20</v>
      </c>
      <c r="K718" s="1555" t="s">
        <v>283</v>
      </c>
    </row>
    <row r="719" spans="2:12" ht="17.25" customHeight="1">
      <c r="B719" s="1549"/>
      <c r="C719" s="1533"/>
      <c r="D719" s="1533"/>
      <c r="E719" s="1543"/>
      <c r="F719" s="1533"/>
      <c r="G719" s="1533"/>
      <c r="H719" s="1533"/>
      <c r="I719" s="1543"/>
      <c r="J719" s="1543"/>
      <c r="K719" s="1555"/>
    </row>
    <row r="720" spans="2:12" ht="11.25" customHeight="1">
      <c r="B720" s="803">
        <v>0</v>
      </c>
      <c r="C720" s="532">
        <v>1</v>
      </c>
      <c r="D720" s="532">
        <v>2</v>
      </c>
      <c r="E720" s="804">
        <v>3</v>
      </c>
      <c r="F720" s="804">
        <v>4</v>
      </c>
      <c r="G720" s="532">
        <v>5</v>
      </c>
      <c r="H720" s="532">
        <v>6</v>
      </c>
      <c r="I720" s="532">
        <v>7</v>
      </c>
      <c r="J720" s="532">
        <v>8</v>
      </c>
      <c r="K720" s="805">
        <v>9</v>
      </c>
    </row>
    <row r="721" spans="2:11" ht="12.75">
      <c r="B721" s="693"/>
      <c r="C721" s="507"/>
      <c r="D721" s="507"/>
      <c r="E721" s="507"/>
      <c r="F721" s="507"/>
      <c r="G721" s="507"/>
      <c r="H721" s="507"/>
      <c r="I721" s="507"/>
      <c r="J721" s="507"/>
      <c r="K721" s="694"/>
    </row>
    <row r="722" spans="2:11" ht="14.25">
      <c r="B722" s="695"/>
      <c r="C722" s="1528" t="s">
        <v>214</v>
      </c>
      <c r="D722" s="1528"/>
      <c r="E722" s="1528"/>
      <c r="F722" s="1528"/>
      <c r="G722" s="1528"/>
      <c r="H722" s="1528"/>
      <c r="I722" s="1528"/>
      <c r="J722" s="1528"/>
      <c r="K722" s="1529"/>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526" t="s">
        <v>239</v>
      </c>
      <c r="D739" s="1526"/>
      <c r="E739" s="1526"/>
      <c r="F739" s="1526"/>
      <c r="G739" s="1526"/>
      <c r="H739" s="1526"/>
      <c r="I739" s="1526"/>
      <c r="J739" s="1526"/>
      <c r="K739" s="1527"/>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530" t="s">
        <v>203</v>
      </c>
      <c r="C756" s="1532" t="s">
        <v>18</v>
      </c>
      <c r="D756" s="1532" t="s">
        <v>204</v>
      </c>
      <c r="E756" s="1534" t="s">
        <v>205</v>
      </c>
      <c r="F756" s="1535"/>
      <c r="G756" s="1536"/>
      <c r="H756" s="1537" t="s">
        <v>206</v>
      </c>
      <c r="I756" s="1539" t="s">
        <v>207</v>
      </c>
      <c r="J756" s="1540"/>
      <c r="K756" s="1541"/>
    </row>
    <row r="757" spans="2:11" ht="11.25" customHeight="1">
      <c r="B757" s="1531"/>
      <c r="C757" s="1533"/>
      <c r="D757" s="1533"/>
      <c r="E757" s="1542" t="s">
        <v>244</v>
      </c>
      <c r="F757" s="1532" t="s">
        <v>245</v>
      </c>
      <c r="G757" s="1532" t="s">
        <v>246</v>
      </c>
      <c r="H757" s="1538"/>
      <c r="I757" s="1542" t="s">
        <v>211</v>
      </c>
      <c r="J757" s="1542" t="s">
        <v>20</v>
      </c>
      <c r="K757" s="1545" t="s">
        <v>212</v>
      </c>
    </row>
    <row r="758" spans="2:11" ht="11.25" customHeight="1">
      <c r="B758" s="1531"/>
      <c r="C758" s="1533"/>
      <c r="D758" s="1533"/>
      <c r="E758" s="1543"/>
      <c r="F758" s="1533"/>
      <c r="G758" s="1533"/>
      <c r="H758" s="1538"/>
      <c r="I758" s="1544"/>
      <c r="J758" s="1544"/>
      <c r="K758" s="1546"/>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526" t="s">
        <v>240</v>
      </c>
      <c r="D761" s="1526"/>
      <c r="E761" s="1526"/>
      <c r="F761" s="1526"/>
      <c r="G761" s="1526"/>
      <c r="H761" s="1526"/>
      <c r="I761" s="1526"/>
      <c r="J761" s="1526"/>
      <c r="K761" s="1527"/>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547" t="s">
        <v>481</v>
      </c>
      <c r="C795" s="1547"/>
      <c r="D795" s="1547"/>
      <c r="E795" s="1547"/>
      <c r="F795" s="1547"/>
      <c r="G795" s="1547"/>
      <c r="H795" s="1547"/>
      <c r="I795" s="1547"/>
      <c r="J795" s="1547"/>
      <c r="K795" s="1547"/>
    </row>
    <row r="796" spans="2:11" ht="18.75" thickBot="1">
      <c r="B796" s="826"/>
      <c r="C796" s="826"/>
      <c r="D796" s="826"/>
      <c r="E796" s="826"/>
      <c r="F796" s="562" t="s">
        <v>202</v>
      </c>
      <c r="G796" s="826"/>
      <c r="H796" s="826"/>
      <c r="I796" s="826"/>
      <c r="J796" s="826"/>
      <c r="K796" s="826"/>
    </row>
    <row r="797" spans="2:11" ht="12.75">
      <c r="B797" s="1548" t="s">
        <v>203</v>
      </c>
      <c r="C797" s="1550" t="s">
        <v>18</v>
      </c>
      <c r="D797" s="1550" t="s">
        <v>204</v>
      </c>
      <c r="E797" s="1551" t="s">
        <v>205</v>
      </c>
      <c r="F797" s="1552"/>
      <c r="G797" s="1553"/>
      <c r="H797" s="1550" t="s">
        <v>206</v>
      </c>
      <c r="I797" s="1551" t="s">
        <v>207</v>
      </c>
      <c r="J797" s="1552"/>
      <c r="K797" s="1554"/>
    </row>
    <row r="798" spans="2:11">
      <c r="B798" s="1549"/>
      <c r="C798" s="1533"/>
      <c r="D798" s="1533"/>
      <c r="E798" s="1543" t="s">
        <v>244</v>
      </c>
      <c r="F798" s="1533" t="s">
        <v>245</v>
      </c>
      <c r="G798" s="1533" t="s">
        <v>246</v>
      </c>
      <c r="H798" s="1533"/>
      <c r="I798" s="1543" t="s">
        <v>211</v>
      </c>
      <c r="J798" s="1543" t="s">
        <v>20</v>
      </c>
      <c r="K798" s="1555" t="s">
        <v>283</v>
      </c>
    </row>
    <row r="799" spans="2:11" ht="12" thickBot="1">
      <c r="B799" s="1626"/>
      <c r="C799" s="1627"/>
      <c r="D799" s="1627"/>
      <c r="E799" s="1628"/>
      <c r="F799" s="1627"/>
      <c r="G799" s="1627"/>
      <c r="H799" s="1627"/>
      <c r="I799" s="1628"/>
      <c r="J799" s="1628"/>
      <c r="K799" s="1629"/>
    </row>
    <row r="800" spans="2:11" ht="13.5" thickBot="1">
      <c r="B800" s="827">
        <v>0</v>
      </c>
      <c r="C800" s="828">
        <v>1</v>
      </c>
      <c r="D800" s="828">
        <v>2</v>
      </c>
      <c r="E800" s="829">
        <v>3</v>
      </c>
      <c r="F800" s="829">
        <v>4</v>
      </c>
      <c r="G800" s="828">
        <v>5</v>
      </c>
      <c r="H800" s="828">
        <v>6</v>
      </c>
      <c r="I800" s="828">
        <v>7</v>
      </c>
      <c r="J800" s="828">
        <v>8</v>
      </c>
      <c r="K800" s="830">
        <v>9</v>
      </c>
    </row>
    <row r="801" spans="2:11" ht="12.75">
      <c r="B801" s="693"/>
      <c r="C801" s="507"/>
      <c r="D801" s="507"/>
      <c r="E801" s="507"/>
      <c r="F801" s="507"/>
      <c r="G801" s="507"/>
      <c r="H801" s="507"/>
      <c r="I801" s="507"/>
      <c r="J801" s="507"/>
      <c r="K801" s="694"/>
    </row>
    <row r="802" spans="2:11" ht="14.25">
      <c r="B802" s="695"/>
      <c r="C802" s="1528" t="s">
        <v>214</v>
      </c>
      <c r="D802" s="1528"/>
      <c r="E802" s="1528"/>
      <c r="F802" s="1528"/>
      <c r="G802" s="1528"/>
      <c r="H802" s="1528"/>
      <c r="I802" s="1528"/>
      <c r="J802" s="1528"/>
      <c r="K802" s="1529"/>
    </row>
    <row r="803" spans="2:11" ht="12.75">
      <c r="B803" s="693"/>
      <c r="C803" s="507"/>
      <c r="D803" s="507"/>
      <c r="E803" s="507"/>
      <c r="F803" s="507"/>
      <c r="G803" s="507"/>
      <c r="H803" s="507"/>
      <c r="I803" s="507"/>
      <c r="J803" s="507"/>
      <c r="K803" s="694"/>
    </row>
    <row r="804" spans="2:11" ht="12.75">
      <c r="B804" s="1792" t="s">
        <v>215</v>
      </c>
      <c r="C804" s="709">
        <f>SUM(D804+H804)</f>
        <v>136548</v>
      </c>
      <c r="D804" s="709">
        <v>3929</v>
      </c>
      <c r="E804" s="709">
        <v>1797</v>
      </c>
      <c r="F804" s="709">
        <v>1634</v>
      </c>
      <c r="G804" s="709">
        <v>498</v>
      </c>
      <c r="H804" s="709">
        <v>132619</v>
      </c>
      <c r="I804" s="709">
        <v>22626</v>
      </c>
      <c r="J804" s="709">
        <v>43264</v>
      </c>
      <c r="K804" s="709">
        <v>66729</v>
      </c>
    </row>
    <row r="805" spans="2:11" ht="12.75">
      <c r="B805" s="1792" t="s">
        <v>216</v>
      </c>
      <c r="C805" s="709">
        <f t="shared" ref="C805:C815" si="79">SUM(D805+H805)</f>
        <v>145755</v>
      </c>
      <c r="D805" s="709">
        <v>3630</v>
      </c>
      <c r="E805" s="709">
        <v>1663</v>
      </c>
      <c r="F805" s="709">
        <v>1564</v>
      </c>
      <c r="G805" s="709">
        <v>403</v>
      </c>
      <c r="H805" s="709">
        <v>142125</v>
      </c>
      <c r="I805" s="709">
        <v>25418</v>
      </c>
      <c r="J805" s="709">
        <v>42207</v>
      </c>
      <c r="K805" s="709">
        <v>74500</v>
      </c>
    </row>
    <row r="806" spans="2:11" ht="12.75">
      <c r="B806" s="1792" t="s">
        <v>217</v>
      </c>
      <c r="C806" s="709">
        <f t="shared" si="79"/>
        <v>171713</v>
      </c>
      <c r="D806" s="711">
        <v>3501</v>
      </c>
      <c r="E806" s="711">
        <v>1634</v>
      </c>
      <c r="F806" s="711">
        <v>1235</v>
      </c>
      <c r="G806" s="712">
        <v>632</v>
      </c>
      <c r="H806" s="709">
        <v>168212</v>
      </c>
      <c r="I806" s="711">
        <v>29512</v>
      </c>
      <c r="J806" s="711">
        <v>49145</v>
      </c>
      <c r="K806" s="711">
        <v>89555</v>
      </c>
    </row>
    <row r="807" spans="2:11" ht="12.75">
      <c r="B807" s="1792" t="s">
        <v>218</v>
      </c>
      <c r="C807" s="709">
        <f>SUM(D807+H807)</f>
        <v>145602</v>
      </c>
      <c r="D807" s="709">
        <v>3291</v>
      </c>
      <c r="E807" s="710">
        <v>1621</v>
      </c>
      <c r="F807" s="710">
        <v>1390</v>
      </c>
      <c r="G807" s="709">
        <v>280</v>
      </c>
      <c r="H807" s="709">
        <v>142311</v>
      </c>
      <c r="I807" s="709">
        <v>25191</v>
      </c>
      <c r="J807" s="709">
        <v>41794</v>
      </c>
      <c r="K807" s="709">
        <v>75326</v>
      </c>
    </row>
    <row r="808" spans="2:11" ht="12.75">
      <c r="B808" s="1792" t="s">
        <v>219</v>
      </c>
      <c r="C808" s="709">
        <f>SUM(D808+H808)</f>
        <v>150373</v>
      </c>
      <c r="D808" s="640">
        <v>2826</v>
      </c>
      <c r="E808" s="714">
        <v>1233</v>
      </c>
      <c r="F808" s="704">
        <v>1118</v>
      </c>
      <c r="G808" s="704">
        <v>475</v>
      </c>
      <c r="H808" s="640">
        <v>147547</v>
      </c>
      <c r="I808" s="714">
        <v>28306</v>
      </c>
      <c r="J808" s="714">
        <v>40535</v>
      </c>
      <c r="K808" s="704">
        <v>78706</v>
      </c>
    </row>
    <row r="809" spans="2:11" ht="12.75">
      <c r="B809" s="1792" t="s">
        <v>220</v>
      </c>
      <c r="C809" s="709">
        <f t="shared" si="79"/>
        <v>157880</v>
      </c>
      <c r="D809" s="709">
        <v>3242</v>
      </c>
      <c r="E809" s="710">
        <v>1632</v>
      </c>
      <c r="F809" s="710">
        <v>1361</v>
      </c>
      <c r="G809" s="709">
        <v>249</v>
      </c>
      <c r="H809" s="709">
        <v>154638</v>
      </c>
      <c r="I809" s="709">
        <v>30478</v>
      </c>
      <c r="J809" s="709">
        <v>43813</v>
      </c>
      <c r="K809" s="709">
        <v>80347</v>
      </c>
    </row>
    <row r="810" spans="2:11" ht="12.75">
      <c r="B810" s="1792" t="s">
        <v>221</v>
      </c>
      <c r="C810" s="709">
        <f>SUM(D810+H810)</f>
        <v>143062</v>
      </c>
      <c r="D810" s="595">
        <v>3380</v>
      </c>
      <c r="E810" s="711">
        <v>1705</v>
      </c>
      <c r="F810" s="712">
        <v>1237</v>
      </c>
      <c r="G810" s="712">
        <v>438</v>
      </c>
      <c r="H810" s="709">
        <v>139682</v>
      </c>
      <c r="I810" s="711">
        <v>26891</v>
      </c>
      <c r="J810" s="711">
        <v>45026</v>
      </c>
      <c r="K810" s="711">
        <v>67765</v>
      </c>
    </row>
    <row r="811" spans="2:11" ht="12.75">
      <c r="B811" s="1792" t="s">
        <v>222</v>
      </c>
      <c r="C811" s="709">
        <f t="shared" si="79"/>
        <v>150735</v>
      </c>
      <c r="D811" s="595">
        <v>3542</v>
      </c>
      <c r="E811" s="711">
        <v>1475</v>
      </c>
      <c r="F811" s="711">
        <v>1669</v>
      </c>
      <c r="G811" s="712">
        <v>398</v>
      </c>
      <c r="H811" s="709">
        <v>147193</v>
      </c>
      <c r="I811" s="711">
        <v>24660</v>
      </c>
      <c r="J811" s="711">
        <v>45770</v>
      </c>
      <c r="K811" s="711">
        <v>76763</v>
      </c>
    </row>
    <row r="812" spans="2:11" ht="12.75">
      <c r="B812" s="1792" t="s">
        <v>223</v>
      </c>
      <c r="C812" s="709">
        <f t="shared" si="79"/>
        <v>0</v>
      </c>
      <c r="D812" s="709"/>
      <c r="E812" s="710"/>
      <c r="F812" s="710"/>
      <c r="G812" s="709"/>
      <c r="H812" s="709"/>
      <c r="I812" s="709"/>
      <c r="J812" s="709"/>
      <c r="K812" s="709"/>
    </row>
    <row r="813" spans="2:11" ht="12.75">
      <c r="B813" s="1792" t="s">
        <v>224</v>
      </c>
      <c r="C813" s="709">
        <f>SUM(D813+H813)</f>
        <v>0</v>
      </c>
      <c r="D813" s="595"/>
      <c r="E813" s="711"/>
      <c r="F813" s="711"/>
      <c r="G813" s="711"/>
      <c r="H813" s="710"/>
      <c r="I813" s="711"/>
      <c r="J813" s="711"/>
      <c r="K813" s="711"/>
    </row>
    <row r="814" spans="2:11" ht="12.75">
      <c r="B814" s="1792" t="s">
        <v>225</v>
      </c>
      <c r="C814" s="709">
        <f>SUM(D814+H814)</f>
        <v>0</v>
      </c>
      <c r="D814" s="711"/>
      <c r="E814" s="711"/>
      <c r="F814" s="711"/>
      <c r="G814" s="711"/>
      <c r="H814" s="711"/>
      <c r="I814" s="711"/>
      <c r="J814" s="711"/>
      <c r="K814" s="711"/>
    </row>
    <row r="815" spans="2:11" ht="12.75">
      <c r="B815" s="1792" t="s">
        <v>226</v>
      </c>
      <c r="C815" s="709">
        <f t="shared" si="79"/>
        <v>0</v>
      </c>
      <c r="D815" s="711"/>
      <c r="E815" s="711"/>
      <c r="F815" s="711"/>
      <c r="G815" s="711"/>
      <c r="H815" s="711"/>
      <c r="I815" s="711"/>
      <c r="J815" s="711"/>
      <c r="K815" s="711"/>
    </row>
    <row r="816" spans="2:11" ht="15">
      <c r="B816" s="642"/>
      <c r="C816" s="710"/>
      <c r="D816" s="710"/>
      <c r="E816" s="710"/>
      <c r="F816" s="710"/>
      <c r="G816" s="710"/>
      <c r="H816" s="710"/>
      <c r="I816" s="710"/>
      <c r="J816" s="710"/>
      <c r="K816" s="710"/>
    </row>
    <row r="817" spans="2:11" ht="12.75">
      <c r="B817" s="643">
        <v>2022</v>
      </c>
      <c r="C817" s="703">
        <f t="shared" ref="C817:K817" si="80">SUM(C804:C815)</f>
        <v>1201668</v>
      </c>
      <c r="D817" s="703">
        <f>SUM(D804:D815)</f>
        <v>27341</v>
      </c>
      <c r="E817" s="703">
        <f t="shared" si="80"/>
        <v>12760</v>
      </c>
      <c r="F817" s="703">
        <f t="shared" si="80"/>
        <v>11208</v>
      </c>
      <c r="G817" s="703">
        <f>SUM(G804:G815)</f>
        <v>3373</v>
      </c>
      <c r="H817" s="703">
        <f t="shared" si="80"/>
        <v>1174327</v>
      </c>
      <c r="I817" s="703">
        <f t="shared" si="80"/>
        <v>213082</v>
      </c>
      <c r="J817" s="703">
        <f t="shared" si="80"/>
        <v>351554</v>
      </c>
      <c r="K817" s="703">
        <f t="shared" si="80"/>
        <v>609691</v>
      </c>
    </row>
    <row r="818" spans="2:11" ht="12.75">
      <c r="B818" s="702"/>
      <c r="C818" s="696"/>
      <c r="D818" s="696"/>
      <c r="E818" s="696"/>
      <c r="F818" s="696"/>
      <c r="G818" s="696"/>
      <c r="H818" s="696"/>
      <c r="I818" s="696"/>
      <c r="J818" s="696"/>
      <c r="K818" s="696"/>
    </row>
    <row r="819" spans="2:11" ht="12.75">
      <c r="B819" s="3"/>
      <c r="C819" s="1526" t="s">
        <v>239</v>
      </c>
      <c r="D819" s="1526"/>
      <c r="E819" s="1526"/>
      <c r="F819" s="1526"/>
      <c r="G819" s="1526"/>
      <c r="H819" s="1526"/>
      <c r="I819" s="1526"/>
      <c r="J819" s="1526"/>
      <c r="K819" s="1526"/>
    </row>
    <row r="820" spans="2:11" ht="12.75">
      <c r="B820" s="507"/>
      <c r="C820" s="696"/>
      <c r="D820" s="696"/>
      <c r="E820" s="696"/>
      <c r="F820" s="696"/>
      <c r="G820" s="696"/>
      <c r="H820" s="696"/>
      <c r="I820" s="696"/>
      <c r="J820" s="696"/>
      <c r="K820" s="696"/>
    </row>
    <row r="821" spans="2:11" ht="12.75">
      <c r="B821" s="644" t="s">
        <v>215</v>
      </c>
      <c r="C821" s="709">
        <f t="shared" ref="C821:C832" si="81">SUM(D821+H821)</f>
        <v>41417613</v>
      </c>
      <c r="D821" s="709">
        <v>218194</v>
      </c>
      <c r="E821" s="709">
        <v>60008</v>
      </c>
      <c r="F821" s="709">
        <v>88025</v>
      </c>
      <c r="G821" s="709">
        <v>70161</v>
      </c>
      <c r="H821" s="709">
        <v>41199419</v>
      </c>
      <c r="I821" s="709">
        <v>6311434</v>
      </c>
      <c r="J821" s="709">
        <v>12395663</v>
      </c>
      <c r="K821" s="709">
        <v>22492322</v>
      </c>
    </row>
    <row r="822" spans="2:11" ht="12.75">
      <c r="B822" s="644" t="s">
        <v>216</v>
      </c>
      <c r="C822" s="709">
        <f t="shared" si="81"/>
        <v>44315521</v>
      </c>
      <c r="D822" s="709">
        <v>207947</v>
      </c>
      <c r="E822" s="709">
        <v>57220</v>
      </c>
      <c r="F822" s="709">
        <v>93239</v>
      </c>
      <c r="G822" s="709">
        <v>57488</v>
      </c>
      <c r="H822" s="709">
        <v>44107574</v>
      </c>
      <c r="I822" s="709">
        <v>6984362</v>
      </c>
      <c r="J822" s="709">
        <v>12039817</v>
      </c>
      <c r="K822" s="709">
        <v>25083395</v>
      </c>
    </row>
    <row r="823" spans="2:11" ht="12.75">
      <c r="B823" s="644" t="s">
        <v>217</v>
      </c>
      <c r="C823" s="709">
        <f t="shared" si="81"/>
        <v>52715184</v>
      </c>
      <c r="D823" s="711">
        <v>217652</v>
      </c>
      <c r="E823" s="711">
        <v>55251</v>
      </c>
      <c r="F823" s="711">
        <v>71208</v>
      </c>
      <c r="G823" s="712">
        <v>91193</v>
      </c>
      <c r="H823" s="709">
        <v>52497532</v>
      </c>
      <c r="I823" s="711">
        <v>8127831</v>
      </c>
      <c r="J823" s="711">
        <v>14165091</v>
      </c>
      <c r="K823" s="711">
        <v>30204610</v>
      </c>
    </row>
    <row r="824" spans="2:11" ht="12.75">
      <c r="B824" s="644" t="s">
        <v>218</v>
      </c>
      <c r="C824" s="709">
        <f t="shared" si="81"/>
        <v>44374800</v>
      </c>
      <c r="D824" s="709">
        <v>186238</v>
      </c>
      <c r="E824" s="710">
        <v>54803</v>
      </c>
      <c r="F824" s="710">
        <v>88023</v>
      </c>
      <c r="G824" s="709">
        <v>43412</v>
      </c>
      <c r="H824" s="709">
        <v>44188562</v>
      </c>
      <c r="I824" s="709">
        <v>7004264</v>
      </c>
      <c r="J824" s="709">
        <v>12007379</v>
      </c>
      <c r="K824" s="709">
        <v>25176919</v>
      </c>
    </row>
    <row r="825" spans="2:11" ht="12.75">
      <c r="B825" s="644" t="s">
        <v>219</v>
      </c>
      <c r="C825" s="709">
        <f t="shared" si="81"/>
        <v>45801623</v>
      </c>
      <c r="D825" s="714">
        <v>173560</v>
      </c>
      <c r="E825" s="714">
        <v>41398</v>
      </c>
      <c r="F825" s="714">
        <v>64805</v>
      </c>
      <c r="G825" s="714">
        <v>67357</v>
      </c>
      <c r="H825" s="714">
        <v>45628063</v>
      </c>
      <c r="I825" s="714">
        <v>7902441</v>
      </c>
      <c r="J825" s="714">
        <v>11652113</v>
      </c>
      <c r="K825" s="704">
        <v>26073509</v>
      </c>
    </row>
    <row r="826" spans="2:11" ht="12.75">
      <c r="B826" s="644" t="s">
        <v>220</v>
      </c>
      <c r="C826" s="709">
        <f t="shared" si="81"/>
        <v>47759774</v>
      </c>
      <c r="D826" s="709">
        <v>179412</v>
      </c>
      <c r="E826" s="710">
        <v>55060</v>
      </c>
      <c r="F826" s="710">
        <v>84608</v>
      </c>
      <c r="G826" s="709">
        <v>39744</v>
      </c>
      <c r="H826" s="709">
        <v>47580362</v>
      </c>
      <c r="I826" s="709">
        <v>8498078</v>
      </c>
      <c r="J826" s="709">
        <v>12333698</v>
      </c>
      <c r="K826" s="709">
        <v>26748586</v>
      </c>
    </row>
    <row r="827" spans="2:11" ht="12.75">
      <c r="B827" s="644" t="s">
        <v>221</v>
      </c>
      <c r="C827" s="709">
        <f t="shared" si="81"/>
        <v>43234539</v>
      </c>
      <c r="D827" s="711">
        <v>195648</v>
      </c>
      <c r="E827" s="711">
        <v>59628</v>
      </c>
      <c r="F827" s="711">
        <v>73706</v>
      </c>
      <c r="G827" s="712">
        <v>62314</v>
      </c>
      <c r="H827" s="709">
        <v>43038891</v>
      </c>
      <c r="I827" s="711">
        <v>7333368</v>
      </c>
      <c r="J827" s="711">
        <v>12653809</v>
      </c>
      <c r="K827" s="711">
        <v>23051714</v>
      </c>
    </row>
    <row r="828" spans="2:11" ht="12.75">
      <c r="B828" s="644" t="s">
        <v>222</v>
      </c>
      <c r="C828" s="709">
        <f t="shared" si="81"/>
        <v>45662512</v>
      </c>
      <c r="D828" s="711">
        <v>200897</v>
      </c>
      <c r="E828" s="711">
        <v>49821</v>
      </c>
      <c r="F828" s="711">
        <v>95483</v>
      </c>
      <c r="G828" s="712">
        <v>55593</v>
      </c>
      <c r="H828" s="709">
        <v>45461615</v>
      </c>
      <c r="I828" s="711">
        <v>6651598</v>
      </c>
      <c r="J828" s="711">
        <v>12888844</v>
      </c>
      <c r="K828" s="711">
        <v>25921173</v>
      </c>
    </row>
    <row r="829" spans="2:11" ht="12.75">
      <c r="B829" s="644" t="s">
        <v>223</v>
      </c>
      <c r="C829" s="709">
        <f t="shared" si="81"/>
        <v>0</v>
      </c>
      <c r="D829" s="711"/>
      <c r="E829" s="711"/>
      <c r="F829" s="711"/>
      <c r="G829" s="712"/>
      <c r="H829" s="709"/>
      <c r="I829" s="711"/>
      <c r="J829" s="711"/>
      <c r="K829" s="711"/>
    </row>
    <row r="830" spans="2:11" ht="12.75">
      <c r="B830" s="644" t="s">
        <v>224</v>
      </c>
      <c r="C830" s="709">
        <f>SUM(D830+H830)</f>
        <v>0</v>
      </c>
      <c r="D830" s="711"/>
      <c r="E830" s="711"/>
      <c r="F830" s="711"/>
      <c r="G830" s="711"/>
      <c r="H830" s="710"/>
      <c r="I830" s="711"/>
      <c r="J830" s="711"/>
      <c r="K830" s="711"/>
    </row>
    <row r="831" spans="2:11" ht="12.75">
      <c r="B831" s="644" t="s">
        <v>225</v>
      </c>
      <c r="C831" s="709">
        <f>SUM(D831+H831)</f>
        <v>0</v>
      </c>
      <c r="D831" s="711"/>
      <c r="E831" s="711"/>
      <c r="F831" s="711"/>
      <c r="G831" s="711"/>
      <c r="H831" s="710"/>
      <c r="I831" s="711"/>
      <c r="J831" s="711"/>
      <c r="K831" s="711"/>
    </row>
    <row r="832" spans="2:11" ht="12.75">
      <c r="B832" s="644" t="s">
        <v>226</v>
      </c>
      <c r="C832" s="709">
        <f t="shared" si="81"/>
        <v>0</v>
      </c>
      <c r="D832" s="711"/>
      <c r="E832" s="711"/>
      <c r="F832" s="711"/>
      <c r="G832" s="711"/>
      <c r="H832" s="711"/>
      <c r="I832" s="711"/>
      <c r="J832" s="711"/>
      <c r="K832" s="711"/>
    </row>
    <row r="833" spans="2:11" ht="12.75">
      <c r="B833" s="702"/>
      <c r="C833" s="710"/>
      <c r="D833" s="710"/>
      <c r="E833" s="710"/>
      <c r="F833" s="710"/>
      <c r="G833" s="710"/>
      <c r="H833" s="710"/>
      <c r="I833" s="710"/>
      <c r="J833" s="710"/>
      <c r="K833" s="710"/>
    </row>
    <row r="834" spans="2:11" ht="12.75">
      <c r="B834" s="643">
        <v>2022</v>
      </c>
      <c r="C834" s="703">
        <f t="shared" ref="C834:K834" si="82">SUM(C821:C832)</f>
        <v>365281566</v>
      </c>
      <c r="D834" s="703">
        <f t="shared" si="82"/>
        <v>1579548</v>
      </c>
      <c r="E834" s="703">
        <f t="shared" si="82"/>
        <v>433189</v>
      </c>
      <c r="F834" s="703">
        <f t="shared" si="82"/>
        <v>659097</v>
      </c>
      <c r="G834" s="703">
        <f t="shared" si="82"/>
        <v>487262</v>
      </c>
      <c r="H834" s="703">
        <f t="shared" si="82"/>
        <v>363702018</v>
      </c>
      <c r="I834" s="703">
        <f t="shared" si="82"/>
        <v>58813376</v>
      </c>
      <c r="J834" s="703">
        <f t="shared" si="82"/>
        <v>100136414</v>
      </c>
      <c r="K834" s="703">
        <f t="shared" si="82"/>
        <v>204752228</v>
      </c>
    </row>
    <row r="835" spans="2:11" ht="12.75">
      <c r="B835" s="514"/>
      <c r="C835" s="697"/>
      <c r="D835" s="697"/>
      <c r="E835" s="697"/>
      <c r="F835" s="697"/>
      <c r="G835" s="697"/>
      <c r="H835" s="697"/>
      <c r="I835" s="697"/>
      <c r="J835" s="697"/>
      <c r="K835" s="697"/>
    </row>
    <row r="836" spans="2:11" ht="12.75" customHeight="1">
      <c r="B836" s="1561" t="s">
        <v>203</v>
      </c>
      <c r="C836" s="1532" t="s">
        <v>18</v>
      </c>
      <c r="D836" s="1532" t="s">
        <v>204</v>
      </c>
      <c r="E836" s="1534" t="s">
        <v>205</v>
      </c>
      <c r="F836" s="1535"/>
      <c r="G836" s="1536"/>
      <c r="H836" s="1537" t="s">
        <v>206</v>
      </c>
      <c r="I836" s="1539" t="s">
        <v>207</v>
      </c>
      <c r="J836" s="1540"/>
      <c r="K836" s="1540"/>
    </row>
    <row r="837" spans="2:11" ht="11.25" customHeight="1">
      <c r="B837" s="1562"/>
      <c r="C837" s="1533"/>
      <c r="D837" s="1533"/>
      <c r="E837" s="1542" t="s">
        <v>244</v>
      </c>
      <c r="F837" s="1532" t="s">
        <v>245</v>
      </c>
      <c r="G837" s="1532" t="s">
        <v>246</v>
      </c>
      <c r="H837" s="1538"/>
      <c r="I837" s="1542" t="s">
        <v>211</v>
      </c>
      <c r="J837" s="1542" t="s">
        <v>20</v>
      </c>
      <c r="K837" s="1532" t="s">
        <v>212</v>
      </c>
    </row>
    <row r="838" spans="2:11" ht="11.25" customHeight="1">
      <c r="B838" s="1562"/>
      <c r="C838" s="1533"/>
      <c r="D838" s="1533"/>
      <c r="E838" s="1543"/>
      <c r="F838" s="1533"/>
      <c r="G838" s="1533"/>
      <c r="H838" s="1538"/>
      <c r="I838" s="1544"/>
      <c r="J838" s="1544"/>
      <c r="K838" s="1563"/>
    </row>
    <row r="839" spans="2:11" ht="12.75">
      <c r="B839" s="504">
        <v>0</v>
      </c>
      <c r="C839" s="698">
        <v>1</v>
      </c>
      <c r="D839" s="698">
        <v>2</v>
      </c>
      <c r="E839" s="699">
        <v>3</v>
      </c>
      <c r="F839" s="699">
        <v>4</v>
      </c>
      <c r="G839" s="698">
        <v>5</v>
      </c>
      <c r="H839" s="698">
        <v>6</v>
      </c>
      <c r="I839" s="698">
        <v>7</v>
      </c>
      <c r="J839" s="698">
        <v>8</v>
      </c>
      <c r="K839" s="698">
        <v>9</v>
      </c>
    </row>
    <row r="840" spans="2:11" ht="12.75">
      <c r="B840" s="507"/>
      <c r="C840" s="696"/>
      <c r="D840" s="696"/>
      <c r="E840" s="696"/>
      <c r="F840" s="696"/>
      <c r="G840" s="696"/>
      <c r="H840" s="696"/>
      <c r="I840" s="696"/>
      <c r="J840" s="696"/>
      <c r="K840" s="696"/>
    </row>
    <row r="841" spans="2:11" ht="12.75">
      <c r="B841" s="3"/>
      <c r="C841" s="1526" t="s">
        <v>240</v>
      </c>
      <c r="D841" s="1526"/>
      <c r="E841" s="1526"/>
      <c r="F841" s="1526"/>
      <c r="G841" s="1526"/>
      <c r="H841" s="1526"/>
      <c r="I841" s="1526"/>
      <c r="J841" s="1526"/>
      <c r="K841" s="1526"/>
    </row>
    <row r="842" spans="2:11" ht="12.75">
      <c r="B842" s="3"/>
      <c r="C842" s="700"/>
      <c r="D842" s="700"/>
      <c r="E842" s="700"/>
      <c r="F842" s="700"/>
      <c r="G842" s="700"/>
      <c r="H842" s="700"/>
      <c r="I842" s="700"/>
      <c r="J842" s="700"/>
      <c r="K842" s="700"/>
    </row>
    <row r="843" spans="2:11" ht="12.75">
      <c r="B843" s="644" t="s">
        <v>215</v>
      </c>
      <c r="C843" s="709">
        <f>SUM(D843+H843)</f>
        <v>81540312</v>
      </c>
      <c r="D843" s="709">
        <v>383441</v>
      </c>
      <c r="E843" s="709">
        <v>105618</v>
      </c>
      <c r="F843" s="709">
        <v>154926</v>
      </c>
      <c r="G843" s="709">
        <v>122897</v>
      </c>
      <c r="H843" s="709">
        <v>81156871</v>
      </c>
      <c r="I843" s="709">
        <v>12406999</v>
      </c>
      <c r="J843" s="709">
        <v>25423507</v>
      </c>
      <c r="K843" s="709">
        <v>43326365</v>
      </c>
    </row>
    <row r="844" spans="2:11" ht="12.75">
      <c r="B844" s="644" t="s">
        <v>216</v>
      </c>
      <c r="C844" s="709">
        <f t="shared" ref="C844:C854" si="83">SUM(D844+H844)</f>
        <v>86937401</v>
      </c>
      <c r="D844" s="709">
        <v>363670</v>
      </c>
      <c r="E844" s="709">
        <v>101110</v>
      </c>
      <c r="F844" s="709">
        <v>162776</v>
      </c>
      <c r="G844" s="709">
        <v>99784</v>
      </c>
      <c r="H844" s="709">
        <v>86573731</v>
      </c>
      <c r="I844" s="709">
        <v>13786907</v>
      </c>
      <c r="J844" s="709">
        <v>24464422</v>
      </c>
      <c r="K844" s="709">
        <v>48322402</v>
      </c>
    </row>
    <row r="845" spans="2:11" ht="12.75">
      <c r="B845" s="644" t="s">
        <v>217</v>
      </c>
      <c r="C845" s="709">
        <f t="shared" si="83"/>
        <v>103051210</v>
      </c>
      <c r="D845" s="711">
        <v>382119</v>
      </c>
      <c r="E845" s="711">
        <v>98278</v>
      </c>
      <c r="F845" s="711">
        <v>124804</v>
      </c>
      <c r="G845" s="712">
        <v>159037</v>
      </c>
      <c r="H845" s="709">
        <v>102669091</v>
      </c>
      <c r="I845" s="711">
        <v>15805014</v>
      </c>
      <c r="J845" s="711">
        <v>28954294</v>
      </c>
      <c r="K845" s="711">
        <v>57909783</v>
      </c>
    </row>
    <row r="846" spans="2:11" ht="12.75">
      <c r="B846" s="644" t="s">
        <v>218</v>
      </c>
      <c r="C846" s="709">
        <f t="shared" si="83"/>
        <v>87053121</v>
      </c>
      <c r="D846" s="709">
        <v>329773</v>
      </c>
      <c r="E846" s="710">
        <v>97499</v>
      </c>
      <c r="F846" s="710">
        <v>155766</v>
      </c>
      <c r="G846" s="710">
        <v>76508</v>
      </c>
      <c r="H846" s="709">
        <v>86723348</v>
      </c>
      <c r="I846" s="710">
        <v>13774817</v>
      </c>
      <c r="J846" s="710">
        <v>24579121</v>
      </c>
      <c r="K846" s="710">
        <v>48369410</v>
      </c>
    </row>
    <row r="847" spans="2:11" ht="12.75">
      <c r="B847" s="644" t="s">
        <v>219</v>
      </c>
      <c r="C847" s="709">
        <f t="shared" si="83"/>
        <v>89056072</v>
      </c>
      <c r="D847" s="714">
        <v>304934</v>
      </c>
      <c r="E847" s="714">
        <v>73562</v>
      </c>
      <c r="F847" s="714">
        <v>115029</v>
      </c>
      <c r="G847" s="714">
        <v>116343</v>
      </c>
      <c r="H847" s="714">
        <v>88751138</v>
      </c>
      <c r="I847" s="714">
        <v>15396025</v>
      </c>
      <c r="J847" s="714">
        <v>23625439</v>
      </c>
      <c r="K847" s="714">
        <v>49729674</v>
      </c>
    </row>
    <row r="848" spans="2:11" ht="12.75">
      <c r="B848" s="644" t="s">
        <v>220</v>
      </c>
      <c r="C848" s="709">
        <f t="shared" si="83"/>
        <v>93687430</v>
      </c>
      <c r="D848" s="709">
        <v>317337</v>
      </c>
      <c r="E848" s="710">
        <v>97932</v>
      </c>
      <c r="F848" s="710">
        <v>148082</v>
      </c>
      <c r="G848" s="710">
        <v>71323</v>
      </c>
      <c r="H848" s="709">
        <v>93370093</v>
      </c>
      <c r="I848" s="710">
        <v>16766104</v>
      </c>
      <c r="J848" s="710">
        <v>25076984</v>
      </c>
      <c r="K848" s="710">
        <v>51527005</v>
      </c>
    </row>
    <row r="849" spans="2:11" ht="12.75">
      <c r="B849" s="644" t="s">
        <v>221</v>
      </c>
      <c r="C849" s="709">
        <f>SUM(D849+H849)</f>
        <v>85038985</v>
      </c>
      <c r="D849" s="711">
        <v>342222</v>
      </c>
      <c r="E849" s="711">
        <v>103425</v>
      </c>
      <c r="F849" s="711">
        <v>128169</v>
      </c>
      <c r="G849" s="712">
        <v>110628</v>
      </c>
      <c r="H849" s="709">
        <v>84696763</v>
      </c>
      <c r="I849" s="711">
        <v>14565486</v>
      </c>
      <c r="J849" s="711">
        <v>25746411</v>
      </c>
      <c r="K849" s="711">
        <v>44384866</v>
      </c>
    </row>
    <row r="850" spans="2:11" ht="12.75">
      <c r="B850" s="644" t="s">
        <v>222</v>
      </c>
      <c r="C850" s="709">
        <f>SUM(D850+H850)</f>
        <v>89548694</v>
      </c>
      <c r="D850" s="711">
        <v>353745</v>
      </c>
      <c r="E850" s="711">
        <v>87553</v>
      </c>
      <c r="F850" s="711">
        <v>166829</v>
      </c>
      <c r="G850" s="712">
        <v>99363</v>
      </c>
      <c r="H850" s="709">
        <v>89194949</v>
      </c>
      <c r="I850" s="711">
        <v>13197437</v>
      </c>
      <c r="J850" s="711">
        <v>26156739</v>
      </c>
      <c r="K850" s="711">
        <v>49840773</v>
      </c>
    </row>
    <row r="851" spans="2:11" ht="12.75">
      <c r="B851" s="644" t="s">
        <v>223</v>
      </c>
      <c r="C851" s="709">
        <f t="shared" si="83"/>
        <v>0</v>
      </c>
      <c r="D851" s="709"/>
      <c r="E851" s="710"/>
      <c r="F851" s="710"/>
      <c r="G851" s="710"/>
      <c r="H851" s="709"/>
      <c r="I851" s="710"/>
      <c r="J851" s="710"/>
      <c r="K851" s="710"/>
    </row>
    <row r="852" spans="2:11" ht="12.75">
      <c r="B852" s="644" t="s">
        <v>224</v>
      </c>
      <c r="C852" s="709">
        <f t="shared" si="83"/>
        <v>0</v>
      </c>
      <c r="D852" s="711"/>
      <c r="E852" s="711"/>
      <c r="F852" s="711"/>
      <c r="G852" s="711"/>
      <c r="H852" s="710"/>
      <c r="I852" s="711"/>
      <c r="J852" s="711"/>
      <c r="K852" s="711"/>
    </row>
    <row r="853" spans="2:11" ht="12.75">
      <c r="B853" s="644" t="s">
        <v>225</v>
      </c>
      <c r="C853" s="709">
        <f t="shared" si="83"/>
        <v>0</v>
      </c>
      <c r="D853" s="711"/>
      <c r="E853" s="711"/>
      <c r="F853" s="711"/>
      <c r="G853" s="711"/>
      <c r="H853" s="710"/>
      <c r="I853" s="711"/>
      <c r="J853" s="711"/>
      <c r="K853" s="711"/>
    </row>
    <row r="854" spans="2:11" ht="12.75">
      <c r="B854" s="644" t="s">
        <v>226</v>
      </c>
      <c r="C854" s="709">
        <f t="shared" si="83"/>
        <v>0</v>
      </c>
      <c r="D854" s="711"/>
      <c r="E854" s="711"/>
      <c r="F854" s="711"/>
      <c r="G854" s="712"/>
      <c r="H854" s="713"/>
      <c r="I854" s="711"/>
      <c r="J854" s="711"/>
      <c r="K854" s="711"/>
    </row>
    <row r="855" spans="2:11" ht="12.75">
      <c r="B855" s="644"/>
      <c r="C855" s="708"/>
      <c r="D855" s="705"/>
      <c r="E855" s="706"/>
      <c r="F855" s="706"/>
      <c r="G855" s="706"/>
      <c r="H855" s="705"/>
      <c r="I855" s="706"/>
      <c r="J855" s="706"/>
      <c r="K855" s="706"/>
    </row>
    <row r="856" spans="2:11" ht="12.75">
      <c r="B856" s="643">
        <v>2022</v>
      </c>
      <c r="C856" s="707">
        <f t="shared" ref="C856:K856" si="84">SUM(C843:C854)</f>
        <v>715913225</v>
      </c>
      <c r="D856" s="707">
        <f t="shared" si="84"/>
        <v>2777241</v>
      </c>
      <c r="E856" s="707">
        <f t="shared" si="84"/>
        <v>764977</v>
      </c>
      <c r="F856" s="707">
        <f t="shared" si="84"/>
        <v>1156381</v>
      </c>
      <c r="G856" s="707">
        <f t="shared" si="84"/>
        <v>855883</v>
      </c>
      <c r="H856" s="707">
        <f t="shared" si="84"/>
        <v>713135984</v>
      </c>
      <c r="I856" s="707">
        <f t="shared" si="84"/>
        <v>115698789</v>
      </c>
      <c r="J856" s="707">
        <f t="shared" si="84"/>
        <v>204026917</v>
      </c>
      <c r="K856" s="707">
        <f t="shared" si="84"/>
        <v>393410278</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f t="shared" ref="C866:K866" si="91">C849/C810</f>
        <v>594.42049600872349</v>
      </c>
      <c r="D866" s="426">
        <f t="shared" si="91"/>
        <v>101.24911242603551</v>
      </c>
      <c r="E866" s="426">
        <f t="shared" si="91"/>
        <v>60.659824046920818</v>
      </c>
      <c r="F866" s="426">
        <f t="shared" si="91"/>
        <v>103.61277283751011</v>
      </c>
      <c r="G866" s="426">
        <f t="shared" si="91"/>
        <v>252.57534246575344</v>
      </c>
      <c r="H866" s="426">
        <f t="shared" si="91"/>
        <v>606.35416875474289</v>
      </c>
      <c r="I866" s="426">
        <f t="shared" si="91"/>
        <v>541.64910193001379</v>
      </c>
      <c r="J866" s="426">
        <f t="shared" si="91"/>
        <v>571.81208635010887</v>
      </c>
      <c r="K866" s="688">
        <f t="shared" si="91"/>
        <v>654.98215893160182</v>
      </c>
    </row>
    <row r="867" spans="2:11" ht="15.75">
      <c r="B867" s="396" t="s">
        <v>222</v>
      </c>
      <c r="C867" s="426">
        <f t="shared" ref="C867:K867" si="92">C850/C811</f>
        <v>594.0802998639997</v>
      </c>
      <c r="D867" s="426">
        <f t="shared" si="92"/>
        <v>99.871541501976282</v>
      </c>
      <c r="E867" s="426">
        <f t="shared" si="92"/>
        <v>59.357966101694913</v>
      </c>
      <c r="F867" s="426">
        <f t="shared" si="92"/>
        <v>99.957459556620734</v>
      </c>
      <c r="G867" s="426">
        <f t="shared" si="92"/>
        <v>249.65577889447235</v>
      </c>
      <c r="H867" s="426">
        <f t="shared" si="92"/>
        <v>605.97276365044536</v>
      </c>
      <c r="I867" s="426">
        <f t="shared" si="92"/>
        <v>535.1758718572587</v>
      </c>
      <c r="J867" s="426">
        <f t="shared" si="92"/>
        <v>571.48217172820625</v>
      </c>
      <c r="K867" s="688">
        <f t="shared" si="92"/>
        <v>649.2812031838256</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30" t="s">
        <v>374</v>
      </c>
      <c r="B1" s="1630"/>
      <c r="C1" s="1630"/>
      <c r="D1" s="1630"/>
      <c r="E1" s="1630"/>
      <c r="F1" s="1630"/>
      <c r="G1" s="1630"/>
      <c r="H1" s="1630"/>
      <c r="I1" s="1630"/>
      <c r="J1" s="1630"/>
      <c r="K1" s="1630"/>
      <c r="L1" s="1630"/>
      <c r="M1" s="1630"/>
      <c r="N1" s="1630"/>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K590" sqref="K590"/>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632" t="s">
        <v>471</v>
      </c>
      <c r="B1" s="1632"/>
      <c r="C1" s="1632"/>
      <c r="D1" s="1632"/>
      <c r="E1" s="1632"/>
      <c r="F1" s="1632"/>
      <c r="G1" s="1632"/>
      <c r="H1" s="1632"/>
      <c r="I1" s="1632"/>
      <c r="J1" s="1632"/>
      <c r="K1" s="1632"/>
      <c r="L1" s="1632"/>
      <c r="M1" s="1632"/>
    </row>
    <row r="2" spans="1:29" ht="12.75" hidden="1" customHeight="1">
      <c r="A2" s="1632"/>
      <c r="B2" s="1632"/>
      <c r="C2" s="1632"/>
      <c r="D2" s="1632"/>
      <c r="E2" s="1632"/>
      <c r="F2" s="1632"/>
      <c r="G2" s="1632"/>
      <c r="H2" s="1632"/>
      <c r="I2" s="1632"/>
      <c r="J2" s="1632"/>
      <c r="K2" s="1632"/>
      <c r="L2" s="1632"/>
      <c r="M2" s="1632"/>
    </row>
    <row r="3" spans="1:29" ht="12.75" hidden="1" customHeight="1">
      <c r="A3" s="1632"/>
      <c r="B3" s="1632"/>
      <c r="C3" s="1632"/>
      <c r="D3" s="1632"/>
      <c r="E3" s="1632"/>
      <c r="F3" s="1632"/>
      <c r="G3" s="1632"/>
      <c r="H3" s="1632"/>
      <c r="I3" s="1632"/>
      <c r="J3" s="1632"/>
      <c r="K3" s="1632"/>
      <c r="L3" s="1632"/>
      <c r="M3" s="1632"/>
    </row>
    <row r="4" spans="1:29" ht="20.25">
      <c r="A4" s="821" t="s">
        <v>161</v>
      </c>
      <c r="B4" s="822"/>
      <c r="C4" s="822"/>
      <c r="D4" s="822"/>
    </row>
    <row r="6" spans="1:29" ht="13.5" customHeight="1" thickBot="1">
      <c r="A6" s="8">
        <v>2003</v>
      </c>
      <c r="B6" s="9"/>
      <c r="C6" s="9"/>
      <c r="D6" s="9"/>
      <c r="E6" s="9"/>
      <c r="F6" s="9"/>
      <c r="G6" s="9"/>
      <c r="H6" s="9"/>
      <c r="I6" s="9"/>
      <c r="J6" s="9"/>
      <c r="K6" s="9"/>
      <c r="L6" s="10" t="s">
        <v>162</v>
      </c>
      <c r="M6" s="9"/>
      <c r="N6" s="9"/>
      <c r="O6" s="9"/>
      <c r="P6" s="8">
        <v>2003</v>
      </c>
      <c r="Q6" s="1631" t="s">
        <v>163</v>
      </c>
      <c r="R6" s="1631"/>
      <c r="S6" s="1631"/>
      <c r="T6" s="673"/>
      <c r="U6" s="8">
        <v>2003</v>
      </c>
      <c r="V6" s="1631" t="s">
        <v>164</v>
      </c>
      <c r="W6" s="1633"/>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631" t="s">
        <v>163</v>
      </c>
      <c r="Q15" s="1631"/>
      <c r="R15" s="1631"/>
      <c r="S15" s="1631"/>
      <c r="T15" s="9"/>
      <c r="U15" s="8">
        <v>2004</v>
      </c>
      <c r="V15" s="1631" t="s">
        <v>164</v>
      </c>
      <c r="W15" s="1631"/>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631" t="s">
        <v>163</v>
      </c>
      <c r="Q24" s="1631"/>
      <c r="R24" s="1631"/>
      <c r="S24" s="1631"/>
      <c r="T24" s="9"/>
      <c r="U24" s="8">
        <v>2005</v>
      </c>
      <c r="V24" s="1631" t="s">
        <v>164</v>
      </c>
      <c r="W24" s="1631"/>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631" t="s">
        <v>163</v>
      </c>
      <c r="Q33" s="1631"/>
      <c r="R33" s="1631"/>
      <c r="S33" s="1631"/>
      <c r="T33" s="9"/>
      <c r="U33" s="8">
        <v>2006</v>
      </c>
      <c r="V33" s="1631" t="s">
        <v>164</v>
      </c>
      <c r="W33" s="1631"/>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631" t="s">
        <v>163</v>
      </c>
      <c r="Q42" s="1631"/>
      <c r="R42" s="1631"/>
      <c r="S42" s="1631"/>
      <c r="T42" s="9"/>
      <c r="U42" s="8">
        <v>2007</v>
      </c>
      <c r="V42" s="1631" t="s">
        <v>164</v>
      </c>
      <c r="W42" s="1631"/>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631" t="s">
        <v>163</v>
      </c>
      <c r="Q51" s="1631"/>
      <c r="R51" s="1631"/>
      <c r="S51" s="1631"/>
      <c r="T51" s="9"/>
      <c r="U51" s="8">
        <v>2008</v>
      </c>
      <c r="V51" s="1631" t="s">
        <v>164</v>
      </c>
      <c r="W51" s="1631"/>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631" t="s">
        <v>163</v>
      </c>
      <c r="Q60" s="1631"/>
      <c r="R60" s="1631"/>
      <c r="S60" s="1631"/>
      <c r="T60" s="9"/>
      <c r="U60" s="8">
        <v>2009</v>
      </c>
      <c r="V60" s="1631" t="s">
        <v>164</v>
      </c>
      <c r="W60" s="1631"/>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631" t="s">
        <v>163</v>
      </c>
      <c r="Q69" s="1631"/>
      <c r="R69" s="1631"/>
      <c r="S69" s="1631"/>
      <c r="T69" s="9"/>
      <c r="U69" s="8">
        <v>2010</v>
      </c>
      <c r="V69" s="1631" t="s">
        <v>164</v>
      </c>
      <c r="W69" s="1631"/>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631" t="s">
        <v>163</v>
      </c>
      <c r="Q78" s="1631"/>
      <c r="R78" s="1631"/>
      <c r="S78" s="1631"/>
      <c r="T78" s="9"/>
      <c r="U78" s="8">
        <v>2011</v>
      </c>
      <c r="V78" s="1631" t="s">
        <v>164</v>
      </c>
      <c r="W78" s="1631"/>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631" t="s">
        <v>163</v>
      </c>
      <c r="Q87" s="1631"/>
      <c r="R87" s="1631"/>
      <c r="S87" s="1631"/>
      <c r="T87" s="9"/>
      <c r="U87" s="8">
        <v>2012</v>
      </c>
      <c r="V87" s="1631" t="s">
        <v>164</v>
      </c>
      <c r="W87" s="1631"/>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631" t="s">
        <v>163</v>
      </c>
      <c r="Q96" s="1631"/>
      <c r="R96" s="1631"/>
      <c r="S96" s="1631"/>
      <c r="T96" s="9"/>
      <c r="U96" s="8">
        <v>2013</v>
      </c>
      <c r="V96" s="1631" t="s">
        <v>164</v>
      </c>
      <c r="W96" s="1631"/>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631" t="s">
        <v>163</v>
      </c>
      <c r="Q105" s="1631"/>
      <c r="R105" s="1631"/>
      <c r="S105" s="1631"/>
      <c r="T105" s="9"/>
      <c r="U105" s="8">
        <v>2014</v>
      </c>
      <c r="V105" s="1631" t="s">
        <v>164</v>
      </c>
      <c r="W105" s="1631"/>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631" t="s">
        <v>163</v>
      </c>
      <c r="Q115" s="1631"/>
      <c r="R115" s="1631"/>
      <c r="S115" s="1631"/>
      <c r="T115" s="9"/>
      <c r="U115" s="8">
        <v>2015</v>
      </c>
      <c r="V115" s="1631" t="s">
        <v>164</v>
      </c>
      <c r="W115" s="1631"/>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631" t="s">
        <v>163</v>
      </c>
      <c r="Q125" s="1631"/>
      <c r="R125" s="1631"/>
      <c r="S125" s="1631"/>
      <c r="T125" s="9"/>
      <c r="U125" s="8">
        <v>2016</v>
      </c>
      <c r="V125" s="1631" t="s">
        <v>164</v>
      </c>
      <c r="W125" s="1631"/>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631" t="s">
        <v>163</v>
      </c>
      <c r="Q135" s="1631"/>
      <c r="R135" s="1631"/>
      <c r="S135" s="1631"/>
      <c r="T135" s="9"/>
      <c r="U135" s="8">
        <v>2017</v>
      </c>
      <c r="V135" s="1631" t="s">
        <v>164</v>
      </c>
      <c r="W135" s="1631"/>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631" t="s">
        <v>163</v>
      </c>
      <c r="Q145" s="1631"/>
      <c r="R145" s="1631"/>
      <c r="S145" s="1631"/>
      <c r="T145" s="9"/>
      <c r="U145" s="8">
        <v>2018</v>
      </c>
      <c r="V145" s="1631" t="s">
        <v>164</v>
      </c>
      <c r="W145" s="1631"/>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631" t="s">
        <v>163</v>
      </c>
      <c r="Q155" s="1631"/>
      <c r="R155" s="1631"/>
      <c r="S155" s="1631"/>
      <c r="T155" s="9"/>
      <c r="U155" s="8">
        <v>2019</v>
      </c>
      <c r="V155" s="1631" t="s">
        <v>164</v>
      </c>
      <c r="W155" s="1631"/>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631" t="s">
        <v>163</v>
      </c>
      <c r="Q165" s="1631"/>
      <c r="R165" s="1631"/>
      <c r="S165" s="1631"/>
      <c r="T165" s="9"/>
      <c r="U165" s="8">
        <v>2020</v>
      </c>
      <c r="V165" s="1631" t="s">
        <v>164</v>
      </c>
      <c r="W165" s="1631"/>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631" t="s">
        <v>163</v>
      </c>
      <c r="Q175" s="1631"/>
      <c r="R175" s="1631"/>
      <c r="S175" s="1631"/>
      <c r="T175" s="9"/>
      <c r="U175" s="8">
        <v>2021</v>
      </c>
      <c r="V175" s="1631" t="s">
        <v>164</v>
      </c>
      <c r="W175" s="1631"/>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810"/>
      <c r="B184" s="811"/>
      <c r="C184" s="811"/>
      <c r="D184" s="812"/>
      <c r="E184" s="812"/>
      <c r="F184" s="812"/>
      <c r="G184" s="812"/>
      <c r="H184" s="812"/>
      <c r="I184" s="812"/>
      <c r="J184" s="812"/>
      <c r="K184" s="812"/>
      <c r="L184" s="812"/>
      <c r="M184" s="812"/>
      <c r="N184" s="813"/>
      <c r="O184" s="810"/>
      <c r="P184" s="812"/>
      <c r="Q184" s="812"/>
      <c r="R184" s="812"/>
      <c r="S184" s="812"/>
      <c r="T184" s="814"/>
      <c r="U184" s="810"/>
      <c r="V184" s="810"/>
      <c r="W184" s="812"/>
      <c r="X184" s="814"/>
      <c r="Y184" s="810"/>
      <c r="Z184" s="812"/>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631" t="s">
        <v>163</v>
      </c>
      <c r="Q185" s="1631"/>
      <c r="R185" s="1631"/>
      <c r="S185" s="1631"/>
      <c r="T185" s="9"/>
      <c r="U185" s="8">
        <v>2022</v>
      </c>
      <c r="V185" s="1631" t="s">
        <v>164</v>
      </c>
      <c r="W185" s="1631"/>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v>22044.5596048351</v>
      </c>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v>21379.114258023514</v>
      </c>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v>23070.88250705961</v>
      </c>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v>23059.213900400511</v>
      </c>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v>23347.212827832293</v>
      </c>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v>20147.570973449489</v>
      </c>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v>22707.096961756262</v>
      </c>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0"/>
      <c r="B194" s="811"/>
      <c r="C194" s="811"/>
      <c r="D194" s="812"/>
      <c r="E194" s="812"/>
      <c r="F194" s="812"/>
      <c r="G194" s="812"/>
      <c r="H194" s="812"/>
      <c r="I194" s="812"/>
      <c r="J194" s="812"/>
      <c r="K194" s="812"/>
      <c r="L194" s="812"/>
      <c r="M194" s="812"/>
      <c r="N194" s="813"/>
      <c r="O194" s="810"/>
      <c r="P194" s="812"/>
      <c r="Q194" s="812"/>
      <c r="R194" s="812"/>
      <c r="S194" s="812"/>
      <c r="T194" s="814"/>
      <c r="U194" s="810"/>
      <c r="V194" s="810"/>
      <c r="W194" s="812"/>
      <c r="X194" s="814"/>
      <c r="Y194" s="810"/>
      <c r="Z194" s="812"/>
      <c r="AA194"/>
      <c r="AB194"/>
      <c r="AC194"/>
      <c r="AD194"/>
      <c r="AE194" s="3"/>
      <c r="AF194" s="3"/>
      <c r="AG194" s="3"/>
      <c r="AH194" s="3"/>
    </row>
    <row r="195" spans="1:34" ht="22.5">
      <c r="A195" s="823" t="s">
        <v>192</v>
      </c>
      <c r="B195" s="822"/>
      <c r="C195" s="822"/>
      <c r="D195" s="822"/>
      <c r="E195" s="814"/>
      <c r="F195" s="814"/>
      <c r="G195" s="814"/>
      <c r="H195" s="814"/>
      <c r="I195" s="814"/>
      <c r="J195" s="814"/>
      <c r="K195" s="814"/>
      <c r="L195" s="814"/>
      <c r="M195" s="814"/>
      <c r="N195" s="813"/>
      <c r="O195" s="813"/>
      <c r="P195" s="810"/>
      <c r="Q195" s="812"/>
      <c r="R195" s="812"/>
      <c r="S195" s="812"/>
      <c r="T195" s="812"/>
      <c r="U195" s="812"/>
      <c r="V195" s="812"/>
      <c r="W195" s="812"/>
      <c r="X195" s="812"/>
      <c r="Y195" s="824"/>
      <c r="Z195" s="813"/>
      <c r="AA195"/>
      <c r="AB195"/>
      <c r="AC195"/>
      <c r="AD195" s="3"/>
      <c r="AE195" s="3"/>
      <c r="AF195" s="3"/>
      <c r="AG195" s="3"/>
      <c r="AH195" s="3"/>
    </row>
    <row r="196" spans="1:34" ht="15">
      <c r="A196" s="814"/>
      <c r="B196" s="814"/>
      <c r="C196" s="814"/>
      <c r="D196" s="814"/>
      <c r="E196" s="814"/>
      <c r="F196" s="814"/>
      <c r="G196" s="814"/>
      <c r="H196" s="814"/>
      <c r="I196" s="814"/>
      <c r="J196" s="814"/>
      <c r="K196" s="814"/>
      <c r="L196" s="814"/>
      <c r="M196" s="814"/>
      <c r="N196" s="813"/>
      <c r="O196" s="813"/>
      <c r="P196" s="813"/>
      <c r="Q196" s="813"/>
      <c r="R196" s="825" t="s">
        <v>193</v>
      </c>
      <c r="S196" s="813"/>
      <c r="T196" s="813"/>
      <c r="U196" s="813"/>
      <c r="V196" s="813"/>
      <c r="W196" s="825" t="s">
        <v>193</v>
      </c>
      <c r="X196" s="813"/>
      <c r="Y196" s="813"/>
      <c r="Z196" s="825"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4"/>
      <c r="B205" s="814"/>
      <c r="C205" s="814"/>
      <c r="D205" s="814"/>
      <c r="E205" s="814"/>
      <c r="F205" s="814"/>
      <c r="G205" s="814"/>
      <c r="H205" s="814"/>
      <c r="I205" s="814"/>
      <c r="J205" s="814"/>
      <c r="K205" s="814"/>
      <c r="L205" s="814"/>
      <c r="M205" s="814"/>
      <c r="N205" s="813"/>
      <c r="O205" s="814"/>
      <c r="P205" s="814"/>
      <c r="Q205" s="814"/>
      <c r="R205" s="814"/>
      <c r="S205" s="814"/>
      <c r="T205" s="814"/>
      <c r="U205" s="814"/>
      <c r="V205" s="814"/>
      <c r="W205" s="814"/>
      <c r="X205" s="814"/>
      <c r="Y205" s="814"/>
      <c r="Z205" s="814"/>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21.612313338073626</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20.959915939238737</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22.618512261823149</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22.60707245137305</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22.889424341012052</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19.752520562205383</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22.261859766427708</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3" t="s">
        <v>194</v>
      </c>
      <c r="B385" s="822"/>
      <c r="C385" s="822"/>
      <c r="D385" s="822"/>
      <c r="E385" s="822"/>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8"/>
      <c r="B395" s="818"/>
      <c r="C395" s="818"/>
      <c r="D395" s="818"/>
      <c r="E395" s="818"/>
      <c r="F395" s="818"/>
      <c r="G395" s="818"/>
      <c r="H395" s="818"/>
      <c r="I395" s="818"/>
      <c r="J395" s="818"/>
      <c r="K395" s="818"/>
      <c r="L395" s="818"/>
      <c r="M395" s="818"/>
      <c r="N395" s="814"/>
      <c r="O395" s="814"/>
      <c r="P395" s="819"/>
      <c r="Q395" s="819"/>
      <c r="R395" s="819"/>
      <c r="S395" s="819"/>
      <c r="T395" s="819"/>
      <c r="U395" s="819"/>
      <c r="V395" s="819"/>
      <c r="W395" s="819"/>
      <c r="X395" s="819"/>
      <c r="Y395" s="819"/>
      <c r="Z395" s="819"/>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4"/>
      <c r="B404" s="814"/>
      <c r="C404" s="814"/>
      <c r="D404" s="814"/>
      <c r="E404" s="814"/>
      <c r="F404" s="814"/>
      <c r="G404" s="814"/>
      <c r="H404" s="814"/>
      <c r="I404" s="814"/>
      <c r="J404" s="814"/>
      <c r="K404" s="814"/>
      <c r="L404" s="814"/>
      <c r="M404" s="814"/>
      <c r="N404" s="814"/>
      <c r="O404" s="814"/>
      <c r="P404" s="810"/>
      <c r="Q404" s="812"/>
      <c r="R404" s="812"/>
      <c r="S404" s="812"/>
      <c r="T404" s="812"/>
      <c r="U404" s="812"/>
      <c r="V404" s="812"/>
      <c r="W404" s="812"/>
      <c r="X404" s="812"/>
      <c r="Y404" s="812"/>
      <c r="Z404" s="819"/>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4"/>
      <c r="B413" s="814"/>
      <c r="C413" s="814"/>
      <c r="D413" s="814"/>
      <c r="E413" s="814"/>
      <c r="F413" s="814"/>
      <c r="G413" s="814"/>
      <c r="H413" s="814"/>
      <c r="I413" s="814"/>
      <c r="J413" s="814"/>
      <c r="K413" s="814"/>
      <c r="L413" s="814"/>
      <c r="M413" s="814"/>
      <c r="N413" s="814"/>
      <c r="O413" s="820"/>
      <c r="P413" s="810"/>
      <c r="Q413" s="812"/>
      <c r="R413" s="812"/>
      <c r="S413" s="812"/>
      <c r="T413" s="812"/>
      <c r="U413" s="812"/>
      <c r="V413" s="812"/>
      <c r="W413" s="812"/>
      <c r="X413" s="812"/>
      <c r="Y413" s="812"/>
      <c r="Z413" s="819"/>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4"/>
      <c r="B422" s="814"/>
      <c r="C422" s="814"/>
      <c r="D422" s="814"/>
      <c r="E422" s="814"/>
      <c r="F422" s="814"/>
      <c r="G422" s="814"/>
      <c r="H422" s="814"/>
      <c r="I422" s="814"/>
      <c r="J422" s="814"/>
      <c r="K422" s="814"/>
      <c r="L422" s="814"/>
      <c r="M422" s="814"/>
      <c r="N422" s="814"/>
      <c r="O422" s="814"/>
      <c r="P422" s="814"/>
      <c r="Q422" s="814"/>
      <c r="R422" s="814"/>
      <c r="S422" s="814"/>
      <c r="T422" s="814"/>
      <c r="U422" s="814"/>
      <c r="V422" s="814"/>
      <c r="W422" s="814"/>
      <c r="X422" s="814"/>
      <c r="Y422" s="814"/>
      <c r="Z422" s="814"/>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11.195178309122138</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5">
        <f t="shared" si="276"/>
        <v>10.98214439537465</v>
      </c>
      <c r="E560" s="258">
        <f t="shared" si="276"/>
        <v>11.65537003556455</v>
      </c>
      <c r="F560" s="258">
        <f t="shared" si="276"/>
        <v>12.066667497109144</v>
      </c>
      <c r="G560" s="258">
        <f t="shared" si="276"/>
        <v>11.079484027911667</v>
      </c>
      <c r="H560" s="258">
        <f t="shared" si="276"/>
        <v>11.357109201449639</v>
      </c>
      <c r="I560" s="258">
        <f t="shared" si="276"/>
        <v>11.29739469124968</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6">
        <f t="shared" si="277"/>
        <v>11.141260244036145</v>
      </c>
      <c r="E561" s="235">
        <f t="shared" si="277"/>
        <v>12.252059392768937</v>
      </c>
      <c r="F561" s="235">
        <f t="shared" si="277"/>
        <v>12.320687639503367</v>
      </c>
      <c r="G561" s="235">
        <f t="shared" si="277"/>
        <v>11.603683670690634</v>
      </c>
      <c r="H561" s="235">
        <f t="shared" si="277"/>
        <v>11.351214806866659</v>
      </c>
      <c r="I561" s="235">
        <f t="shared" si="277"/>
        <v>12.055667035551739</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6">
        <f t="shared" si="279"/>
        <v>11.068356058249069</v>
      </c>
      <c r="E562" s="235">
        <f t="shared" si="279"/>
        <v>12.208692380633357</v>
      </c>
      <c r="F562" s="235">
        <f t="shared" si="279"/>
        <v>12.265083245044924</v>
      </c>
      <c r="G562" s="235">
        <f t="shared" si="279"/>
        <v>11.493337533695071</v>
      </c>
      <c r="H562" s="235">
        <f t="shared" si="279"/>
        <v>11.28226452378351</v>
      </c>
      <c r="I562" s="235">
        <f t="shared" si="279"/>
        <v>12.049569616581836</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6">
        <f t="shared" si="280"/>
        <v>10.675017202586144</v>
      </c>
      <c r="E563" s="235">
        <f t="shared" si="280"/>
        <v>12.045287068031888</v>
      </c>
      <c r="F563" s="235">
        <f t="shared" si="280"/>
        <v>11.470454169090107</v>
      </c>
      <c r="G563" s="235">
        <f t="shared" si="280"/>
        <v>11.34238242363115</v>
      </c>
      <c r="H563" s="235">
        <f t="shared" si="280"/>
        <v>10.991562210948132</v>
      </c>
      <c r="I563" s="235">
        <f t="shared" si="280"/>
        <v>11.925390081667279</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6">
        <f t="shared" si="281"/>
        <v>8.8205576891713307</v>
      </c>
      <c r="E564" s="235">
        <f t="shared" si="281"/>
        <v>9.8449385662779267</v>
      </c>
      <c r="F564" s="235">
        <f t="shared" si="281"/>
        <v>10.005275945153194</v>
      </c>
      <c r="G564" s="235">
        <f t="shared" si="281"/>
        <v>9.6360178707450377</v>
      </c>
      <c r="H564" s="235">
        <f t="shared" si="281"/>
        <v>9.3973006475340455</v>
      </c>
      <c r="I564" s="235">
        <f t="shared" si="281"/>
        <v>9.6194775137940223</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7">
        <f t="shared" si="282"/>
        <v>10.402702460800137</v>
      </c>
      <c r="E565" s="243">
        <f t="shared" si="282"/>
        <v>11.436750765628197</v>
      </c>
      <c r="F565" s="243">
        <f t="shared" si="282"/>
        <v>11.594466781026135</v>
      </c>
      <c r="G565" s="243">
        <f t="shared" si="282"/>
        <v>11.321685301710639</v>
      </c>
      <c r="H565" s="243">
        <f t="shared" si="282"/>
        <v>11.120634557757592</v>
      </c>
      <c r="I565" s="243">
        <f t="shared" si="282"/>
        <v>11.531643359009554</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S21" sqref="S2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630" t="s">
        <v>355</v>
      </c>
      <c r="B4" s="1630"/>
      <c r="C4" s="1630"/>
      <c r="D4" s="1630"/>
      <c r="E4" s="1630"/>
      <c r="F4" s="1630"/>
      <c r="G4" s="1630"/>
      <c r="H4" s="1630"/>
      <c r="I4" s="1630"/>
      <c r="J4" s="1630"/>
      <c r="K4" s="1630"/>
      <c r="L4" s="1630"/>
      <c r="M4" s="1630"/>
      <c r="N4" s="1630"/>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6">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7">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7">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7">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7">
        <v>10398</v>
      </c>
      <c r="C13" s="676">
        <v>10453.127</v>
      </c>
      <c r="D13" s="676">
        <v>10670.55</v>
      </c>
      <c r="E13" s="676">
        <v>10847</v>
      </c>
      <c r="F13" s="676">
        <v>11012</v>
      </c>
      <c r="G13" s="676">
        <v>11287.946</v>
      </c>
      <c r="H13" s="676">
        <v>11087.75</v>
      </c>
      <c r="I13" s="676">
        <v>11002.56</v>
      </c>
      <c r="J13" s="808">
        <v>11648.847</v>
      </c>
      <c r="K13" s="676">
        <v>12527.683999999999</v>
      </c>
      <c r="L13" s="676">
        <v>16637.236000000001</v>
      </c>
      <c r="M13" s="677">
        <v>16075.019</v>
      </c>
    </row>
    <row r="14" spans="1:14" ht="16.5" thickBot="1">
      <c r="A14" s="658">
        <v>2022</v>
      </c>
      <c r="B14" s="809">
        <v>16598.108</v>
      </c>
      <c r="C14" s="679">
        <v>17069.535</v>
      </c>
      <c r="D14" s="679">
        <v>18605.55</v>
      </c>
      <c r="E14" s="679">
        <v>19717.2</v>
      </c>
      <c r="F14" s="679">
        <v>19727.75</v>
      </c>
      <c r="G14" s="679">
        <v>21293.47</v>
      </c>
      <c r="H14" s="679">
        <v>21148.04</v>
      </c>
      <c r="I14" s="679">
        <v>21754.34</v>
      </c>
      <c r="J14" s="680"/>
      <c r="K14" s="679"/>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8">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v>18826.25</v>
      </c>
      <c r="J21" s="680"/>
      <c r="K21" s="679"/>
      <c r="L21" s="679"/>
      <c r="M21" s="681"/>
    </row>
    <row r="22" spans="1:18">
      <c r="P22"/>
      <c r="Q22"/>
      <c r="R22"/>
    </row>
    <row r="23" spans="1:18" ht="15.75">
      <c r="A23" s="1630" t="s">
        <v>356</v>
      </c>
      <c r="B23" s="1630"/>
      <c r="C23" s="1630"/>
      <c r="D23" s="1630"/>
      <c r="E23" s="1630"/>
      <c r="F23" s="1630"/>
      <c r="G23" s="1630"/>
      <c r="H23" s="1630"/>
      <c r="I23" s="1630"/>
      <c r="J23" s="1630"/>
      <c r="K23" s="1630"/>
      <c r="L23" s="1630"/>
      <c r="M23" s="1630"/>
      <c r="N23" s="1630"/>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8">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v>48077.74</v>
      </c>
      <c r="J32" s="680"/>
      <c r="K32" s="679"/>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8">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v>34986.65</v>
      </c>
      <c r="J39" s="680"/>
      <c r="K39" s="679"/>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B41" sqref="AB41"/>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3" customWidth="1"/>
    <col min="2" max="2" width="11.5703125" style="1033" customWidth="1"/>
    <col min="3" max="3" width="13" style="1033" customWidth="1"/>
    <col min="4" max="4" width="12.140625" style="1033" customWidth="1"/>
    <col min="5" max="5" width="8.7109375" style="1033" customWidth="1"/>
    <col min="6" max="6" width="12.7109375" style="1033" customWidth="1"/>
    <col min="7" max="7" width="9.28515625" style="1033" customWidth="1"/>
    <col min="8" max="8" width="12" style="1033" customWidth="1"/>
    <col min="9" max="9" width="11.7109375" style="1033" customWidth="1"/>
    <col min="10" max="10" width="11.5703125" style="1033" bestFit="1" customWidth="1"/>
    <col min="11" max="11" width="12.42578125" style="1033" customWidth="1"/>
    <col min="12" max="16384" width="9.140625" style="1033"/>
  </cols>
  <sheetData>
    <row r="1" spans="1:11" ht="31.5" customHeight="1" thickBot="1">
      <c r="A1" s="1415" t="s">
        <v>63</v>
      </c>
      <c r="B1" s="1415"/>
      <c r="C1" s="1415"/>
      <c r="D1" s="1415"/>
      <c r="E1" s="1415"/>
      <c r="F1" s="1415"/>
      <c r="G1" s="1415"/>
      <c r="H1" s="1415"/>
      <c r="I1" s="1415"/>
      <c r="J1" s="1415"/>
      <c r="K1" s="1050"/>
    </row>
    <row r="2" spans="1:11" ht="16.5" thickBot="1">
      <c r="A2" s="1439" t="s">
        <v>273</v>
      </c>
      <c r="B2" s="1440"/>
      <c r="C2" s="1440"/>
      <c r="D2" s="1440"/>
      <c r="E2" s="1440"/>
      <c r="F2" s="1440"/>
      <c r="G2" s="1440"/>
      <c r="H2" s="1440"/>
      <c r="I2" s="1440"/>
      <c r="J2" s="1441"/>
    </row>
    <row r="3" spans="1:11" ht="32.25" thickBot="1">
      <c r="A3" s="1059"/>
      <c r="B3" s="1051"/>
      <c r="C3" s="1052" t="s">
        <v>59</v>
      </c>
      <c r="D3" s="1060"/>
      <c r="E3" s="1061"/>
      <c r="F3" s="1062" t="s">
        <v>262</v>
      </c>
      <c r="G3" s="1063" t="s">
        <v>263</v>
      </c>
      <c r="H3" s="1064" t="s">
        <v>66</v>
      </c>
      <c r="I3" s="1062" t="s">
        <v>264</v>
      </c>
      <c r="J3" s="1063" t="s">
        <v>265</v>
      </c>
    </row>
    <row r="4" spans="1:11" ht="31.5">
      <c r="A4" s="1065" t="s">
        <v>53</v>
      </c>
      <c r="B4" s="1066" t="s">
        <v>60</v>
      </c>
      <c r="C4" s="1067" t="s">
        <v>61</v>
      </c>
      <c r="D4" s="974" t="s">
        <v>62</v>
      </c>
      <c r="E4" s="1068" t="s">
        <v>67</v>
      </c>
      <c r="F4" s="1069" t="s">
        <v>55</v>
      </c>
      <c r="G4" s="1070" t="s">
        <v>49</v>
      </c>
      <c r="H4" s="1071" t="s">
        <v>68</v>
      </c>
      <c r="I4" s="1072" t="s">
        <v>50</v>
      </c>
      <c r="J4" s="916" t="s">
        <v>67</v>
      </c>
    </row>
    <row r="5" spans="1:11" ht="32.25" thickBot="1">
      <c r="A5" s="1073"/>
      <c r="B5" s="1074" t="s">
        <v>517</v>
      </c>
      <c r="C5" s="1075" t="s">
        <v>517</v>
      </c>
      <c r="D5" s="1075" t="s">
        <v>517</v>
      </c>
      <c r="E5" s="1076" t="s">
        <v>50</v>
      </c>
      <c r="F5" s="1041" t="s">
        <v>517</v>
      </c>
      <c r="G5" s="1077" t="s">
        <v>69</v>
      </c>
      <c r="H5" s="1078" t="s">
        <v>65</v>
      </c>
      <c r="I5" s="1041" t="s">
        <v>517</v>
      </c>
      <c r="J5" s="1079" t="s">
        <v>57</v>
      </c>
    </row>
    <row r="6" spans="1:11" ht="16.5" thickBot="1">
      <c r="A6" s="1053" t="s">
        <v>268</v>
      </c>
      <c r="B6" s="1152"/>
      <c r="C6" s="1152"/>
      <c r="D6" s="1152"/>
      <c r="E6" s="1152"/>
      <c r="F6" s="1152"/>
      <c r="G6" s="1152"/>
      <c r="H6" s="1152"/>
      <c r="I6" s="1054"/>
      <c r="J6" s="1055"/>
    </row>
    <row r="7" spans="1:11" ht="16.5" thickBot="1">
      <c r="A7" s="1080" t="s">
        <v>18</v>
      </c>
      <c r="B7" s="1081">
        <v>11.08261476898538</v>
      </c>
      <c r="C7" s="1082">
        <v>21395.009206535484</v>
      </c>
      <c r="D7" s="1179">
        <v>21822.909390666195</v>
      </c>
      <c r="E7" s="1083">
        <v>0.27983819750061895</v>
      </c>
      <c r="F7" s="1084">
        <v>318.34949689869052</v>
      </c>
      <c r="G7" s="1083">
        <v>0.36771566444586629</v>
      </c>
      <c r="H7" s="1083">
        <v>14.685425229212774</v>
      </c>
      <c r="I7" s="1083">
        <v>100</v>
      </c>
      <c r="J7" s="1085" t="s">
        <v>19</v>
      </c>
    </row>
    <row r="8" spans="1:11">
      <c r="A8" s="1086" t="s">
        <v>75</v>
      </c>
      <c r="B8" s="1087">
        <v>12.097455682845418</v>
      </c>
      <c r="C8" s="1088">
        <v>22444.259151846782</v>
      </c>
      <c r="D8" s="1180">
        <v>22893.144334883717</v>
      </c>
      <c r="E8" s="1089">
        <v>7.089505453431137</v>
      </c>
      <c r="F8" s="1090">
        <v>268.75</v>
      </c>
      <c r="G8" s="1091">
        <v>-6.1761987883766283</v>
      </c>
      <c r="H8" s="1091">
        <v>-52.941176470588239</v>
      </c>
      <c r="I8" s="1092">
        <v>0.11026878015161956</v>
      </c>
      <c r="J8" s="1093">
        <v>-0.15846343609877561</v>
      </c>
    </row>
    <row r="9" spans="1:11">
      <c r="A9" s="1045" t="s">
        <v>76</v>
      </c>
      <c r="B9" s="1094">
        <v>11.906405713559256</v>
      </c>
      <c r="C9" s="1095">
        <v>22338.472258084905</v>
      </c>
      <c r="D9" s="1181">
        <v>22785.241703246604</v>
      </c>
      <c r="E9" s="1096">
        <v>0.33064147606139771</v>
      </c>
      <c r="F9" s="1097">
        <v>356.96358952340057</v>
      </c>
      <c r="G9" s="1098">
        <v>1.4375241490545434</v>
      </c>
      <c r="H9" s="1098">
        <v>-3.8398018166804291</v>
      </c>
      <c r="I9" s="1098">
        <v>32.101998621640249</v>
      </c>
      <c r="J9" s="1099">
        <v>-6.1844383053278236</v>
      </c>
    </row>
    <row r="10" spans="1:11">
      <c r="A10" s="1045" t="s">
        <v>77</v>
      </c>
      <c r="B10" s="1094">
        <v>11.733197932287592</v>
      </c>
      <c r="C10" s="1095">
        <v>22013.504563391354</v>
      </c>
      <c r="D10" s="1181">
        <v>22453.774654659181</v>
      </c>
      <c r="E10" s="1096">
        <v>1.4088534626482583</v>
      </c>
      <c r="F10" s="1097">
        <v>402.68968133535662</v>
      </c>
      <c r="G10" s="1098">
        <v>0.26328145949637416</v>
      </c>
      <c r="H10" s="1098">
        <v>32.862903225806448</v>
      </c>
      <c r="I10" s="1098">
        <v>9.0833907649896624</v>
      </c>
      <c r="J10" s="1099">
        <v>1.2427331614487205</v>
      </c>
    </row>
    <row r="11" spans="1:11">
      <c r="A11" s="1045" t="s">
        <v>78</v>
      </c>
      <c r="B11" s="1100" t="s">
        <v>73</v>
      </c>
      <c r="C11" s="1095" t="s">
        <v>73</v>
      </c>
      <c r="D11" s="1181" t="s">
        <v>73</v>
      </c>
      <c r="E11" s="1096" t="s">
        <v>73</v>
      </c>
      <c r="F11" s="1097" t="s">
        <v>73</v>
      </c>
      <c r="G11" s="1098" t="s">
        <v>73</v>
      </c>
      <c r="H11" s="1098" t="s">
        <v>73</v>
      </c>
      <c r="I11" s="1098" t="s">
        <v>73</v>
      </c>
      <c r="J11" s="1099" t="s">
        <v>73</v>
      </c>
    </row>
    <row r="12" spans="1:11">
      <c r="A12" s="1045" t="s">
        <v>71</v>
      </c>
      <c r="B12" s="1094">
        <v>9.5530370311004962</v>
      </c>
      <c r="C12" s="1095">
        <v>19616.092466325452</v>
      </c>
      <c r="D12" s="1181">
        <v>20008.41431565196</v>
      </c>
      <c r="E12" s="1096">
        <v>0.65027139786996058</v>
      </c>
      <c r="F12" s="1097">
        <v>279.83359580052496</v>
      </c>
      <c r="G12" s="1098">
        <v>1.7900122855764489</v>
      </c>
      <c r="H12" s="1098">
        <v>28.036485837734038</v>
      </c>
      <c r="I12" s="1098">
        <v>36.760854583046175</v>
      </c>
      <c r="J12" s="1099">
        <v>3.8332542036595214</v>
      </c>
    </row>
    <row r="13" spans="1:11" ht="16.5" thickBot="1">
      <c r="A13" s="1046" t="s">
        <v>79</v>
      </c>
      <c r="B13" s="1101">
        <v>11.50307407681851</v>
      </c>
      <c r="C13" s="1102">
        <v>22206.706712004845</v>
      </c>
      <c r="D13" s="1182">
        <v>22650.840846244941</v>
      </c>
      <c r="E13" s="1103">
        <v>1.6551342122152839</v>
      </c>
      <c r="F13" s="1104">
        <v>291.72028894472356</v>
      </c>
      <c r="G13" s="1105">
        <v>1.0875545917365628</v>
      </c>
      <c r="H13" s="1105">
        <v>21.712538226299692</v>
      </c>
      <c r="I13" s="1105">
        <v>21.943487250172293</v>
      </c>
      <c r="J13" s="1106">
        <v>1.2669143763183577</v>
      </c>
    </row>
    <row r="14" spans="1:11" ht="16.5" thickBot="1">
      <c r="A14" s="1053" t="s">
        <v>266</v>
      </c>
      <c r="B14" s="1152"/>
      <c r="C14" s="1152"/>
      <c r="D14" s="1183"/>
      <c r="E14" s="1152"/>
      <c r="F14" s="1152"/>
      <c r="G14" s="1152"/>
      <c r="H14" s="1152"/>
      <c r="I14" s="1054"/>
      <c r="J14" s="1055"/>
    </row>
    <row r="15" spans="1:11" ht="16.5" thickBot="1">
      <c r="A15" s="1080" t="s">
        <v>18</v>
      </c>
      <c r="B15" s="1107">
        <v>10.858061988460996</v>
      </c>
      <c r="C15" s="1108">
        <v>20961.509630233581</v>
      </c>
      <c r="D15" s="1184">
        <v>21380.739822838252</v>
      </c>
      <c r="E15" s="1083">
        <v>-0.24758205453418283</v>
      </c>
      <c r="F15" s="1083">
        <v>304.7075582292149</v>
      </c>
      <c r="G15" s="1083">
        <v>-1.6928787614415328</v>
      </c>
      <c r="H15" s="1083">
        <v>2.9374404572880279</v>
      </c>
      <c r="I15" s="1083">
        <v>100</v>
      </c>
      <c r="J15" s="1085" t="s">
        <v>19</v>
      </c>
    </row>
    <row r="16" spans="1:11">
      <c r="A16" s="1086" t="s">
        <v>75</v>
      </c>
      <c r="B16" s="1109">
        <v>11.393659835355191</v>
      </c>
      <c r="C16" s="1088">
        <v>21138.515464480872</v>
      </c>
      <c r="D16" s="1180">
        <v>21561.285773770491</v>
      </c>
      <c r="E16" s="1089">
        <v>1.2452089454392454</v>
      </c>
      <c r="F16" s="1090">
        <v>234.60000000000002</v>
      </c>
      <c r="G16" s="1091">
        <v>0.63270777479893736</v>
      </c>
      <c r="H16" s="1091">
        <v>-18.75</v>
      </c>
      <c r="I16" s="1092">
        <v>0.20052444855776647</v>
      </c>
      <c r="J16" s="1093">
        <v>-5.3524455856333253E-2</v>
      </c>
    </row>
    <row r="17" spans="1:10">
      <c r="A17" s="1045" t="s">
        <v>76</v>
      </c>
      <c r="B17" s="1094">
        <v>11.670345214848824</v>
      </c>
      <c r="C17" s="1095">
        <v>21895.582016601922</v>
      </c>
      <c r="D17" s="1181">
        <v>22333.493656933962</v>
      </c>
      <c r="E17" s="1096">
        <v>0.82852385965990183</v>
      </c>
      <c r="F17" s="1097">
        <v>341.22306866952795</v>
      </c>
      <c r="G17" s="1098">
        <v>-2.0864827864154116</v>
      </c>
      <c r="H17" s="1098">
        <v>-12.856474988312295</v>
      </c>
      <c r="I17" s="1098">
        <v>28.752120931667434</v>
      </c>
      <c r="J17" s="1099">
        <v>-5.2110419771925223</v>
      </c>
    </row>
    <row r="18" spans="1:10">
      <c r="A18" s="1045" t="s">
        <v>77</v>
      </c>
      <c r="B18" s="1094">
        <v>11.728979310245778</v>
      </c>
      <c r="C18" s="1095">
        <v>22005.589700273504</v>
      </c>
      <c r="D18" s="1181">
        <v>22445.701494278976</v>
      </c>
      <c r="E18" s="1096">
        <v>0.92513324587809342</v>
      </c>
      <c r="F18" s="1097">
        <v>374.11274509803923</v>
      </c>
      <c r="G18" s="1098">
        <v>-5.8684432537613356</v>
      </c>
      <c r="H18" s="1098">
        <v>4.0816326530612246</v>
      </c>
      <c r="I18" s="1098">
        <v>4.7200370198981956</v>
      </c>
      <c r="J18" s="1099">
        <v>5.1888401289112984E-2</v>
      </c>
    </row>
    <row r="19" spans="1:10">
      <c r="A19" s="1045" t="s">
        <v>78</v>
      </c>
      <c r="B19" s="1100" t="s">
        <v>73</v>
      </c>
      <c r="C19" s="1095" t="s">
        <v>200</v>
      </c>
      <c r="D19" s="1181" t="s">
        <v>200</v>
      </c>
      <c r="E19" s="1096" t="s">
        <v>73</v>
      </c>
      <c r="F19" s="1097" t="s">
        <v>200</v>
      </c>
      <c r="G19" s="1098" t="s">
        <v>73</v>
      </c>
      <c r="H19" s="1098" t="s">
        <v>73</v>
      </c>
      <c r="I19" s="1098" t="s">
        <v>73</v>
      </c>
      <c r="J19" s="1099" t="s">
        <v>73</v>
      </c>
    </row>
    <row r="20" spans="1:10">
      <c r="A20" s="1045" t="s">
        <v>71</v>
      </c>
      <c r="B20" s="1094">
        <v>9.3685567434275878</v>
      </c>
      <c r="C20" s="1095">
        <v>19237.282840713731</v>
      </c>
      <c r="D20" s="1181">
        <v>19622.028497528005</v>
      </c>
      <c r="E20" s="1096">
        <v>0.24274952773008493</v>
      </c>
      <c r="F20" s="1097">
        <v>282.15508601346301</v>
      </c>
      <c r="G20" s="1098">
        <v>0.47932016756459866</v>
      </c>
      <c r="H20" s="1098">
        <v>20.017953321364452</v>
      </c>
      <c r="I20" s="1098">
        <v>41.246336572574428</v>
      </c>
      <c r="J20" s="1099">
        <v>5.870026632911042</v>
      </c>
    </row>
    <row r="21" spans="1:10" ht="16.5" thickBot="1">
      <c r="A21" s="1046" t="s">
        <v>79</v>
      </c>
      <c r="B21" s="1101">
        <v>11.502106488712943</v>
      </c>
      <c r="C21" s="1102">
        <v>22204.838781299117</v>
      </c>
      <c r="D21" s="1182">
        <v>22648.935556925098</v>
      </c>
      <c r="E21" s="1103">
        <v>0.21727489993367274</v>
      </c>
      <c r="F21" s="1104">
        <v>286.21343377275582</v>
      </c>
      <c r="G21" s="1105">
        <v>0.88711549897799669</v>
      </c>
      <c r="H21" s="1105">
        <v>-1.3011152416356877</v>
      </c>
      <c r="I21" s="1105">
        <v>24.571957427117074</v>
      </c>
      <c r="J21" s="1106">
        <v>-1.0552258056552368</v>
      </c>
    </row>
    <row r="22" spans="1:10" ht="16.5" thickBot="1">
      <c r="A22" s="1053" t="s">
        <v>269</v>
      </c>
      <c r="B22" s="1152"/>
      <c r="C22" s="1152"/>
      <c r="D22" s="1183"/>
      <c r="E22" s="1152"/>
      <c r="F22" s="1152"/>
      <c r="G22" s="1152"/>
      <c r="H22" s="1152"/>
      <c r="I22" s="1054"/>
      <c r="J22" s="1055"/>
    </row>
    <row r="23" spans="1:10" ht="16.5" thickBot="1">
      <c r="A23" s="1080" t="s">
        <v>18</v>
      </c>
      <c r="B23" s="1107">
        <v>10.412341322297067</v>
      </c>
      <c r="C23" s="1108">
        <v>20101.045023739509</v>
      </c>
      <c r="D23" s="1184">
        <v>20503.065924214301</v>
      </c>
      <c r="E23" s="1083">
        <v>1.4438375608211733</v>
      </c>
      <c r="F23" s="1083">
        <v>300.30106640814347</v>
      </c>
      <c r="G23" s="1083">
        <v>1.8890993129519256</v>
      </c>
      <c r="H23" s="1083">
        <v>9.7924427887174019</v>
      </c>
      <c r="I23" s="1083">
        <v>100</v>
      </c>
      <c r="J23" s="1085" t="s">
        <v>19</v>
      </c>
    </row>
    <row r="24" spans="1:10">
      <c r="A24" s="1086" t="s">
        <v>75</v>
      </c>
      <c r="B24" s="1087" t="s">
        <v>73</v>
      </c>
      <c r="C24" s="1088" t="s">
        <v>73</v>
      </c>
      <c r="D24" s="1180" t="s">
        <v>73</v>
      </c>
      <c r="E24" s="1089" t="s">
        <v>73</v>
      </c>
      <c r="F24" s="1090" t="s">
        <v>73</v>
      </c>
      <c r="G24" s="1091" t="s">
        <v>73</v>
      </c>
      <c r="H24" s="1092" t="s">
        <v>73</v>
      </c>
      <c r="I24" s="1092" t="s">
        <v>73</v>
      </c>
      <c r="J24" s="1110" t="s">
        <v>73</v>
      </c>
    </row>
    <row r="25" spans="1:10">
      <c r="A25" s="1045" t="s">
        <v>76</v>
      </c>
      <c r="B25" s="1100">
        <v>11.515784526261543</v>
      </c>
      <c r="C25" s="1095">
        <v>21605.599486419404</v>
      </c>
      <c r="D25" s="1181">
        <v>22037.711476147793</v>
      </c>
      <c r="E25" s="1096">
        <v>0.89492426821204796</v>
      </c>
      <c r="F25" s="1097">
        <v>349.86655052264814</v>
      </c>
      <c r="G25" s="1098">
        <v>3.0115951410906456</v>
      </c>
      <c r="H25" s="1098">
        <v>1.056338028169014</v>
      </c>
      <c r="I25" s="1111">
        <v>13.911778962675713</v>
      </c>
      <c r="J25" s="1112">
        <v>-1.2026436025185383</v>
      </c>
    </row>
    <row r="26" spans="1:10">
      <c r="A26" s="1045" t="s">
        <v>77</v>
      </c>
      <c r="B26" s="1094">
        <v>11.526960764609761</v>
      </c>
      <c r="C26" s="1095">
        <v>21626.568038667468</v>
      </c>
      <c r="D26" s="1181">
        <v>22059.09939944082</v>
      </c>
      <c r="E26" s="1096">
        <v>1.1770485840867575</v>
      </c>
      <c r="F26" s="1097">
        <v>397.37777777777779</v>
      </c>
      <c r="G26" s="1098">
        <v>1.7862389730478787</v>
      </c>
      <c r="H26" s="1098">
        <v>90.140845070422543</v>
      </c>
      <c r="I26" s="1098">
        <v>6.543868153174988</v>
      </c>
      <c r="J26" s="1099">
        <v>2.7652625118764251</v>
      </c>
    </row>
    <row r="27" spans="1:10">
      <c r="A27" s="1045" t="s">
        <v>78</v>
      </c>
      <c r="B27" s="1100" t="s">
        <v>73</v>
      </c>
      <c r="C27" s="1095" t="s">
        <v>73</v>
      </c>
      <c r="D27" s="1181" t="s">
        <v>73</v>
      </c>
      <c r="E27" s="1096" t="s">
        <v>73</v>
      </c>
      <c r="F27" s="1097" t="s">
        <v>73</v>
      </c>
      <c r="G27" s="1098" t="s">
        <v>73</v>
      </c>
      <c r="H27" s="1098" t="s">
        <v>73</v>
      </c>
      <c r="I27" s="1098" t="s">
        <v>73</v>
      </c>
      <c r="J27" s="1099" t="s">
        <v>73</v>
      </c>
    </row>
    <row r="28" spans="1:10">
      <c r="A28" s="1045" t="s">
        <v>71</v>
      </c>
      <c r="B28" s="1100">
        <v>9.3427655685806084</v>
      </c>
      <c r="C28" s="1095">
        <v>19184.323549446832</v>
      </c>
      <c r="D28" s="1181">
        <v>19568.01002043577</v>
      </c>
      <c r="E28" s="1096">
        <v>1.11759907424327</v>
      </c>
      <c r="F28" s="1097">
        <v>280.4284907183212</v>
      </c>
      <c r="G28" s="1098">
        <v>0.50809941808983627</v>
      </c>
      <c r="H28" s="1098">
        <v>4.9110922946655373</v>
      </c>
      <c r="I28" s="1098">
        <v>60.058167716917112</v>
      </c>
      <c r="J28" s="1099">
        <v>-2.7944134432744789</v>
      </c>
    </row>
    <row r="29" spans="1:10" ht="16.5" thickBot="1">
      <c r="A29" s="1046" t="s">
        <v>79</v>
      </c>
      <c r="B29" s="1101">
        <v>10.787958995274813</v>
      </c>
      <c r="C29" s="1102">
        <v>20826.175666553692</v>
      </c>
      <c r="D29" s="1182">
        <v>21242.699179884767</v>
      </c>
      <c r="E29" s="1103">
        <v>1.0201068716517769</v>
      </c>
      <c r="F29" s="1104">
        <v>293.56343283582089</v>
      </c>
      <c r="G29" s="1105">
        <v>0.57548931958654381</v>
      </c>
      <c r="H29" s="1105">
        <v>17.201166180758019</v>
      </c>
      <c r="I29" s="1105">
        <v>19.486185167232186</v>
      </c>
      <c r="J29" s="1106">
        <v>1.2317945339165952</v>
      </c>
    </row>
    <row r="30" spans="1:10">
      <c r="A30" s="1113" t="s">
        <v>354</v>
      </c>
    </row>
    <row r="31" spans="1:10">
      <c r="A31" s="1049" t="s">
        <v>253</v>
      </c>
    </row>
    <row r="32" spans="1:10" ht="16.5" thickBot="1">
      <c r="A32" s="1114" t="s">
        <v>41</v>
      </c>
      <c r="B32" s="1115"/>
    </row>
    <row r="33" spans="1:8" ht="16.5" thickBot="1">
      <c r="A33" s="1116" t="s">
        <v>39</v>
      </c>
      <c r="B33" s="1427" t="s">
        <v>40</v>
      </c>
      <c r="C33" s="1428"/>
      <c r="D33" s="1428"/>
      <c r="E33" s="1428"/>
      <c r="F33" s="1428"/>
      <c r="G33" s="1428"/>
      <c r="H33" s="1429"/>
    </row>
    <row r="34" spans="1:8">
      <c r="A34" s="1056" t="s">
        <v>43</v>
      </c>
      <c r="B34" s="1433" t="s">
        <v>44</v>
      </c>
      <c r="C34" s="1434"/>
      <c r="D34" s="1434"/>
      <c r="E34" s="1434"/>
      <c r="F34" s="1434"/>
      <c r="G34" s="1434"/>
      <c r="H34" s="1435"/>
    </row>
    <row r="35" spans="1:8">
      <c r="A35" s="1057" t="s">
        <v>45</v>
      </c>
      <c r="B35" s="1430" t="s">
        <v>46</v>
      </c>
      <c r="C35" s="1431"/>
      <c r="D35" s="1431"/>
      <c r="E35" s="1431"/>
      <c r="F35" s="1431"/>
      <c r="G35" s="1431"/>
      <c r="H35" s="1432"/>
    </row>
    <row r="36" spans="1:8" ht="16.5" thickBot="1">
      <c r="A36" s="1058" t="s">
        <v>47</v>
      </c>
      <c r="B36" s="1436" t="s">
        <v>42</v>
      </c>
      <c r="C36" s="1437"/>
      <c r="D36" s="1437"/>
      <c r="E36" s="1437"/>
      <c r="F36" s="1437"/>
      <c r="G36" s="1437"/>
      <c r="H36" s="1438"/>
    </row>
    <row r="37" spans="1:8">
      <c r="A37" s="1426"/>
      <c r="B37" s="142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17" sqref="Q17"/>
    </sheetView>
  </sheetViews>
  <sheetFormatPr defaultRowHeight="12.75"/>
  <cols>
    <col min="1" max="1" width="20.140625" style="1157" customWidth="1"/>
    <col min="2" max="2" width="10" style="1157" customWidth="1"/>
    <col min="3" max="3" width="12.28515625" style="1157" customWidth="1"/>
    <col min="4" max="4" width="9.5703125" style="1157" customWidth="1"/>
    <col min="5" max="5" width="10.140625" style="1157" customWidth="1"/>
    <col min="6" max="6" width="10.42578125" style="1157" customWidth="1"/>
    <col min="7" max="7" width="11.28515625" style="1157" customWidth="1"/>
    <col min="8" max="8" width="9.5703125" style="1157" customWidth="1"/>
    <col min="9" max="9" width="10.42578125" style="1157" customWidth="1"/>
    <col min="10" max="10" width="9.140625" style="1157"/>
    <col min="11" max="11" width="10.5703125" style="1157" customWidth="1"/>
    <col min="12" max="12" width="10.42578125" style="1157" customWidth="1"/>
    <col min="13" max="256" width="9.140625" style="1157"/>
    <col min="257" max="257" width="20.140625" style="1157" customWidth="1"/>
    <col min="258" max="258" width="10" style="1157" customWidth="1"/>
    <col min="259" max="259" width="12.28515625" style="1157" customWidth="1"/>
    <col min="260" max="260" width="9.5703125" style="1157" customWidth="1"/>
    <col min="261" max="261" width="10.140625" style="1157" customWidth="1"/>
    <col min="262" max="262" width="10.42578125" style="1157" customWidth="1"/>
    <col min="263" max="263" width="11.28515625" style="1157" customWidth="1"/>
    <col min="264" max="264" width="9.5703125" style="1157" customWidth="1"/>
    <col min="265" max="265" width="10.42578125" style="1157" customWidth="1"/>
    <col min="266" max="266" width="9.140625" style="1157"/>
    <col min="267" max="267" width="10.5703125" style="1157" customWidth="1"/>
    <col min="268" max="268" width="10.42578125" style="1157" customWidth="1"/>
    <col min="269" max="512" width="9.140625" style="1157"/>
    <col min="513" max="513" width="20.140625" style="1157" customWidth="1"/>
    <col min="514" max="514" width="10" style="1157" customWidth="1"/>
    <col min="515" max="515" width="12.28515625" style="1157" customWidth="1"/>
    <col min="516" max="516" width="9.5703125" style="1157" customWidth="1"/>
    <col min="517" max="517" width="10.140625" style="1157" customWidth="1"/>
    <col min="518" max="518" width="10.42578125" style="1157" customWidth="1"/>
    <col min="519" max="519" width="11.28515625" style="1157" customWidth="1"/>
    <col min="520" max="520" width="9.5703125" style="1157" customWidth="1"/>
    <col min="521" max="521" width="10.42578125" style="1157" customWidth="1"/>
    <col min="522" max="522" width="9.140625" style="1157"/>
    <col min="523" max="523" width="10.5703125" style="1157" customWidth="1"/>
    <col min="524" max="524" width="10.42578125" style="1157" customWidth="1"/>
    <col min="525" max="768" width="9.140625" style="1157"/>
    <col min="769" max="769" width="20.140625" style="1157" customWidth="1"/>
    <col min="770" max="770" width="10" style="1157" customWidth="1"/>
    <col min="771" max="771" width="12.28515625" style="1157" customWidth="1"/>
    <col min="772" max="772" width="9.5703125" style="1157" customWidth="1"/>
    <col min="773" max="773" width="10.140625" style="1157" customWidth="1"/>
    <col min="774" max="774" width="10.42578125" style="1157" customWidth="1"/>
    <col min="775" max="775" width="11.28515625" style="1157" customWidth="1"/>
    <col min="776" max="776" width="9.5703125" style="1157" customWidth="1"/>
    <col min="777" max="777" width="10.42578125" style="1157" customWidth="1"/>
    <col min="778" max="778" width="9.140625" style="1157"/>
    <col min="779" max="779" width="10.5703125" style="1157" customWidth="1"/>
    <col min="780" max="780" width="10.42578125" style="1157" customWidth="1"/>
    <col min="781" max="1024" width="9.140625" style="1157"/>
    <col min="1025" max="1025" width="20.140625" style="1157" customWidth="1"/>
    <col min="1026" max="1026" width="10" style="1157" customWidth="1"/>
    <col min="1027" max="1027" width="12.28515625" style="1157" customWidth="1"/>
    <col min="1028" max="1028" width="9.5703125" style="1157" customWidth="1"/>
    <col min="1029" max="1029" width="10.140625" style="1157" customWidth="1"/>
    <col min="1030" max="1030" width="10.42578125" style="1157" customWidth="1"/>
    <col min="1031" max="1031" width="11.28515625" style="1157" customWidth="1"/>
    <col min="1032" max="1032" width="9.5703125" style="1157" customWidth="1"/>
    <col min="1033" max="1033" width="10.42578125" style="1157" customWidth="1"/>
    <col min="1034" max="1034" width="9.140625" style="1157"/>
    <col min="1035" max="1035" width="10.5703125" style="1157" customWidth="1"/>
    <col min="1036" max="1036" width="10.42578125" style="1157" customWidth="1"/>
    <col min="1037" max="1280" width="9.140625" style="1157"/>
    <col min="1281" max="1281" width="20.140625" style="1157" customWidth="1"/>
    <col min="1282" max="1282" width="10" style="1157" customWidth="1"/>
    <col min="1283" max="1283" width="12.28515625" style="1157" customWidth="1"/>
    <col min="1284" max="1284" width="9.5703125" style="1157" customWidth="1"/>
    <col min="1285" max="1285" width="10.140625" style="1157" customWidth="1"/>
    <col min="1286" max="1286" width="10.42578125" style="1157" customWidth="1"/>
    <col min="1287" max="1287" width="11.28515625" style="1157" customWidth="1"/>
    <col min="1288" max="1288" width="9.5703125" style="1157" customWidth="1"/>
    <col min="1289" max="1289" width="10.42578125" style="1157" customWidth="1"/>
    <col min="1290" max="1290" width="9.140625" style="1157"/>
    <col min="1291" max="1291" width="10.5703125" style="1157" customWidth="1"/>
    <col min="1292" max="1292" width="10.42578125" style="1157" customWidth="1"/>
    <col min="1293" max="1536" width="9.140625" style="1157"/>
    <col min="1537" max="1537" width="20.140625" style="1157" customWidth="1"/>
    <col min="1538" max="1538" width="10" style="1157" customWidth="1"/>
    <col min="1539" max="1539" width="12.28515625" style="1157" customWidth="1"/>
    <col min="1540" max="1540" width="9.5703125" style="1157" customWidth="1"/>
    <col min="1541" max="1541" width="10.140625" style="1157" customWidth="1"/>
    <col min="1542" max="1542" width="10.42578125" style="1157" customWidth="1"/>
    <col min="1543" max="1543" width="11.28515625" style="1157" customWidth="1"/>
    <col min="1544" max="1544" width="9.5703125" style="1157" customWidth="1"/>
    <col min="1545" max="1545" width="10.42578125" style="1157" customWidth="1"/>
    <col min="1546" max="1546" width="9.140625" style="1157"/>
    <col min="1547" max="1547" width="10.5703125" style="1157" customWidth="1"/>
    <col min="1548" max="1548" width="10.42578125" style="1157" customWidth="1"/>
    <col min="1549" max="1792" width="9.140625" style="1157"/>
    <col min="1793" max="1793" width="20.140625" style="1157" customWidth="1"/>
    <col min="1794" max="1794" width="10" style="1157" customWidth="1"/>
    <col min="1795" max="1795" width="12.28515625" style="1157" customWidth="1"/>
    <col min="1796" max="1796" width="9.5703125" style="1157" customWidth="1"/>
    <col min="1797" max="1797" width="10.140625" style="1157" customWidth="1"/>
    <col min="1798" max="1798" width="10.42578125" style="1157" customWidth="1"/>
    <col min="1799" max="1799" width="11.28515625" style="1157" customWidth="1"/>
    <col min="1800" max="1800" width="9.5703125" style="1157" customWidth="1"/>
    <col min="1801" max="1801" width="10.42578125" style="1157" customWidth="1"/>
    <col min="1802" max="1802" width="9.140625" style="1157"/>
    <col min="1803" max="1803" width="10.5703125" style="1157" customWidth="1"/>
    <col min="1804" max="1804" width="10.42578125" style="1157" customWidth="1"/>
    <col min="1805" max="2048" width="9.140625" style="1157"/>
    <col min="2049" max="2049" width="20.140625" style="1157" customWidth="1"/>
    <col min="2050" max="2050" width="10" style="1157" customWidth="1"/>
    <col min="2051" max="2051" width="12.28515625" style="1157" customWidth="1"/>
    <col min="2052" max="2052" width="9.5703125" style="1157" customWidth="1"/>
    <col min="2053" max="2053" width="10.140625" style="1157" customWidth="1"/>
    <col min="2054" max="2054" width="10.42578125" style="1157" customWidth="1"/>
    <col min="2055" max="2055" width="11.28515625" style="1157" customWidth="1"/>
    <col min="2056" max="2056" width="9.5703125" style="1157" customWidth="1"/>
    <col min="2057" max="2057" width="10.42578125" style="1157" customWidth="1"/>
    <col min="2058" max="2058" width="9.140625" style="1157"/>
    <col min="2059" max="2059" width="10.5703125" style="1157" customWidth="1"/>
    <col min="2060" max="2060" width="10.42578125" style="1157" customWidth="1"/>
    <col min="2061" max="2304" width="9.140625" style="1157"/>
    <col min="2305" max="2305" width="20.140625" style="1157" customWidth="1"/>
    <col min="2306" max="2306" width="10" style="1157" customWidth="1"/>
    <col min="2307" max="2307" width="12.28515625" style="1157" customWidth="1"/>
    <col min="2308" max="2308" width="9.5703125" style="1157" customWidth="1"/>
    <col min="2309" max="2309" width="10.140625" style="1157" customWidth="1"/>
    <col min="2310" max="2310" width="10.42578125" style="1157" customWidth="1"/>
    <col min="2311" max="2311" width="11.28515625" style="1157" customWidth="1"/>
    <col min="2312" max="2312" width="9.5703125" style="1157" customWidth="1"/>
    <col min="2313" max="2313" width="10.42578125" style="1157" customWidth="1"/>
    <col min="2314" max="2314" width="9.140625" style="1157"/>
    <col min="2315" max="2315" width="10.5703125" style="1157" customWidth="1"/>
    <col min="2316" max="2316" width="10.42578125" style="1157" customWidth="1"/>
    <col min="2317" max="2560" width="9.140625" style="1157"/>
    <col min="2561" max="2561" width="20.140625" style="1157" customWidth="1"/>
    <col min="2562" max="2562" width="10" style="1157" customWidth="1"/>
    <col min="2563" max="2563" width="12.28515625" style="1157" customWidth="1"/>
    <col min="2564" max="2564" width="9.5703125" style="1157" customWidth="1"/>
    <col min="2565" max="2565" width="10.140625" style="1157" customWidth="1"/>
    <col min="2566" max="2566" width="10.42578125" style="1157" customWidth="1"/>
    <col min="2567" max="2567" width="11.28515625" style="1157" customWidth="1"/>
    <col min="2568" max="2568" width="9.5703125" style="1157" customWidth="1"/>
    <col min="2569" max="2569" width="10.42578125" style="1157" customWidth="1"/>
    <col min="2570" max="2570" width="9.140625" style="1157"/>
    <col min="2571" max="2571" width="10.5703125" style="1157" customWidth="1"/>
    <col min="2572" max="2572" width="10.42578125" style="1157" customWidth="1"/>
    <col min="2573" max="2816" width="9.140625" style="1157"/>
    <col min="2817" max="2817" width="20.140625" style="1157" customWidth="1"/>
    <col min="2818" max="2818" width="10" style="1157" customWidth="1"/>
    <col min="2819" max="2819" width="12.28515625" style="1157" customWidth="1"/>
    <col min="2820" max="2820" width="9.5703125" style="1157" customWidth="1"/>
    <col min="2821" max="2821" width="10.140625" style="1157" customWidth="1"/>
    <col min="2822" max="2822" width="10.42578125" style="1157" customWidth="1"/>
    <col min="2823" max="2823" width="11.28515625" style="1157" customWidth="1"/>
    <col min="2824" max="2824" width="9.5703125" style="1157" customWidth="1"/>
    <col min="2825" max="2825" width="10.42578125" style="1157" customWidth="1"/>
    <col min="2826" max="2826" width="9.140625" style="1157"/>
    <col min="2827" max="2827" width="10.5703125" style="1157" customWidth="1"/>
    <col min="2828" max="2828" width="10.42578125" style="1157" customWidth="1"/>
    <col min="2829" max="3072" width="9.140625" style="1157"/>
    <col min="3073" max="3073" width="20.140625" style="1157" customWidth="1"/>
    <col min="3074" max="3074" width="10" style="1157" customWidth="1"/>
    <col min="3075" max="3075" width="12.28515625" style="1157" customWidth="1"/>
    <col min="3076" max="3076" width="9.5703125" style="1157" customWidth="1"/>
    <col min="3077" max="3077" width="10.140625" style="1157" customWidth="1"/>
    <col min="3078" max="3078" width="10.42578125" style="1157" customWidth="1"/>
    <col min="3079" max="3079" width="11.28515625" style="1157" customWidth="1"/>
    <col min="3080" max="3080" width="9.5703125" style="1157" customWidth="1"/>
    <col min="3081" max="3081" width="10.42578125" style="1157" customWidth="1"/>
    <col min="3082" max="3082" width="9.140625" style="1157"/>
    <col min="3083" max="3083" width="10.5703125" style="1157" customWidth="1"/>
    <col min="3084" max="3084" width="10.42578125" style="1157" customWidth="1"/>
    <col min="3085" max="3328" width="9.140625" style="1157"/>
    <col min="3329" max="3329" width="20.140625" style="1157" customWidth="1"/>
    <col min="3330" max="3330" width="10" style="1157" customWidth="1"/>
    <col min="3331" max="3331" width="12.28515625" style="1157" customWidth="1"/>
    <col min="3332" max="3332" width="9.5703125" style="1157" customWidth="1"/>
    <col min="3333" max="3333" width="10.140625" style="1157" customWidth="1"/>
    <col min="3334" max="3334" width="10.42578125" style="1157" customWidth="1"/>
    <col min="3335" max="3335" width="11.28515625" style="1157" customWidth="1"/>
    <col min="3336" max="3336" width="9.5703125" style="1157" customWidth="1"/>
    <col min="3337" max="3337" width="10.42578125" style="1157" customWidth="1"/>
    <col min="3338" max="3338" width="9.140625" style="1157"/>
    <col min="3339" max="3339" width="10.5703125" style="1157" customWidth="1"/>
    <col min="3340" max="3340" width="10.42578125" style="1157" customWidth="1"/>
    <col min="3341" max="3584" width="9.140625" style="1157"/>
    <col min="3585" max="3585" width="20.140625" style="1157" customWidth="1"/>
    <col min="3586" max="3586" width="10" style="1157" customWidth="1"/>
    <col min="3587" max="3587" width="12.28515625" style="1157" customWidth="1"/>
    <col min="3588" max="3588" width="9.5703125" style="1157" customWidth="1"/>
    <col min="3589" max="3589" width="10.140625" style="1157" customWidth="1"/>
    <col min="3590" max="3590" width="10.42578125" style="1157" customWidth="1"/>
    <col min="3591" max="3591" width="11.28515625" style="1157" customWidth="1"/>
    <col min="3592" max="3592" width="9.5703125" style="1157" customWidth="1"/>
    <col min="3593" max="3593" width="10.42578125" style="1157" customWidth="1"/>
    <col min="3594" max="3594" width="9.140625" style="1157"/>
    <col min="3595" max="3595" width="10.5703125" style="1157" customWidth="1"/>
    <col min="3596" max="3596" width="10.42578125" style="1157" customWidth="1"/>
    <col min="3597" max="3840" width="9.140625" style="1157"/>
    <col min="3841" max="3841" width="20.140625" style="1157" customWidth="1"/>
    <col min="3842" max="3842" width="10" style="1157" customWidth="1"/>
    <col min="3843" max="3843" width="12.28515625" style="1157" customWidth="1"/>
    <col min="3844" max="3844" width="9.5703125" style="1157" customWidth="1"/>
    <col min="3845" max="3845" width="10.140625" style="1157" customWidth="1"/>
    <col min="3846" max="3846" width="10.42578125" style="1157" customWidth="1"/>
    <col min="3847" max="3847" width="11.28515625" style="1157" customWidth="1"/>
    <col min="3848" max="3848" width="9.5703125" style="1157" customWidth="1"/>
    <col min="3849" max="3849" width="10.42578125" style="1157" customWidth="1"/>
    <col min="3850" max="3850" width="9.140625" style="1157"/>
    <col min="3851" max="3851" width="10.5703125" style="1157" customWidth="1"/>
    <col min="3852" max="3852" width="10.42578125" style="1157" customWidth="1"/>
    <col min="3853" max="4096" width="9.140625" style="1157"/>
    <col min="4097" max="4097" width="20.140625" style="1157" customWidth="1"/>
    <col min="4098" max="4098" width="10" style="1157" customWidth="1"/>
    <col min="4099" max="4099" width="12.28515625" style="1157" customWidth="1"/>
    <col min="4100" max="4100" width="9.5703125" style="1157" customWidth="1"/>
    <col min="4101" max="4101" width="10.140625" style="1157" customWidth="1"/>
    <col min="4102" max="4102" width="10.42578125" style="1157" customWidth="1"/>
    <col min="4103" max="4103" width="11.28515625" style="1157" customWidth="1"/>
    <col min="4104" max="4104" width="9.5703125" style="1157" customWidth="1"/>
    <col min="4105" max="4105" width="10.42578125" style="1157" customWidth="1"/>
    <col min="4106" max="4106" width="9.140625" style="1157"/>
    <col min="4107" max="4107" width="10.5703125" style="1157" customWidth="1"/>
    <col min="4108" max="4108" width="10.42578125" style="1157" customWidth="1"/>
    <col min="4109" max="4352" width="9.140625" style="1157"/>
    <col min="4353" max="4353" width="20.140625" style="1157" customWidth="1"/>
    <col min="4354" max="4354" width="10" style="1157" customWidth="1"/>
    <col min="4355" max="4355" width="12.28515625" style="1157" customWidth="1"/>
    <col min="4356" max="4356" width="9.5703125" style="1157" customWidth="1"/>
    <col min="4357" max="4357" width="10.140625" style="1157" customWidth="1"/>
    <col min="4358" max="4358" width="10.42578125" style="1157" customWidth="1"/>
    <col min="4359" max="4359" width="11.28515625" style="1157" customWidth="1"/>
    <col min="4360" max="4360" width="9.5703125" style="1157" customWidth="1"/>
    <col min="4361" max="4361" width="10.42578125" style="1157" customWidth="1"/>
    <col min="4362" max="4362" width="9.140625" style="1157"/>
    <col min="4363" max="4363" width="10.5703125" style="1157" customWidth="1"/>
    <col min="4364" max="4364" width="10.42578125" style="1157" customWidth="1"/>
    <col min="4365" max="4608" width="9.140625" style="1157"/>
    <col min="4609" max="4609" width="20.140625" style="1157" customWidth="1"/>
    <col min="4610" max="4610" width="10" style="1157" customWidth="1"/>
    <col min="4611" max="4611" width="12.28515625" style="1157" customWidth="1"/>
    <col min="4612" max="4612" width="9.5703125" style="1157" customWidth="1"/>
    <col min="4613" max="4613" width="10.140625" style="1157" customWidth="1"/>
    <col min="4614" max="4614" width="10.42578125" style="1157" customWidth="1"/>
    <col min="4615" max="4615" width="11.28515625" style="1157" customWidth="1"/>
    <col min="4616" max="4616" width="9.5703125" style="1157" customWidth="1"/>
    <col min="4617" max="4617" width="10.42578125" style="1157" customWidth="1"/>
    <col min="4618" max="4618" width="9.140625" style="1157"/>
    <col min="4619" max="4619" width="10.5703125" style="1157" customWidth="1"/>
    <col min="4620" max="4620" width="10.42578125" style="1157" customWidth="1"/>
    <col min="4621" max="4864" width="9.140625" style="1157"/>
    <col min="4865" max="4865" width="20.140625" style="1157" customWidth="1"/>
    <col min="4866" max="4866" width="10" style="1157" customWidth="1"/>
    <col min="4867" max="4867" width="12.28515625" style="1157" customWidth="1"/>
    <col min="4868" max="4868" width="9.5703125" style="1157" customWidth="1"/>
    <col min="4869" max="4869" width="10.140625" style="1157" customWidth="1"/>
    <col min="4870" max="4870" width="10.42578125" style="1157" customWidth="1"/>
    <col min="4871" max="4871" width="11.28515625" style="1157" customWidth="1"/>
    <col min="4872" max="4872" width="9.5703125" style="1157" customWidth="1"/>
    <col min="4873" max="4873" width="10.42578125" style="1157" customWidth="1"/>
    <col min="4874" max="4874" width="9.140625" style="1157"/>
    <col min="4875" max="4875" width="10.5703125" style="1157" customWidth="1"/>
    <col min="4876" max="4876" width="10.42578125" style="1157" customWidth="1"/>
    <col min="4877" max="5120" width="9.140625" style="1157"/>
    <col min="5121" max="5121" width="20.140625" style="1157" customWidth="1"/>
    <col min="5122" max="5122" width="10" style="1157" customWidth="1"/>
    <col min="5123" max="5123" width="12.28515625" style="1157" customWidth="1"/>
    <col min="5124" max="5124" width="9.5703125" style="1157" customWidth="1"/>
    <col min="5125" max="5125" width="10.140625" style="1157" customWidth="1"/>
    <col min="5126" max="5126" width="10.42578125" style="1157" customWidth="1"/>
    <col min="5127" max="5127" width="11.28515625" style="1157" customWidth="1"/>
    <col min="5128" max="5128" width="9.5703125" style="1157" customWidth="1"/>
    <col min="5129" max="5129" width="10.42578125" style="1157" customWidth="1"/>
    <col min="5130" max="5130" width="9.140625" style="1157"/>
    <col min="5131" max="5131" width="10.5703125" style="1157" customWidth="1"/>
    <col min="5132" max="5132" width="10.42578125" style="1157" customWidth="1"/>
    <col min="5133" max="5376" width="9.140625" style="1157"/>
    <col min="5377" max="5377" width="20.140625" style="1157" customWidth="1"/>
    <col min="5378" max="5378" width="10" style="1157" customWidth="1"/>
    <col min="5379" max="5379" width="12.28515625" style="1157" customWidth="1"/>
    <col min="5380" max="5380" width="9.5703125" style="1157" customWidth="1"/>
    <col min="5381" max="5381" width="10.140625" style="1157" customWidth="1"/>
    <col min="5382" max="5382" width="10.42578125" style="1157" customWidth="1"/>
    <col min="5383" max="5383" width="11.28515625" style="1157" customWidth="1"/>
    <col min="5384" max="5384" width="9.5703125" style="1157" customWidth="1"/>
    <col min="5385" max="5385" width="10.42578125" style="1157" customWidth="1"/>
    <col min="5386" max="5386" width="9.140625" style="1157"/>
    <col min="5387" max="5387" width="10.5703125" style="1157" customWidth="1"/>
    <col min="5388" max="5388" width="10.42578125" style="1157" customWidth="1"/>
    <col min="5389" max="5632" width="9.140625" style="1157"/>
    <col min="5633" max="5633" width="20.140625" style="1157" customWidth="1"/>
    <col min="5634" max="5634" width="10" style="1157" customWidth="1"/>
    <col min="5635" max="5635" width="12.28515625" style="1157" customWidth="1"/>
    <col min="5636" max="5636" width="9.5703125" style="1157" customWidth="1"/>
    <col min="5637" max="5637" width="10.140625" style="1157" customWidth="1"/>
    <col min="5638" max="5638" width="10.42578125" style="1157" customWidth="1"/>
    <col min="5639" max="5639" width="11.28515625" style="1157" customWidth="1"/>
    <col min="5640" max="5640" width="9.5703125" style="1157" customWidth="1"/>
    <col min="5641" max="5641" width="10.42578125" style="1157" customWidth="1"/>
    <col min="5642" max="5642" width="9.140625" style="1157"/>
    <col min="5643" max="5643" width="10.5703125" style="1157" customWidth="1"/>
    <col min="5644" max="5644" width="10.42578125" style="1157" customWidth="1"/>
    <col min="5645" max="5888" width="9.140625" style="1157"/>
    <col min="5889" max="5889" width="20.140625" style="1157" customWidth="1"/>
    <col min="5890" max="5890" width="10" style="1157" customWidth="1"/>
    <col min="5891" max="5891" width="12.28515625" style="1157" customWidth="1"/>
    <col min="5892" max="5892" width="9.5703125" style="1157" customWidth="1"/>
    <col min="5893" max="5893" width="10.140625" style="1157" customWidth="1"/>
    <col min="5894" max="5894" width="10.42578125" style="1157" customWidth="1"/>
    <col min="5895" max="5895" width="11.28515625" style="1157" customWidth="1"/>
    <col min="5896" max="5896" width="9.5703125" style="1157" customWidth="1"/>
    <col min="5897" max="5897" width="10.42578125" style="1157" customWidth="1"/>
    <col min="5898" max="5898" width="9.140625" style="1157"/>
    <col min="5899" max="5899" width="10.5703125" style="1157" customWidth="1"/>
    <col min="5900" max="5900" width="10.42578125" style="1157" customWidth="1"/>
    <col min="5901" max="6144" width="9.140625" style="1157"/>
    <col min="6145" max="6145" width="20.140625" style="1157" customWidth="1"/>
    <col min="6146" max="6146" width="10" style="1157" customWidth="1"/>
    <col min="6147" max="6147" width="12.28515625" style="1157" customWidth="1"/>
    <col min="6148" max="6148" width="9.5703125" style="1157" customWidth="1"/>
    <col min="6149" max="6149" width="10.140625" style="1157" customWidth="1"/>
    <col min="6150" max="6150" width="10.42578125" style="1157" customWidth="1"/>
    <col min="6151" max="6151" width="11.28515625" style="1157" customWidth="1"/>
    <col min="6152" max="6152" width="9.5703125" style="1157" customWidth="1"/>
    <col min="6153" max="6153" width="10.42578125" style="1157" customWidth="1"/>
    <col min="6154" max="6154" width="9.140625" style="1157"/>
    <col min="6155" max="6155" width="10.5703125" style="1157" customWidth="1"/>
    <col min="6156" max="6156" width="10.42578125" style="1157" customWidth="1"/>
    <col min="6157" max="6400" width="9.140625" style="1157"/>
    <col min="6401" max="6401" width="20.140625" style="1157" customWidth="1"/>
    <col min="6402" max="6402" width="10" style="1157" customWidth="1"/>
    <col min="6403" max="6403" width="12.28515625" style="1157" customWidth="1"/>
    <col min="6404" max="6404" width="9.5703125" style="1157" customWidth="1"/>
    <col min="6405" max="6405" width="10.140625" style="1157" customWidth="1"/>
    <col min="6406" max="6406" width="10.42578125" style="1157" customWidth="1"/>
    <col min="6407" max="6407" width="11.28515625" style="1157" customWidth="1"/>
    <col min="6408" max="6408" width="9.5703125" style="1157" customWidth="1"/>
    <col min="6409" max="6409" width="10.42578125" style="1157" customWidth="1"/>
    <col min="6410" max="6410" width="9.140625" style="1157"/>
    <col min="6411" max="6411" width="10.5703125" style="1157" customWidth="1"/>
    <col min="6412" max="6412" width="10.42578125" style="1157" customWidth="1"/>
    <col min="6413" max="6656" width="9.140625" style="1157"/>
    <col min="6657" max="6657" width="20.140625" style="1157" customWidth="1"/>
    <col min="6658" max="6658" width="10" style="1157" customWidth="1"/>
    <col min="6659" max="6659" width="12.28515625" style="1157" customWidth="1"/>
    <col min="6660" max="6660" width="9.5703125" style="1157" customWidth="1"/>
    <col min="6661" max="6661" width="10.140625" style="1157" customWidth="1"/>
    <col min="6662" max="6662" width="10.42578125" style="1157" customWidth="1"/>
    <col min="6663" max="6663" width="11.28515625" style="1157" customWidth="1"/>
    <col min="6664" max="6664" width="9.5703125" style="1157" customWidth="1"/>
    <col min="6665" max="6665" width="10.42578125" style="1157" customWidth="1"/>
    <col min="6666" max="6666" width="9.140625" style="1157"/>
    <col min="6667" max="6667" width="10.5703125" style="1157" customWidth="1"/>
    <col min="6668" max="6668" width="10.42578125" style="1157" customWidth="1"/>
    <col min="6669" max="6912" width="9.140625" style="1157"/>
    <col min="6913" max="6913" width="20.140625" style="1157" customWidth="1"/>
    <col min="6914" max="6914" width="10" style="1157" customWidth="1"/>
    <col min="6915" max="6915" width="12.28515625" style="1157" customWidth="1"/>
    <col min="6916" max="6916" width="9.5703125" style="1157" customWidth="1"/>
    <col min="6917" max="6917" width="10.140625" style="1157" customWidth="1"/>
    <col min="6918" max="6918" width="10.42578125" style="1157" customWidth="1"/>
    <col min="6919" max="6919" width="11.28515625" style="1157" customWidth="1"/>
    <col min="6920" max="6920" width="9.5703125" style="1157" customWidth="1"/>
    <col min="6921" max="6921" width="10.42578125" style="1157" customWidth="1"/>
    <col min="6922" max="6922" width="9.140625" style="1157"/>
    <col min="6923" max="6923" width="10.5703125" style="1157" customWidth="1"/>
    <col min="6924" max="6924" width="10.42578125" style="1157" customWidth="1"/>
    <col min="6925" max="7168" width="9.140625" style="1157"/>
    <col min="7169" max="7169" width="20.140625" style="1157" customWidth="1"/>
    <col min="7170" max="7170" width="10" style="1157" customWidth="1"/>
    <col min="7171" max="7171" width="12.28515625" style="1157" customWidth="1"/>
    <col min="7172" max="7172" width="9.5703125" style="1157" customWidth="1"/>
    <col min="7173" max="7173" width="10.140625" style="1157" customWidth="1"/>
    <col min="7174" max="7174" width="10.42578125" style="1157" customWidth="1"/>
    <col min="7175" max="7175" width="11.28515625" style="1157" customWidth="1"/>
    <col min="7176" max="7176" width="9.5703125" style="1157" customWidth="1"/>
    <col min="7177" max="7177" width="10.42578125" style="1157" customWidth="1"/>
    <col min="7178" max="7178" width="9.140625" style="1157"/>
    <col min="7179" max="7179" width="10.5703125" style="1157" customWidth="1"/>
    <col min="7180" max="7180" width="10.42578125" style="1157" customWidth="1"/>
    <col min="7181" max="7424" width="9.140625" style="1157"/>
    <col min="7425" max="7425" width="20.140625" style="1157" customWidth="1"/>
    <col min="7426" max="7426" width="10" style="1157" customWidth="1"/>
    <col min="7427" max="7427" width="12.28515625" style="1157" customWidth="1"/>
    <col min="7428" max="7428" width="9.5703125" style="1157" customWidth="1"/>
    <col min="7429" max="7429" width="10.140625" style="1157" customWidth="1"/>
    <col min="7430" max="7430" width="10.42578125" style="1157" customWidth="1"/>
    <col min="7431" max="7431" width="11.28515625" style="1157" customWidth="1"/>
    <col min="7432" max="7432" width="9.5703125" style="1157" customWidth="1"/>
    <col min="7433" max="7433" width="10.42578125" style="1157" customWidth="1"/>
    <col min="7434" max="7434" width="9.140625" style="1157"/>
    <col min="7435" max="7435" width="10.5703125" style="1157" customWidth="1"/>
    <col min="7436" max="7436" width="10.42578125" style="1157" customWidth="1"/>
    <col min="7437" max="7680" width="9.140625" style="1157"/>
    <col min="7681" max="7681" width="20.140625" style="1157" customWidth="1"/>
    <col min="7682" max="7682" width="10" style="1157" customWidth="1"/>
    <col min="7683" max="7683" width="12.28515625" style="1157" customWidth="1"/>
    <col min="7684" max="7684" width="9.5703125" style="1157" customWidth="1"/>
    <col min="7685" max="7685" width="10.140625" style="1157" customWidth="1"/>
    <col min="7686" max="7686" width="10.42578125" style="1157" customWidth="1"/>
    <col min="7687" max="7687" width="11.28515625" style="1157" customWidth="1"/>
    <col min="7688" max="7688" width="9.5703125" style="1157" customWidth="1"/>
    <col min="7689" max="7689" width="10.42578125" style="1157" customWidth="1"/>
    <col min="7690" max="7690" width="9.140625" style="1157"/>
    <col min="7691" max="7691" width="10.5703125" style="1157" customWidth="1"/>
    <col min="7692" max="7692" width="10.42578125" style="1157" customWidth="1"/>
    <col min="7693" max="7936" width="9.140625" style="1157"/>
    <col min="7937" max="7937" width="20.140625" style="1157" customWidth="1"/>
    <col min="7938" max="7938" width="10" style="1157" customWidth="1"/>
    <col min="7939" max="7939" width="12.28515625" style="1157" customWidth="1"/>
    <col min="7940" max="7940" width="9.5703125" style="1157" customWidth="1"/>
    <col min="7941" max="7941" width="10.140625" style="1157" customWidth="1"/>
    <col min="7942" max="7942" width="10.42578125" style="1157" customWidth="1"/>
    <col min="7943" max="7943" width="11.28515625" style="1157" customWidth="1"/>
    <col min="7944" max="7944" width="9.5703125" style="1157" customWidth="1"/>
    <col min="7945" max="7945" width="10.42578125" style="1157" customWidth="1"/>
    <col min="7946" max="7946" width="9.140625" style="1157"/>
    <col min="7947" max="7947" width="10.5703125" style="1157" customWidth="1"/>
    <col min="7948" max="7948" width="10.42578125" style="1157" customWidth="1"/>
    <col min="7949" max="8192" width="9.140625" style="1157"/>
    <col min="8193" max="8193" width="20.140625" style="1157" customWidth="1"/>
    <col min="8194" max="8194" width="10" style="1157" customWidth="1"/>
    <col min="8195" max="8195" width="12.28515625" style="1157" customWidth="1"/>
    <col min="8196" max="8196" width="9.5703125" style="1157" customWidth="1"/>
    <col min="8197" max="8197" width="10.140625" style="1157" customWidth="1"/>
    <col min="8198" max="8198" width="10.42578125" style="1157" customWidth="1"/>
    <col min="8199" max="8199" width="11.28515625" style="1157" customWidth="1"/>
    <col min="8200" max="8200" width="9.5703125" style="1157" customWidth="1"/>
    <col min="8201" max="8201" width="10.42578125" style="1157" customWidth="1"/>
    <col min="8202" max="8202" width="9.140625" style="1157"/>
    <col min="8203" max="8203" width="10.5703125" style="1157" customWidth="1"/>
    <col min="8204" max="8204" width="10.42578125" style="1157" customWidth="1"/>
    <col min="8205" max="8448" width="9.140625" style="1157"/>
    <col min="8449" max="8449" width="20.140625" style="1157" customWidth="1"/>
    <col min="8450" max="8450" width="10" style="1157" customWidth="1"/>
    <col min="8451" max="8451" width="12.28515625" style="1157" customWidth="1"/>
    <col min="8452" max="8452" width="9.5703125" style="1157" customWidth="1"/>
    <col min="8453" max="8453" width="10.140625" style="1157" customWidth="1"/>
    <col min="8454" max="8454" width="10.42578125" style="1157" customWidth="1"/>
    <col min="8455" max="8455" width="11.28515625" style="1157" customWidth="1"/>
    <col min="8456" max="8456" width="9.5703125" style="1157" customWidth="1"/>
    <col min="8457" max="8457" width="10.42578125" style="1157" customWidth="1"/>
    <col min="8458" max="8458" width="9.140625" style="1157"/>
    <col min="8459" max="8459" width="10.5703125" style="1157" customWidth="1"/>
    <col min="8460" max="8460" width="10.42578125" style="1157" customWidth="1"/>
    <col min="8461" max="8704" width="9.140625" style="1157"/>
    <col min="8705" max="8705" width="20.140625" style="1157" customWidth="1"/>
    <col min="8706" max="8706" width="10" style="1157" customWidth="1"/>
    <col min="8707" max="8707" width="12.28515625" style="1157" customWidth="1"/>
    <col min="8708" max="8708" width="9.5703125" style="1157" customWidth="1"/>
    <col min="8709" max="8709" width="10.140625" style="1157" customWidth="1"/>
    <col min="8710" max="8710" width="10.42578125" style="1157" customWidth="1"/>
    <col min="8711" max="8711" width="11.28515625" style="1157" customWidth="1"/>
    <col min="8712" max="8712" width="9.5703125" style="1157" customWidth="1"/>
    <col min="8713" max="8713" width="10.42578125" style="1157" customWidth="1"/>
    <col min="8714" max="8714" width="9.140625" style="1157"/>
    <col min="8715" max="8715" width="10.5703125" style="1157" customWidth="1"/>
    <col min="8716" max="8716" width="10.42578125" style="1157" customWidth="1"/>
    <col min="8717" max="8960" width="9.140625" style="1157"/>
    <col min="8961" max="8961" width="20.140625" style="1157" customWidth="1"/>
    <col min="8962" max="8962" width="10" style="1157" customWidth="1"/>
    <col min="8963" max="8963" width="12.28515625" style="1157" customWidth="1"/>
    <col min="8964" max="8964" width="9.5703125" style="1157" customWidth="1"/>
    <col min="8965" max="8965" width="10.140625" style="1157" customWidth="1"/>
    <col min="8966" max="8966" width="10.42578125" style="1157" customWidth="1"/>
    <col min="8967" max="8967" width="11.28515625" style="1157" customWidth="1"/>
    <col min="8968" max="8968" width="9.5703125" style="1157" customWidth="1"/>
    <col min="8969" max="8969" width="10.42578125" style="1157" customWidth="1"/>
    <col min="8970" max="8970" width="9.140625" style="1157"/>
    <col min="8971" max="8971" width="10.5703125" style="1157" customWidth="1"/>
    <col min="8972" max="8972" width="10.42578125" style="1157" customWidth="1"/>
    <col min="8973" max="9216" width="9.140625" style="1157"/>
    <col min="9217" max="9217" width="20.140625" style="1157" customWidth="1"/>
    <col min="9218" max="9218" width="10" style="1157" customWidth="1"/>
    <col min="9219" max="9219" width="12.28515625" style="1157" customWidth="1"/>
    <col min="9220" max="9220" width="9.5703125" style="1157" customWidth="1"/>
    <col min="9221" max="9221" width="10.140625" style="1157" customWidth="1"/>
    <col min="9222" max="9222" width="10.42578125" style="1157" customWidth="1"/>
    <col min="9223" max="9223" width="11.28515625" style="1157" customWidth="1"/>
    <col min="9224" max="9224" width="9.5703125" style="1157" customWidth="1"/>
    <col min="9225" max="9225" width="10.42578125" style="1157" customWidth="1"/>
    <col min="9226" max="9226" width="9.140625" style="1157"/>
    <col min="9227" max="9227" width="10.5703125" style="1157" customWidth="1"/>
    <col min="9228" max="9228" width="10.42578125" style="1157" customWidth="1"/>
    <col min="9229" max="9472" width="9.140625" style="1157"/>
    <col min="9473" max="9473" width="20.140625" style="1157" customWidth="1"/>
    <col min="9474" max="9474" width="10" style="1157" customWidth="1"/>
    <col min="9475" max="9475" width="12.28515625" style="1157" customWidth="1"/>
    <col min="9476" max="9476" width="9.5703125" style="1157" customWidth="1"/>
    <col min="9477" max="9477" width="10.140625" style="1157" customWidth="1"/>
    <col min="9478" max="9478" width="10.42578125" style="1157" customWidth="1"/>
    <col min="9479" max="9479" width="11.28515625" style="1157" customWidth="1"/>
    <col min="9480" max="9480" width="9.5703125" style="1157" customWidth="1"/>
    <col min="9481" max="9481" width="10.42578125" style="1157" customWidth="1"/>
    <col min="9482" max="9482" width="9.140625" style="1157"/>
    <col min="9483" max="9483" width="10.5703125" style="1157" customWidth="1"/>
    <col min="9484" max="9484" width="10.42578125" style="1157" customWidth="1"/>
    <col min="9485" max="9728" width="9.140625" style="1157"/>
    <col min="9729" max="9729" width="20.140625" style="1157" customWidth="1"/>
    <col min="9730" max="9730" width="10" style="1157" customWidth="1"/>
    <col min="9731" max="9731" width="12.28515625" style="1157" customWidth="1"/>
    <col min="9732" max="9732" width="9.5703125" style="1157" customWidth="1"/>
    <col min="9733" max="9733" width="10.140625" style="1157" customWidth="1"/>
    <col min="9734" max="9734" width="10.42578125" style="1157" customWidth="1"/>
    <col min="9735" max="9735" width="11.28515625" style="1157" customWidth="1"/>
    <col min="9736" max="9736" width="9.5703125" style="1157" customWidth="1"/>
    <col min="9737" max="9737" width="10.42578125" style="1157" customWidth="1"/>
    <col min="9738" max="9738" width="9.140625" style="1157"/>
    <col min="9739" max="9739" width="10.5703125" style="1157" customWidth="1"/>
    <col min="9740" max="9740" width="10.42578125" style="1157" customWidth="1"/>
    <col min="9741" max="9984" width="9.140625" style="1157"/>
    <col min="9985" max="9985" width="20.140625" style="1157" customWidth="1"/>
    <col min="9986" max="9986" width="10" style="1157" customWidth="1"/>
    <col min="9987" max="9987" width="12.28515625" style="1157" customWidth="1"/>
    <col min="9988" max="9988" width="9.5703125" style="1157" customWidth="1"/>
    <col min="9989" max="9989" width="10.140625" style="1157" customWidth="1"/>
    <col min="9990" max="9990" width="10.42578125" style="1157" customWidth="1"/>
    <col min="9991" max="9991" width="11.28515625" style="1157" customWidth="1"/>
    <col min="9992" max="9992" width="9.5703125" style="1157" customWidth="1"/>
    <col min="9993" max="9993" width="10.42578125" style="1157" customWidth="1"/>
    <col min="9994" max="9994" width="9.140625" style="1157"/>
    <col min="9995" max="9995" width="10.5703125" style="1157" customWidth="1"/>
    <col min="9996" max="9996" width="10.42578125" style="1157" customWidth="1"/>
    <col min="9997" max="10240" width="9.140625" style="1157"/>
    <col min="10241" max="10241" width="20.140625" style="1157" customWidth="1"/>
    <col min="10242" max="10242" width="10" style="1157" customWidth="1"/>
    <col min="10243" max="10243" width="12.28515625" style="1157" customWidth="1"/>
    <col min="10244" max="10244" width="9.5703125" style="1157" customWidth="1"/>
    <col min="10245" max="10245" width="10.140625" style="1157" customWidth="1"/>
    <col min="10246" max="10246" width="10.42578125" style="1157" customWidth="1"/>
    <col min="10247" max="10247" width="11.28515625" style="1157" customWidth="1"/>
    <col min="10248" max="10248" width="9.5703125" style="1157" customWidth="1"/>
    <col min="10249" max="10249" width="10.42578125" style="1157" customWidth="1"/>
    <col min="10250" max="10250" width="9.140625" style="1157"/>
    <col min="10251" max="10251" width="10.5703125" style="1157" customWidth="1"/>
    <col min="10252" max="10252" width="10.42578125" style="1157" customWidth="1"/>
    <col min="10253" max="10496" width="9.140625" style="1157"/>
    <col min="10497" max="10497" width="20.140625" style="1157" customWidth="1"/>
    <col min="10498" max="10498" width="10" style="1157" customWidth="1"/>
    <col min="10499" max="10499" width="12.28515625" style="1157" customWidth="1"/>
    <col min="10500" max="10500" width="9.5703125" style="1157" customWidth="1"/>
    <col min="10501" max="10501" width="10.140625" style="1157" customWidth="1"/>
    <col min="10502" max="10502" width="10.42578125" style="1157" customWidth="1"/>
    <col min="10503" max="10503" width="11.28515625" style="1157" customWidth="1"/>
    <col min="10504" max="10504" width="9.5703125" style="1157" customWidth="1"/>
    <col min="10505" max="10505" width="10.42578125" style="1157" customWidth="1"/>
    <col min="10506" max="10506" width="9.140625" style="1157"/>
    <col min="10507" max="10507" width="10.5703125" style="1157" customWidth="1"/>
    <col min="10508" max="10508" width="10.42578125" style="1157" customWidth="1"/>
    <col min="10509" max="10752" width="9.140625" style="1157"/>
    <col min="10753" max="10753" width="20.140625" style="1157" customWidth="1"/>
    <col min="10754" max="10754" width="10" style="1157" customWidth="1"/>
    <col min="10755" max="10755" width="12.28515625" style="1157" customWidth="1"/>
    <col min="10756" max="10756" width="9.5703125" style="1157" customWidth="1"/>
    <col min="10757" max="10757" width="10.140625" style="1157" customWidth="1"/>
    <col min="10758" max="10758" width="10.42578125" style="1157" customWidth="1"/>
    <col min="10759" max="10759" width="11.28515625" style="1157" customWidth="1"/>
    <col min="10760" max="10760" width="9.5703125" style="1157" customWidth="1"/>
    <col min="10761" max="10761" width="10.42578125" style="1157" customWidth="1"/>
    <col min="10762" max="10762" width="9.140625" style="1157"/>
    <col min="10763" max="10763" width="10.5703125" style="1157" customWidth="1"/>
    <col min="10764" max="10764" width="10.42578125" style="1157" customWidth="1"/>
    <col min="10765" max="11008" width="9.140625" style="1157"/>
    <col min="11009" max="11009" width="20.140625" style="1157" customWidth="1"/>
    <col min="11010" max="11010" width="10" style="1157" customWidth="1"/>
    <col min="11011" max="11011" width="12.28515625" style="1157" customWidth="1"/>
    <col min="11012" max="11012" width="9.5703125" style="1157" customWidth="1"/>
    <col min="11013" max="11013" width="10.140625" style="1157" customWidth="1"/>
    <col min="11014" max="11014" width="10.42578125" style="1157" customWidth="1"/>
    <col min="11015" max="11015" width="11.28515625" style="1157" customWidth="1"/>
    <col min="11016" max="11016" width="9.5703125" style="1157" customWidth="1"/>
    <col min="11017" max="11017" width="10.42578125" style="1157" customWidth="1"/>
    <col min="11018" max="11018" width="9.140625" style="1157"/>
    <col min="11019" max="11019" width="10.5703125" style="1157" customWidth="1"/>
    <col min="11020" max="11020" width="10.42578125" style="1157" customWidth="1"/>
    <col min="11021" max="11264" width="9.140625" style="1157"/>
    <col min="11265" max="11265" width="20.140625" style="1157" customWidth="1"/>
    <col min="11266" max="11266" width="10" style="1157" customWidth="1"/>
    <col min="11267" max="11267" width="12.28515625" style="1157" customWidth="1"/>
    <col min="11268" max="11268" width="9.5703125" style="1157" customWidth="1"/>
    <col min="11269" max="11269" width="10.140625" style="1157" customWidth="1"/>
    <col min="11270" max="11270" width="10.42578125" style="1157" customWidth="1"/>
    <col min="11271" max="11271" width="11.28515625" style="1157" customWidth="1"/>
    <col min="11272" max="11272" width="9.5703125" style="1157" customWidth="1"/>
    <col min="11273" max="11273" width="10.42578125" style="1157" customWidth="1"/>
    <col min="11274" max="11274" width="9.140625" style="1157"/>
    <col min="11275" max="11275" width="10.5703125" style="1157" customWidth="1"/>
    <col min="11276" max="11276" width="10.42578125" style="1157" customWidth="1"/>
    <col min="11277" max="11520" width="9.140625" style="1157"/>
    <col min="11521" max="11521" width="20.140625" style="1157" customWidth="1"/>
    <col min="11522" max="11522" width="10" style="1157" customWidth="1"/>
    <col min="11523" max="11523" width="12.28515625" style="1157" customWidth="1"/>
    <col min="11524" max="11524" width="9.5703125" style="1157" customWidth="1"/>
    <col min="11525" max="11525" width="10.140625" style="1157" customWidth="1"/>
    <col min="11526" max="11526" width="10.42578125" style="1157" customWidth="1"/>
    <col min="11527" max="11527" width="11.28515625" style="1157" customWidth="1"/>
    <col min="11528" max="11528" width="9.5703125" style="1157" customWidth="1"/>
    <col min="11529" max="11529" width="10.42578125" style="1157" customWidth="1"/>
    <col min="11530" max="11530" width="9.140625" style="1157"/>
    <col min="11531" max="11531" width="10.5703125" style="1157" customWidth="1"/>
    <col min="11532" max="11532" width="10.42578125" style="1157" customWidth="1"/>
    <col min="11533" max="11776" width="9.140625" style="1157"/>
    <col min="11777" max="11777" width="20.140625" style="1157" customWidth="1"/>
    <col min="11778" max="11778" width="10" style="1157" customWidth="1"/>
    <col min="11779" max="11779" width="12.28515625" style="1157" customWidth="1"/>
    <col min="11780" max="11780" width="9.5703125" style="1157" customWidth="1"/>
    <col min="11781" max="11781" width="10.140625" style="1157" customWidth="1"/>
    <col min="11782" max="11782" width="10.42578125" style="1157" customWidth="1"/>
    <col min="11783" max="11783" width="11.28515625" style="1157" customWidth="1"/>
    <col min="11784" max="11784" width="9.5703125" style="1157" customWidth="1"/>
    <col min="11785" max="11785" width="10.42578125" style="1157" customWidth="1"/>
    <col min="11786" max="11786" width="9.140625" style="1157"/>
    <col min="11787" max="11787" width="10.5703125" style="1157" customWidth="1"/>
    <col min="11788" max="11788" width="10.42578125" style="1157" customWidth="1"/>
    <col min="11789" max="12032" width="9.140625" style="1157"/>
    <col min="12033" max="12033" width="20.140625" style="1157" customWidth="1"/>
    <col min="12034" max="12034" width="10" style="1157" customWidth="1"/>
    <col min="12035" max="12035" width="12.28515625" style="1157" customWidth="1"/>
    <col min="12036" max="12036" width="9.5703125" style="1157" customWidth="1"/>
    <col min="12037" max="12037" width="10.140625" style="1157" customWidth="1"/>
    <col min="12038" max="12038" width="10.42578125" style="1157" customWidth="1"/>
    <col min="12039" max="12039" width="11.28515625" style="1157" customWidth="1"/>
    <col min="12040" max="12040" width="9.5703125" style="1157" customWidth="1"/>
    <col min="12041" max="12041" width="10.42578125" style="1157" customWidth="1"/>
    <col min="12042" max="12042" width="9.140625" style="1157"/>
    <col min="12043" max="12043" width="10.5703125" style="1157" customWidth="1"/>
    <col min="12044" max="12044" width="10.42578125" style="1157" customWidth="1"/>
    <col min="12045" max="12288" width="9.140625" style="1157"/>
    <col min="12289" max="12289" width="20.140625" style="1157" customWidth="1"/>
    <col min="12290" max="12290" width="10" style="1157" customWidth="1"/>
    <col min="12291" max="12291" width="12.28515625" style="1157" customWidth="1"/>
    <col min="12292" max="12292" width="9.5703125" style="1157" customWidth="1"/>
    <col min="12293" max="12293" width="10.140625" style="1157" customWidth="1"/>
    <col min="12294" max="12294" width="10.42578125" style="1157" customWidth="1"/>
    <col min="12295" max="12295" width="11.28515625" style="1157" customWidth="1"/>
    <col min="12296" max="12296" width="9.5703125" style="1157" customWidth="1"/>
    <col min="12297" max="12297" width="10.42578125" style="1157" customWidth="1"/>
    <col min="12298" max="12298" width="9.140625" style="1157"/>
    <col min="12299" max="12299" width="10.5703125" style="1157" customWidth="1"/>
    <col min="12300" max="12300" width="10.42578125" style="1157" customWidth="1"/>
    <col min="12301" max="12544" width="9.140625" style="1157"/>
    <col min="12545" max="12545" width="20.140625" style="1157" customWidth="1"/>
    <col min="12546" max="12546" width="10" style="1157" customWidth="1"/>
    <col min="12547" max="12547" width="12.28515625" style="1157" customWidth="1"/>
    <col min="12548" max="12548" width="9.5703125" style="1157" customWidth="1"/>
    <col min="12549" max="12549" width="10.140625" style="1157" customWidth="1"/>
    <col min="12550" max="12550" width="10.42578125" style="1157" customWidth="1"/>
    <col min="12551" max="12551" width="11.28515625" style="1157" customWidth="1"/>
    <col min="12552" max="12552" width="9.5703125" style="1157" customWidth="1"/>
    <col min="12553" max="12553" width="10.42578125" style="1157" customWidth="1"/>
    <col min="12554" max="12554" width="9.140625" style="1157"/>
    <col min="12555" max="12555" width="10.5703125" style="1157" customWidth="1"/>
    <col min="12556" max="12556" width="10.42578125" style="1157" customWidth="1"/>
    <col min="12557" max="12800" width="9.140625" style="1157"/>
    <col min="12801" max="12801" width="20.140625" style="1157" customWidth="1"/>
    <col min="12802" max="12802" width="10" style="1157" customWidth="1"/>
    <col min="12803" max="12803" width="12.28515625" style="1157" customWidth="1"/>
    <col min="12804" max="12804" width="9.5703125" style="1157" customWidth="1"/>
    <col min="12805" max="12805" width="10.140625" style="1157" customWidth="1"/>
    <col min="12806" max="12806" width="10.42578125" style="1157" customWidth="1"/>
    <col min="12807" max="12807" width="11.28515625" style="1157" customWidth="1"/>
    <col min="12808" max="12808" width="9.5703125" style="1157" customWidth="1"/>
    <col min="12809" max="12809" width="10.42578125" style="1157" customWidth="1"/>
    <col min="12810" max="12810" width="9.140625" style="1157"/>
    <col min="12811" max="12811" width="10.5703125" style="1157" customWidth="1"/>
    <col min="12812" max="12812" width="10.42578125" style="1157" customWidth="1"/>
    <col min="12813" max="13056" width="9.140625" style="1157"/>
    <col min="13057" max="13057" width="20.140625" style="1157" customWidth="1"/>
    <col min="13058" max="13058" width="10" style="1157" customWidth="1"/>
    <col min="13059" max="13059" width="12.28515625" style="1157" customWidth="1"/>
    <col min="13060" max="13060" width="9.5703125" style="1157" customWidth="1"/>
    <col min="13061" max="13061" width="10.140625" style="1157" customWidth="1"/>
    <col min="13062" max="13062" width="10.42578125" style="1157" customWidth="1"/>
    <col min="13063" max="13063" width="11.28515625" style="1157" customWidth="1"/>
    <col min="13064" max="13064" width="9.5703125" style="1157" customWidth="1"/>
    <col min="13065" max="13065" width="10.42578125" style="1157" customWidth="1"/>
    <col min="13066" max="13066" width="9.140625" style="1157"/>
    <col min="13067" max="13067" width="10.5703125" style="1157" customWidth="1"/>
    <col min="13068" max="13068" width="10.42578125" style="1157" customWidth="1"/>
    <col min="13069" max="13312" width="9.140625" style="1157"/>
    <col min="13313" max="13313" width="20.140625" style="1157" customWidth="1"/>
    <col min="13314" max="13314" width="10" style="1157" customWidth="1"/>
    <col min="13315" max="13315" width="12.28515625" style="1157" customWidth="1"/>
    <col min="13316" max="13316" width="9.5703125" style="1157" customWidth="1"/>
    <col min="13317" max="13317" width="10.140625" style="1157" customWidth="1"/>
    <col min="13318" max="13318" width="10.42578125" style="1157" customWidth="1"/>
    <col min="13319" max="13319" width="11.28515625" style="1157" customWidth="1"/>
    <col min="13320" max="13320" width="9.5703125" style="1157" customWidth="1"/>
    <col min="13321" max="13321" width="10.42578125" style="1157" customWidth="1"/>
    <col min="13322" max="13322" width="9.140625" style="1157"/>
    <col min="13323" max="13323" width="10.5703125" style="1157" customWidth="1"/>
    <col min="13324" max="13324" width="10.42578125" style="1157" customWidth="1"/>
    <col min="13325" max="13568" width="9.140625" style="1157"/>
    <col min="13569" max="13569" width="20.140625" style="1157" customWidth="1"/>
    <col min="13570" max="13570" width="10" style="1157" customWidth="1"/>
    <col min="13571" max="13571" width="12.28515625" style="1157" customWidth="1"/>
    <col min="13572" max="13572" width="9.5703125" style="1157" customWidth="1"/>
    <col min="13573" max="13573" width="10.140625" style="1157" customWidth="1"/>
    <col min="13574" max="13574" width="10.42578125" style="1157" customWidth="1"/>
    <col min="13575" max="13575" width="11.28515625" style="1157" customWidth="1"/>
    <col min="13576" max="13576" width="9.5703125" style="1157" customWidth="1"/>
    <col min="13577" max="13577" width="10.42578125" style="1157" customWidth="1"/>
    <col min="13578" max="13578" width="9.140625" style="1157"/>
    <col min="13579" max="13579" width="10.5703125" style="1157" customWidth="1"/>
    <col min="13580" max="13580" width="10.42578125" style="1157" customWidth="1"/>
    <col min="13581" max="13824" width="9.140625" style="1157"/>
    <col min="13825" max="13825" width="20.140625" style="1157" customWidth="1"/>
    <col min="13826" max="13826" width="10" style="1157" customWidth="1"/>
    <col min="13827" max="13827" width="12.28515625" style="1157" customWidth="1"/>
    <col min="13828" max="13828" width="9.5703125" style="1157" customWidth="1"/>
    <col min="13829" max="13829" width="10.140625" style="1157" customWidth="1"/>
    <col min="13830" max="13830" width="10.42578125" style="1157" customWidth="1"/>
    <col min="13831" max="13831" width="11.28515625" style="1157" customWidth="1"/>
    <col min="13832" max="13832" width="9.5703125" style="1157" customWidth="1"/>
    <col min="13833" max="13833" width="10.42578125" style="1157" customWidth="1"/>
    <col min="13834" max="13834" width="9.140625" style="1157"/>
    <col min="13835" max="13835" width="10.5703125" style="1157" customWidth="1"/>
    <col min="13836" max="13836" width="10.42578125" style="1157" customWidth="1"/>
    <col min="13837" max="14080" width="9.140625" style="1157"/>
    <col min="14081" max="14081" width="20.140625" style="1157" customWidth="1"/>
    <col min="14082" max="14082" width="10" style="1157" customWidth="1"/>
    <col min="14083" max="14083" width="12.28515625" style="1157" customWidth="1"/>
    <col min="14084" max="14084" width="9.5703125" style="1157" customWidth="1"/>
    <col min="14085" max="14085" width="10.140625" style="1157" customWidth="1"/>
    <col min="14086" max="14086" width="10.42578125" style="1157" customWidth="1"/>
    <col min="14087" max="14087" width="11.28515625" style="1157" customWidth="1"/>
    <col min="14088" max="14088" width="9.5703125" style="1157" customWidth="1"/>
    <col min="14089" max="14089" width="10.42578125" style="1157" customWidth="1"/>
    <col min="14090" max="14090" width="9.140625" style="1157"/>
    <col min="14091" max="14091" width="10.5703125" style="1157" customWidth="1"/>
    <col min="14092" max="14092" width="10.42578125" style="1157" customWidth="1"/>
    <col min="14093" max="14336" width="9.140625" style="1157"/>
    <col min="14337" max="14337" width="20.140625" style="1157" customWidth="1"/>
    <col min="14338" max="14338" width="10" style="1157" customWidth="1"/>
    <col min="14339" max="14339" width="12.28515625" style="1157" customWidth="1"/>
    <col min="14340" max="14340" width="9.5703125" style="1157" customWidth="1"/>
    <col min="14341" max="14341" width="10.140625" style="1157" customWidth="1"/>
    <col min="14342" max="14342" width="10.42578125" style="1157" customWidth="1"/>
    <col min="14343" max="14343" width="11.28515625" style="1157" customWidth="1"/>
    <col min="14344" max="14344" width="9.5703125" style="1157" customWidth="1"/>
    <col min="14345" max="14345" width="10.42578125" style="1157" customWidth="1"/>
    <col min="14346" max="14346" width="9.140625" style="1157"/>
    <col min="14347" max="14347" width="10.5703125" style="1157" customWidth="1"/>
    <col min="14348" max="14348" width="10.42578125" style="1157" customWidth="1"/>
    <col min="14349" max="14592" width="9.140625" style="1157"/>
    <col min="14593" max="14593" width="20.140625" style="1157" customWidth="1"/>
    <col min="14594" max="14594" width="10" style="1157" customWidth="1"/>
    <col min="14595" max="14595" width="12.28515625" style="1157" customWidth="1"/>
    <col min="14596" max="14596" width="9.5703125" style="1157" customWidth="1"/>
    <col min="14597" max="14597" width="10.140625" style="1157" customWidth="1"/>
    <col min="14598" max="14598" width="10.42578125" style="1157" customWidth="1"/>
    <col min="14599" max="14599" width="11.28515625" style="1157" customWidth="1"/>
    <col min="14600" max="14600" width="9.5703125" style="1157" customWidth="1"/>
    <col min="14601" max="14601" width="10.42578125" style="1157" customWidth="1"/>
    <col min="14602" max="14602" width="9.140625" style="1157"/>
    <col min="14603" max="14603" width="10.5703125" style="1157" customWidth="1"/>
    <col min="14604" max="14604" width="10.42578125" style="1157" customWidth="1"/>
    <col min="14605" max="14848" width="9.140625" style="1157"/>
    <col min="14849" max="14849" width="20.140625" style="1157" customWidth="1"/>
    <col min="14850" max="14850" width="10" style="1157" customWidth="1"/>
    <col min="14851" max="14851" width="12.28515625" style="1157" customWidth="1"/>
    <col min="14852" max="14852" width="9.5703125" style="1157" customWidth="1"/>
    <col min="14853" max="14853" width="10.140625" style="1157" customWidth="1"/>
    <col min="14854" max="14854" width="10.42578125" style="1157" customWidth="1"/>
    <col min="14855" max="14855" width="11.28515625" style="1157" customWidth="1"/>
    <col min="14856" max="14856" width="9.5703125" style="1157" customWidth="1"/>
    <col min="14857" max="14857" width="10.42578125" style="1157" customWidth="1"/>
    <col min="14858" max="14858" width="9.140625" style="1157"/>
    <col min="14859" max="14859" width="10.5703125" style="1157" customWidth="1"/>
    <col min="14860" max="14860" width="10.42578125" style="1157" customWidth="1"/>
    <col min="14861" max="15104" width="9.140625" style="1157"/>
    <col min="15105" max="15105" width="20.140625" style="1157" customWidth="1"/>
    <col min="15106" max="15106" width="10" style="1157" customWidth="1"/>
    <col min="15107" max="15107" width="12.28515625" style="1157" customWidth="1"/>
    <col min="15108" max="15108" width="9.5703125" style="1157" customWidth="1"/>
    <col min="15109" max="15109" width="10.140625" style="1157" customWidth="1"/>
    <col min="15110" max="15110" width="10.42578125" style="1157" customWidth="1"/>
    <col min="15111" max="15111" width="11.28515625" style="1157" customWidth="1"/>
    <col min="15112" max="15112" width="9.5703125" style="1157" customWidth="1"/>
    <col min="15113" max="15113" width="10.42578125" style="1157" customWidth="1"/>
    <col min="15114" max="15114" width="9.140625" style="1157"/>
    <col min="15115" max="15115" width="10.5703125" style="1157" customWidth="1"/>
    <col min="15116" max="15116" width="10.42578125" style="1157" customWidth="1"/>
    <col min="15117" max="15360" width="9.140625" style="1157"/>
    <col min="15361" max="15361" width="20.140625" style="1157" customWidth="1"/>
    <col min="15362" max="15362" width="10" style="1157" customWidth="1"/>
    <col min="15363" max="15363" width="12.28515625" style="1157" customWidth="1"/>
    <col min="15364" max="15364" width="9.5703125" style="1157" customWidth="1"/>
    <col min="15365" max="15365" width="10.140625" style="1157" customWidth="1"/>
    <col min="15366" max="15366" width="10.42578125" style="1157" customWidth="1"/>
    <col min="15367" max="15367" width="11.28515625" style="1157" customWidth="1"/>
    <col min="15368" max="15368" width="9.5703125" style="1157" customWidth="1"/>
    <col min="15369" max="15369" width="10.42578125" style="1157" customWidth="1"/>
    <col min="15370" max="15370" width="9.140625" style="1157"/>
    <col min="15371" max="15371" width="10.5703125" style="1157" customWidth="1"/>
    <col min="15372" max="15372" width="10.42578125" style="1157" customWidth="1"/>
    <col min="15373" max="15616" width="9.140625" style="1157"/>
    <col min="15617" max="15617" width="20.140625" style="1157" customWidth="1"/>
    <col min="15618" max="15618" width="10" style="1157" customWidth="1"/>
    <col min="15619" max="15619" width="12.28515625" style="1157" customWidth="1"/>
    <col min="15620" max="15620" width="9.5703125" style="1157" customWidth="1"/>
    <col min="15621" max="15621" width="10.140625" style="1157" customWidth="1"/>
    <col min="15622" max="15622" width="10.42578125" style="1157" customWidth="1"/>
    <col min="15623" max="15623" width="11.28515625" style="1157" customWidth="1"/>
    <col min="15624" max="15624" width="9.5703125" style="1157" customWidth="1"/>
    <col min="15625" max="15625" width="10.42578125" style="1157" customWidth="1"/>
    <col min="15626" max="15626" width="9.140625" style="1157"/>
    <col min="15627" max="15627" width="10.5703125" style="1157" customWidth="1"/>
    <col min="15628" max="15628" width="10.42578125" style="1157" customWidth="1"/>
    <col min="15629" max="15872" width="9.140625" style="1157"/>
    <col min="15873" max="15873" width="20.140625" style="1157" customWidth="1"/>
    <col min="15874" max="15874" width="10" style="1157" customWidth="1"/>
    <col min="15875" max="15875" width="12.28515625" style="1157" customWidth="1"/>
    <col min="15876" max="15876" width="9.5703125" style="1157" customWidth="1"/>
    <col min="15877" max="15877" width="10.140625" style="1157" customWidth="1"/>
    <col min="15878" max="15878" width="10.42578125" style="1157" customWidth="1"/>
    <col min="15879" max="15879" width="11.28515625" style="1157" customWidth="1"/>
    <col min="15880" max="15880" width="9.5703125" style="1157" customWidth="1"/>
    <col min="15881" max="15881" width="10.42578125" style="1157" customWidth="1"/>
    <col min="15882" max="15882" width="9.140625" style="1157"/>
    <col min="15883" max="15883" width="10.5703125" style="1157" customWidth="1"/>
    <col min="15884" max="15884" width="10.42578125" style="1157" customWidth="1"/>
    <col min="15885" max="16128" width="9.140625" style="1157"/>
    <col min="16129" max="16129" width="20.140625" style="1157" customWidth="1"/>
    <col min="16130" max="16130" width="10" style="1157" customWidth="1"/>
    <col min="16131" max="16131" width="12.28515625" style="1157" customWidth="1"/>
    <col min="16132" max="16132" width="9.5703125" style="1157" customWidth="1"/>
    <col min="16133" max="16133" width="10.140625" style="1157" customWidth="1"/>
    <col min="16134" max="16134" width="10.42578125" style="1157" customWidth="1"/>
    <col min="16135" max="16135" width="11.28515625" style="1157" customWidth="1"/>
    <col min="16136" max="16136" width="9.5703125" style="1157" customWidth="1"/>
    <col min="16137" max="16137" width="10.42578125" style="1157" customWidth="1"/>
    <col min="16138" max="16138" width="9.140625" style="1157"/>
    <col min="16139" max="16139" width="10.5703125" style="1157" customWidth="1"/>
    <col min="16140" max="16140" width="10.42578125" style="1157" customWidth="1"/>
    <col min="16141" max="16384" width="9.140625" style="1157"/>
  </cols>
  <sheetData>
    <row r="1" spans="1:12" s="1157" customFormat="1" ht="19.5">
      <c r="A1" s="1665" t="s">
        <v>357</v>
      </c>
      <c r="B1" s="1665"/>
      <c r="C1" s="1666"/>
      <c r="D1" s="1666"/>
      <c r="E1" s="1667" t="s">
        <v>521</v>
      </c>
      <c r="G1" s="1668"/>
      <c r="H1" s="1666"/>
      <c r="I1" s="1666"/>
      <c r="J1" s="1666"/>
      <c r="K1" s="1666"/>
    </row>
    <row r="2" spans="1:12" s="1157" customFormat="1" ht="15" customHeight="1" thickBot="1">
      <c r="A2" s="1669" t="s">
        <v>272</v>
      </c>
      <c r="B2" s="1669"/>
      <c r="C2" s="1666"/>
      <c r="D2" s="1666"/>
      <c r="E2" s="1666"/>
      <c r="F2" s="1668"/>
      <c r="G2" s="1666"/>
      <c r="H2" s="1666"/>
      <c r="I2" s="1666"/>
      <c r="J2" s="1666"/>
      <c r="K2" s="1666"/>
    </row>
    <row r="3" spans="1:12" s="1157" customFormat="1" ht="21.75" thickBot="1">
      <c r="A3" s="1670" t="s">
        <v>4</v>
      </c>
      <c r="B3" s="1671"/>
      <c r="C3" s="1671"/>
      <c r="D3" s="1671"/>
      <c r="E3" s="1671"/>
      <c r="F3" s="1671"/>
      <c r="G3" s="1671"/>
      <c r="H3" s="1671"/>
      <c r="I3" s="1671"/>
      <c r="J3" s="1671"/>
      <c r="K3" s="1671"/>
      <c r="L3" s="1672"/>
    </row>
    <row r="4" spans="1:12" s="1157" customFormat="1">
      <c r="A4" s="1673"/>
      <c r="B4" s="1674"/>
      <c r="C4" s="1165" t="s">
        <v>5</v>
      </c>
      <c r="D4" s="1165"/>
      <c r="E4" s="1165"/>
      <c r="F4" s="1165"/>
      <c r="G4" s="1675"/>
      <c r="H4" s="1676" t="s">
        <v>6</v>
      </c>
      <c r="I4" s="1677"/>
      <c r="J4" s="1678" t="s">
        <v>7</v>
      </c>
      <c r="K4" s="1679" t="s">
        <v>8</v>
      </c>
      <c r="L4" s="1680"/>
    </row>
    <row r="5" spans="1:12" s="1157" customFormat="1" ht="15.75">
      <c r="A5" s="1681" t="s">
        <v>9</v>
      </c>
      <c r="B5" s="1682" t="s">
        <v>10</v>
      </c>
      <c r="C5" s="1683" t="s">
        <v>36</v>
      </c>
      <c r="D5" s="1683"/>
      <c r="E5" s="1684" t="s">
        <v>37</v>
      </c>
      <c r="F5" s="1685"/>
      <c r="G5" s="1686"/>
      <c r="H5" s="1687" t="s">
        <v>11</v>
      </c>
      <c r="I5" s="1688"/>
      <c r="J5" s="1689" t="s">
        <v>12</v>
      </c>
      <c r="K5" s="1690" t="s">
        <v>13</v>
      </c>
      <c r="L5" s="1691"/>
    </row>
    <row r="6" spans="1:12" s="1157" customFormat="1" ht="26.25" thickBot="1">
      <c r="A6" s="1692" t="s">
        <v>14</v>
      </c>
      <c r="B6" s="1693" t="s">
        <v>15</v>
      </c>
      <c r="C6" s="1694" t="s">
        <v>517</v>
      </c>
      <c r="D6" s="1695" t="s">
        <v>522</v>
      </c>
      <c r="E6" s="1696" t="s">
        <v>517</v>
      </c>
      <c r="F6" s="1697" t="s">
        <v>522</v>
      </c>
      <c r="G6" s="1698" t="s">
        <v>16</v>
      </c>
      <c r="H6" s="1699" t="s">
        <v>517</v>
      </c>
      <c r="I6" s="1700" t="s">
        <v>16</v>
      </c>
      <c r="J6" s="1701" t="s">
        <v>16</v>
      </c>
      <c r="K6" s="1702" t="s">
        <v>517</v>
      </c>
      <c r="L6" s="1703" t="s">
        <v>17</v>
      </c>
    </row>
    <row r="7" spans="1:12" s="1157" customFormat="1" ht="15.75" thickBot="1">
      <c r="A7" s="1704" t="s">
        <v>18</v>
      </c>
      <c r="B7" s="1705" t="s">
        <v>19</v>
      </c>
      <c r="C7" s="1706">
        <v>21071.457032883129</v>
      </c>
      <c r="D7" s="1706">
        <v>21024.098273344884</v>
      </c>
      <c r="E7" s="1707">
        <v>21492.886173540792</v>
      </c>
      <c r="F7" s="1708">
        <v>21444.580238811781</v>
      </c>
      <c r="G7" s="1709">
        <v>0.22525940909574776</v>
      </c>
      <c r="H7" s="1710">
        <v>310.50491502937649</v>
      </c>
      <c r="I7" s="1710">
        <v>-0.20772676122803674</v>
      </c>
      <c r="J7" s="1711">
        <v>8.9401238816242259</v>
      </c>
      <c r="K7" s="1710">
        <v>100</v>
      </c>
      <c r="L7" s="1712" t="s">
        <v>19</v>
      </c>
    </row>
    <row r="8" spans="1:12" s="1157" customFormat="1" ht="15.75" thickBot="1">
      <c r="A8" s="1713"/>
      <c r="B8" s="1714"/>
      <c r="C8" s="1715"/>
      <c r="D8" s="1715"/>
      <c r="E8" s="1715"/>
      <c r="F8" s="1715"/>
      <c r="G8" s="1716"/>
      <c r="H8" s="1711"/>
      <c r="I8" s="1711"/>
      <c r="J8" s="1711"/>
      <c r="K8" s="1711"/>
      <c r="L8" s="1717"/>
    </row>
    <row r="9" spans="1:12" s="1157" customFormat="1" ht="15">
      <c r="A9" s="1718" t="s">
        <v>80</v>
      </c>
      <c r="B9" s="1719" t="s">
        <v>19</v>
      </c>
      <c r="C9" s="1720">
        <v>21678.389892533934</v>
      </c>
      <c r="D9" s="1720">
        <v>20923.767037163707</v>
      </c>
      <c r="E9" s="1721">
        <v>22111.957690384614</v>
      </c>
      <c r="F9" s="1721">
        <v>21342.24237790698</v>
      </c>
      <c r="G9" s="1722">
        <v>3.6065343971279535</v>
      </c>
      <c r="H9" s="1723">
        <v>247.60952380952381</v>
      </c>
      <c r="I9" s="1723">
        <v>-4.9759938863322946</v>
      </c>
      <c r="J9" s="1723">
        <v>-36.363636363636367</v>
      </c>
      <c r="K9" s="1723">
        <v>0.13266788805357255</v>
      </c>
      <c r="L9" s="1724">
        <v>-9.4448423026950501E-2</v>
      </c>
    </row>
    <row r="10" spans="1:12" s="1157" customFormat="1" ht="15">
      <c r="A10" s="1653" t="s">
        <v>81</v>
      </c>
      <c r="B10" s="1725" t="s">
        <v>19</v>
      </c>
      <c r="C10" s="1726">
        <v>22111.862017323798</v>
      </c>
      <c r="D10" s="1726">
        <v>21974.781615782285</v>
      </c>
      <c r="E10" s="1727">
        <v>22554.099257670274</v>
      </c>
      <c r="F10" s="1727">
        <v>22414.277248097933</v>
      </c>
      <c r="G10" s="1728">
        <v>0.62380779904114969</v>
      </c>
      <c r="H10" s="1729">
        <v>349.97433035714283</v>
      </c>
      <c r="I10" s="1729">
        <v>8.1536686409011919E-2</v>
      </c>
      <c r="J10" s="1729">
        <v>-7.5335397316821471</v>
      </c>
      <c r="K10" s="1729">
        <v>28.302482784762145</v>
      </c>
      <c r="L10" s="1730">
        <v>-5.0423210693328322</v>
      </c>
    </row>
    <row r="11" spans="1:12" s="1157" customFormat="1" ht="15">
      <c r="A11" s="1654" t="s">
        <v>82</v>
      </c>
      <c r="B11" s="1731" t="s">
        <v>19</v>
      </c>
      <c r="C11" s="1732">
        <v>21963.530313391708</v>
      </c>
      <c r="D11" s="1732">
        <v>21713.546688517166</v>
      </c>
      <c r="E11" s="1733">
        <v>22402.800919659541</v>
      </c>
      <c r="F11" s="1733">
        <v>22147.817622287512</v>
      </c>
      <c r="G11" s="1734">
        <v>1.1512795604540194</v>
      </c>
      <c r="H11" s="1735">
        <v>394.08990909090909</v>
      </c>
      <c r="I11" s="1735">
        <v>-1.2929198517690357</v>
      </c>
      <c r="J11" s="1735">
        <v>27.758420441347269</v>
      </c>
      <c r="K11" s="1735">
        <v>6.9492703266157054</v>
      </c>
      <c r="L11" s="1736">
        <v>1.0235993011511493</v>
      </c>
    </row>
    <row r="12" spans="1:12" s="1157" customFormat="1" ht="15">
      <c r="A12" s="1654" t="s">
        <v>83</v>
      </c>
      <c r="B12" s="1731" t="s">
        <v>19</v>
      </c>
      <c r="C12" s="1732" t="s">
        <v>200</v>
      </c>
      <c r="D12" s="1732" t="s">
        <v>200</v>
      </c>
      <c r="E12" s="1733" t="s">
        <v>200</v>
      </c>
      <c r="F12" s="1733" t="s">
        <v>200</v>
      </c>
      <c r="G12" s="1737" t="s">
        <v>73</v>
      </c>
      <c r="H12" s="1735" t="s">
        <v>200</v>
      </c>
      <c r="I12" s="1735" t="s">
        <v>200</v>
      </c>
      <c r="J12" s="1735" t="s">
        <v>200</v>
      </c>
      <c r="K12" s="1735">
        <v>0.20847810979847115</v>
      </c>
      <c r="L12" s="1736" t="s">
        <v>200</v>
      </c>
    </row>
    <row r="13" spans="1:12" s="1157" customFormat="1" ht="15">
      <c r="A13" s="1654" t="s">
        <v>71</v>
      </c>
      <c r="B13" s="1731" t="s">
        <v>19</v>
      </c>
      <c r="C13" s="1732">
        <v>19380.299213183629</v>
      </c>
      <c r="D13" s="1732">
        <v>19255.539654112035</v>
      </c>
      <c r="E13" s="1733">
        <v>19767.9051974473</v>
      </c>
      <c r="F13" s="1733">
        <v>19640.650447194275</v>
      </c>
      <c r="G13" s="1734">
        <v>0.64791515227645546</v>
      </c>
      <c r="H13" s="1735">
        <v>280.88490881458972</v>
      </c>
      <c r="I13" s="1735">
        <v>0.96925695412861634</v>
      </c>
      <c r="J13" s="1735">
        <v>19.810633648943917</v>
      </c>
      <c r="K13" s="1735">
        <v>41.569271590119399</v>
      </c>
      <c r="L13" s="1736">
        <v>3.7716115763547791</v>
      </c>
    </row>
    <row r="14" spans="1:12" s="1157" customFormat="1" ht="15.75" thickBot="1">
      <c r="A14" s="1738" t="s">
        <v>84</v>
      </c>
      <c r="B14" s="1739" t="s">
        <v>19</v>
      </c>
      <c r="C14" s="1740">
        <v>22107.188764348935</v>
      </c>
      <c r="D14" s="1740">
        <v>21928.031570646119</v>
      </c>
      <c r="E14" s="1741">
        <v>22549.332539635914</v>
      </c>
      <c r="F14" s="1741">
        <v>22366.592202059041</v>
      </c>
      <c r="G14" s="1742">
        <v>0.81702360344393776</v>
      </c>
      <c r="H14" s="1743">
        <v>290.10943291839561</v>
      </c>
      <c r="I14" s="1743">
        <v>1.1633885285084806</v>
      </c>
      <c r="J14" s="1743">
        <v>9.8116646415552857</v>
      </c>
      <c r="K14" s="1743">
        <v>22.837829300650707</v>
      </c>
      <c r="L14" s="1744">
        <v>0.18125669225428354</v>
      </c>
    </row>
    <row r="15" spans="1:12" s="1157" customFormat="1" ht="15.75" thickBot="1">
      <c r="A15" s="1713"/>
      <c r="B15" s="1745"/>
      <c r="C15" s="1715"/>
      <c r="D15" s="1715"/>
      <c r="E15" s="1715"/>
      <c r="F15" s="1715"/>
      <c r="G15" s="1716"/>
      <c r="H15" s="1711"/>
      <c r="I15" s="1711"/>
      <c r="J15" s="1711"/>
      <c r="K15" s="1711"/>
      <c r="L15" s="1717"/>
    </row>
    <row r="16" spans="1:12" s="1157" customFormat="1" ht="15">
      <c r="A16" s="1746" t="s">
        <v>85</v>
      </c>
      <c r="B16" s="1747" t="s">
        <v>21</v>
      </c>
      <c r="C16" s="1748" t="s">
        <v>200</v>
      </c>
      <c r="D16" s="1748" t="s">
        <v>73</v>
      </c>
      <c r="E16" s="1749" t="s">
        <v>200</v>
      </c>
      <c r="F16" s="1749" t="s">
        <v>73</v>
      </c>
      <c r="G16" s="1750" t="s">
        <v>73</v>
      </c>
      <c r="H16" s="1751" t="s">
        <v>200</v>
      </c>
      <c r="I16" s="1751" t="s">
        <v>73</v>
      </c>
      <c r="J16" s="1752" t="s">
        <v>73</v>
      </c>
      <c r="K16" s="1752">
        <v>6.3175184787415501E-3</v>
      </c>
      <c r="L16" s="1753" t="s">
        <v>73</v>
      </c>
    </row>
    <row r="17" spans="1:12" s="1157" customFormat="1" ht="15">
      <c r="A17" s="1653" t="s">
        <v>85</v>
      </c>
      <c r="B17" s="1754" t="s">
        <v>22</v>
      </c>
      <c r="C17" s="1732" t="s">
        <v>200</v>
      </c>
      <c r="D17" s="1732" t="s">
        <v>73</v>
      </c>
      <c r="E17" s="1733" t="s">
        <v>200</v>
      </c>
      <c r="F17" s="1733" t="s">
        <v>73</v>
      </c>
      <c r="G17" s="1734" t="s">
        <v>73</v>
      </c>
      <c r="H17" s="1735" t="s">
        <v>200</v>
      </c>
      <c r="I17" s="1735" t="s">
        <v>73</v>
      </c>
      <c r="J17" s="1755" t="s">
        <v>73</v>
      </c>
      <c r="K17" s="1755">
        <v>6.3175184787415501E-3</v>
      </c>
      <c r="L17" s="1756" t="s">
        <v>73</v>
      </c>
    </row>
    <row r="18" spans="1:12" s="1157" customFormat="1" ht="15">
      <c r="A18" s="1653" t="s">
        <v>85</v>
      </c>
      <c r="B18" s="1754" t="s">
        <v>23</v>
      </c>
      <c r="C18" s="1732" t="s">
        <v>73</v>
      </c>
      <c r="D18" s="1732" t="s">
        <v>73</v>
      </c>
      <c r="E18" s="1733" t="s">
        <v>73</v>
      </c>
      <c r="F18" s="1733" t="s">
        <v>73</v>
      </c>
      <c r="G18" s="1734" t="s">
        <v>73</v>
      </c>
      <c r="H18" s="1735" t="s">
        <v>73</v>
      </c>
      <c r="I18" s="1735" t="s">
        <v>73</v>
      </c>
      <c r="J18" s="1755" t="s">
        <v>73</v>
      </c>
      <c r="K18" s="1755" t="s">
        <v>73</v>
      </c>
      <c r="L18" s="1756" t="s">
        <v>73</v>
      </c>
    </row>
    <row r="19" spans="1:12" s="1157" customFormat="1" ht="15">
      <c r="A19" s="1746" t="s">
        <v>85</v>
      </c>
      <c r="B19" s="1757" t="s">
        <v>24</v>
      </c>
      <c r="C19" s="1758">
        <v>23503.341419399621</v>
      </c>
      <c r="D19" s="1758">
        <v>21370.853753656156</v>
      </c>
      <c r="E19" s="1759">
        <v>23973.408247787615</v>
      </c>
      <c r="F19" s="1759">
        <v>21798.270828729281</v>
      </c>
      <c r="G19" s="1760">
        <v>9.9784860741870709</v>
      </c>
      <c r="H19" s="1761">
        <v>282.5</v>
      </c>
      <c r="I19" s="1761">
        <v>9.2541436464088473</v>
      </c>
      <c r="J19" s="1762">
        <v>-42.857142857142854</v>
      </c>
      <c r="K19" s="1762">
        <v>2.5270073914966201E-2</v>
      </c>
      <c r="L19" s="1763">
        <v>-2.290611328393263E-2</v>
      </c>
    </row>
    <row r="20" spans="1:12" s="1157" customFormat="1" ht="15">
      <c r="A20" s="1653" t="s">
        <v>85</v>
      </c>
      <c r="B20" s="1754" t="s">
        <v>25</v>
      </c>
      <c r="C20" s="1732" t="s">
        <v>200</v>
      </c>
      <c r="D20" s="1732" t="s">
        <v>200</v>
      </c>
      <c r="E20" s="1733" t="s">
        <v>200</v>
      </c>
      <c r="F20" s="1733" t="s">
        <v>200</v>
      </c>
      <c r="G20" s="1737" t="s">
        <v>73</v>
      </c>
      <c r="H20" s="1735" t="s">
        <v>200</v>
      </c>
      <c r="I20" s="1735" t="s">
        <v>73</v>
      </c>
      <c r="J20" s="1755" t="s">
        <v>73</v>
      </c>
      <c r="K20" s="1755">
        <v>6.3175184787415501E-3</v>
      </c>
      <c r="L20" s="1756" t="s">
        <v>73</v>
      </c>
    </row>
    <row r="21" spans="1:12" s="1157" customFormat="1" ht="15">
      <c r="A21" s="1653" t="s">
        <v>85</v>
      </c>
      <c r="B21" s="1754" t="s">
        <v>26</v>
      </c>
      <c r="C21" s="1732">
        <v>23331.199019607844</v>
      </c>
      <c r="D21" s="1732">
        <v>21493.916666666664</v>
      </c>
      <c r="E21" s="1733">
        <v>23797.823</v>
      </c>
      <c r="F21" s="1733">
        <v>21923.794999999998</v>
      </c>
      <c r="G21" s="1734">
        <v>8.5479179129343361</v>
      </c>
      <c r="H21" s="1735">
        <v>280</v>
      </c>
      <c r="I21" s="1735">
        <v>7.6923076923076925</v>
      </c>
      <c r="J21" s="1755">
        <v>-50</v>
      </c>
      <c r="K21" s="1755">
        <v>1.8952555436224653E-2</v>
      </c>
      <c r="L21" s="1756">
        <v>-2.2341319305688629E-2</v>
      </c>
    </row>
    <row r="22" spans="1:12" s="1157" customFormat="1" ht="15">
      <c r="A22" s="1746" t="s">
        <v>85</v>
      </c>
      <c r="B22" s="1757" t="s">
        <v>27</v>
      </c>
      <c r="C22" s="1758">
        <v>20946.488966037341</v>
      </c>
      <c r="D22" s="1758">
        <v>20804.587809350542</v>
      </c>
      <c r="E22" s="1759">
        <v>21365.418745358089</v>
      </c>
      <c r="F22" s="1759">
        <v>21220.679565537554</v>
      </c>
      <c r="G22" s="1760">
        <v>0.68206665754282536</v>
      </c>
      <c r="H22" s="1761">
        <v>235.61250000000001</v>
      </c>
      <c r="I22" s="1761">
        <v>-9.766902342023867</v>
      </c>
      <c r="J22" s="1762">
        <v>-38.461538461538467</v>
      </c>
      <c r="K22" s="1762">
        <v>0.1010802956598648</v>
      </c>
      <c r="L22" s="1763">
        <v>-7.7859828221759422E-2</v>
      </c>
    </row>
    <row r="23" spans="1:12" s="1157" customFormat="1" ht="15">
      <c r="A23" s="1653" t="s">
        <v>85</v>
      </c>
      <c r="B23" s="1754" t="s">
        <v>28</v>
      </c>
      <c r="C23" s="1732">
        <v>20377.839215686276</v>
      </c>
      <c r="D23" s="1732">
        <v>20898.316666666666</v>
      </c>
      <c r="E23" s="1733">
        <v>20785.396000000001</v>
      </c>
      <c r="F23" s="1733">
        <v>21316.282999999999</v>
      </c>
      <c r="G23" s="1734">
        <v>-2.4905233243525564</v>
      </c>
      <c r="H23" s="1735">
        <v>222</v>
      </c>
      <c r="I23" s="1735">
        <v>-16.004540295119185</v>
      </c>
      <c r="J23" s="1755">
        <v>-56.521739130434781</v>
      </c>
      <c r="K23" s="1755">
        <v>6.3175184787415503E-2</v>
      </c>
      <c r="L23" s="1756">
        <v>-9.5118001723252091E-2</v>
      </c>
    </row>
    <row r="24" spans="1:12" s="1157" customFormat="1" ht="15.75" thickBot="1">
      <c r="A24" s="1764" t="s">
        <v>85</v>
      </c>
      <c r="B24" s="1765" t="s">
        <v>29</v>
      </c>
      <c r="C24" s="1766">
        <v>21760.942156862744</v>
      </c>
      <c r="D24" s="1766">
        <v>20001.951960784314</v>
      </c>
      <c r="E24" s="1767">
        <v>22196.161</v>
      </c>
      <c r="F24" s="1767">
        <v>20401.991000000002</v>
      </c>
      <c r="G24" s="1768">
        <v>8.7940926941885138</v>
      </c>
      <c r="H24" s="1755">
        <v>258.3</v>
      </c>
      <c r="I24" s="1755">
        <v>9.1254752851711132</v>
      </c>
      <c r="J24" s="1755">
        <v>100</v>
      </c>
      <c r="K24" s="1755">
        <v>3.7905110872449306E-2</v>
      </c>
      <c r="L24" s="1756">
        <v>1.7258173501492665E-2</v>
      </c>
    </row>
    <row r="25" spans="1:12" s="1157" customFormat="1" ht="15.75" thickBot="1">
      <c r="A25" s="1713"/>
      <c r="B25" s="1745"/>
      <c r="C25" s="1715"/>
      <c r="D25" s="1715"/>
      <c r="E25" s="1715"/>
      <c r="F25" s="1715"/>
      <c r="G25" s="1716"/>
      <c r="H25" s="1711"/>
      <c r="I25" s="1711"/>
      <c r="J25" s="1711"/>
      <c r="K25" s="1711"/>
      <c r="L25" s="1717"/>
    </row>
    <row r="26" spans="1:12" s="1157" customFormat="1" ht="15">
      <c r="A26" s="1746" t="s">
        <v>86</v>
      </c>
      <c r="B26" s="1747" t="s">
        <v>21</v>
      </c>
      <c r="C26" s="1748">
        <v>22712.62895195017</v>
      </c>
      <c r="D26" s="1748">
        <v>22662.954790657874</v>
      </c>
      <c r="E26" s="1749">
        <v>23166.881530989172</v>
      </c>
      <c r="F26" s="1749">
        <v>23116.213886471032</v>
      </c>
      <c r="G26" s="1750">
        <v>0.21918660541462559</v>
      </c>
      <c r="H26" s="1751">
        <v>406.75546218487398</v>
      </c>
      <c r="I26" s="1751">
        <v>0.63234704869244063</v>
      </c>
      <c r="J26" s="1752">
        <v>-4.4943820224719104</v>
      </c>
      <c r="K26" s="1752">
        <v>3.7589234948512225</v>
      </c>
      <c r="L26" s="1753">
        <v>-0.5287571658507737</v>
      </c>
    </row>
    <row r="27" spans="1:12" s="1157" customFormat="1" ht="15">
      <c r="A27" s="1653" t="s">
        <v>86</v>
      </c>
      <c r="B27" s="1754" t="s">
        <v>22</v>
      </c>
      <c r="C27" s="1732">
        <v>22861.538235294116</v>
      </c>
      <c r="D27" s="1732">
        <v>22915.731372549017</v>
      </c>
      <c r="E27" s="1733">
        <v>23318.769</v>
      </c>
      <c r="F27" s="1733">
        <v>23374.045999999998</v>
      </c>
      <c r="G27" s="1734">
        <v>-0.23648879616305296</v>
      </c>
      <c r="H27" s="1735">
        <v>402.9</v>
      </c>
      <c r="I27" s="1735">
        <v>0.19895548371050847</v>
      </c>
      <c r="J27" s="1755">
        <v>8.6419753086419746</v>
      </c>
      <c r="K27" s="1755">
        <v>2.7797081306462821</v>
      </c>
      <c r="L27" s="1756">
        <v>-7.6284144328644388E-3</v>
      </c>
    </row>
    <row r="28" spans="1:12" s="1157" customFormat="1" ht="15">
      <c r="A28" s="1653" t="s">
        <v>86</v>
      </c>
      <c r="B28" s="1754" t="s">
        <v>23</v>
      </c>
      <c r="C28" s="1732">
        <v>22304.950980392157</v>
      </c>
      <c r="D28" s="1732">
        <v>22200.246078431373</v>
      </c>
      <c r="E28" s="1733">
        <v>22751.05</v>
      </c>
      <c r="F28" s="1733">
        <v>22644.251</v>
      </c>
      <c r="G28" s="1734">
        <v>0.47163847459560077</v>
      </c>
      <c r="H28" s="1735">
        <v>417.7</v>
      </c>
      <c r="I28" s="1735">
        <v>2.3523646165155512</v>
      </c>
      <c r="J28" s="1755">
        <v>-28.899082568807337</v>
      </c>
      <c r="K28" s="1755">
        <v>0.97921536420494026</v>
      </c>
      <c r="L28" s="1756">
        <v>-0.52112875141790893</v>
      </c>
    </row>
    <row r="29" spans="1:12" s="1157" customFormat="1" ht="15">
      <c r="A29" s="1746" t="s">
        <v>86</v>
      </c>
      <c r="B29" s="1757" t="s">
        <v>24</v>
      </c>
      <c r="C29" s="1758">
        <v>22669.059370197407</v>
      </c>
      <c r="D29" s="1758">
        <v>22539.810714845877</v>
      </c>
      <c r="E29" s="1759">
        <v>23122.440557601356</v>
      </c>
      <c r="F29" s="1759">
        <v>22990.606929142796</v>
      </c>
      <c r="G29" s="1760">
        <v>0.5734238720398831</v>
      </c>
      <c r="H29" s="1761">
        <v>370.72922077922078</v>
      </c>
      <c r="I29" s="1761">
        <v>0.12512903804450712</v>
      </c>
      <c r="J29" s="1762">
        <v>-7.5383589059372911</v>
      </c>
      <c r="K29" s="1762">
        <v>8.7560806115357881</v>
      </c>
      <c r="L29" s="1763">
        <v>-1.5605057614855475</v>
      </c>
    </row>
    <row r="30" spans="1:12" s="1157" customFormat="1" ht="15">
      <c r="A30" s="1653" t="s">
        <v>86</v>
      </c>
      <c r="B30" s="1754" t="s">
        <v>25</v>
      </c>
      <c r="C30" s="1732">
        <v>22834.316666666666</v>
      </c>
      <c r="D30" s="1732">
        <v>22682.278431372546</v>
      </c>
      <c r="E30" s="1733">
        <v>23291.003000000001</v>
      </c>
      <c r="F30" s="1733">
        <v>23135.923999999999</v>
      </c>
      <c r="G30" s="1734">
        <v>0.67029525166144888</v>
      </c>
      <c r="H30" s="1735">
        <v>365</v>
      </c>
      <c r="I30" s="1735">
        <v>0.66188637617208412</v>
      </c>
      <c r="J30" s="1755">
        <v>-11.121764141898369</v>
      </c>
      <c r="K30" s="1755">
        <v>5.8563396297934176</v>
      </c>
      <c r="L30" s="1756">
        <v>-1.321912262842508</v>
      </c>
    </row>
    <row r="31" spans="1:12" s="1157" customFormat="1" ht="15">
      <c r="A31" s="1653" t="s">
        <v>86</v>
      </c>
      <c r="B31" s="1754" t="s">
        <v>26</v>
      </c>
      <c r="C31" s="1732">
        <v>22350.457843137254</v>
      </c>
      <c r="D31" s="1732">
        <v>22235.130392156861</v>
      </c>
      <c r="E31" s="1733">
        <v>22797.467000000001</v>
      </c>
      <c r="F31" s="1733">
        <v>22679.832999999999</v>
      </c>
      <c r="G31" s="1734">
        <v>0.51867224948262114</v>
      </c>
      <c r="H31" s="1735">
        <v>382.3</v>
      </c>
      <c r="I31" s="1735">
        <v>-1.4182568334192882</v>
      </c>
      <c r="J31" s="1755">
        <v>0.6578947368421052</v>
      </c>
      <c r="K31" s="1755">
        <v>2.8997409817423718</v>
      </c>
      <c r="L31" s="1756">
        <v>-0.2385934986430378</v>
      </c>
    </row>
    <row r="32" spans="1:12" s="1157" customFormat="1" ht="15">
      <c r="A32" s="1746" t="s">
        <v>86</v>
      </c>
      <c r="B32" s="1757" t="s">
        <v>27</v>
      </c>
      <c r="C32" s="1758">
        <v>21580.190516761919</v>
      </c>
      <c r="D32" s="1758">
        <v>21426.019385295935</v>
      </c>
      <c r="E32" s="1759">
        <v>22011.794327097159</v>
      </c>
      <c r="F32" s="1759">
        <v>21854.539773001852</v>
      </c>
      <c r="G32" s="1760">
        <v>0.7195509753519147</v>
      </c>
      <c r="H32" s="1761">
        <v>324.94389755902364</v>
      </c>
      <c r="I32" s="1761">
        <v>-0.29040669141598646</v>
      </c>
      <c r="J32" s="1762">
        <v>-8.2262210796915163</v>
      </c>
      <c r="K32" s="1762">
        <v>15.787478678375134</v>
      </c>
      <c r="L32" s="1763">
        <v>-2.953058141996511</v>
      </c>
    </row>
    <row r="33" spans="1:12" s="1157" customFormat="1" ht="15">
      <c r="A33" s="1653" t="s">
        <v>86</v>
      </c>
      <c r="B33" s="1754" t="s">
        <v>28</v>
      </c>
      <c r="C33" s="1732">
        <v>21575.26274509804</v>
      </c>
      <c r="D33" s="1732">
        <v>21449.978431372547</v>
      </c>
      <c r="E33" s="1733">
        <v>22006.768</v>
      </c>
      <c r="F33" s="1733">
        <v>21878.977999999999</v>
      </c>
      <c r="G33" s="1734">
        <v>0.58407664197112352</v>
      </c>
      <c r="H33" s="1735">
        <v>315.39999999999998</v>
      </c>
      <c r="I33" s="1735">
        <v>-0.28453999367689981</v>
      </c>
      <c r="J33" s="1755">
        <v>-14.855987872662963</v>
      </c>
      <c r="K33" s="1755">
        <v>10.645018636679513</v>
      </c>
      <c r="L33" s="1756">
        <v>-2.9750777156948836</v>
      </c>
    </row>
    <row r="34" spans="1:12" s="1157" customFormat="1" ht="15.75" thickBot="1">
      <c r="A34" s="1764" t="s">
        <v>86</v>
      </c>
      <c r="B34" s="1765" t="s">
        <v>29</v>
      </c>
      <c r="C34" s="1766">
        <v>21589.523529411763</v>
      </c>
      <c r="D34" s="1766">
        <v>21368.655882352941</v>
      </c>
      <c r="E34" s="1767">
        <v>22021.313999999998</v>
      </c>
      <c r="F34" s="1767">
        <v>21796.028999999999</v>
      </c>
      <c r="G34" s="1768">
        <v>1.0336057086361918</v>
      </c>
      <c r="H34" s="1755">
        <v>344.7</v>
      </c>
      <c r="I34" s="1755">
        <v>-1.9066590779738157</v>
      </c>
      <c r="J34" s="1755">
        <v>9.408602150537634</v>
      </c>
      <c r="K34" s="1755">
        <v>5.1424600416956219</v>
      </c>
      <c r="L34" s="1756">
        <v>2.2019573698375261E-2</v>
      </c>
    </row>
    <row r="35" spans="1:12" s="1157" customFormat="1" ht="15.75" thickBot="1">
      <c r="A35" s="1769"/>
      <c r="B35" s="1770"/>
      <c r="C35" s="1771"/>
      <c r="D35" s="1771"/>
      <c r="E35" s="1771"/>
      <c r="F35" s="1771"/>
      <c r="G35" s="1772"/>
      <c r="H35" s="1773"/>
      <c r="I35" s="1773"/>
      <c r="J35" s="1773"/>
      <c r="K35" s="1773"/>
      <c r="L35" s="1774"/>
    </row>
    <row r="36" spans="1:12" s="1157" customFormat="1" ht="15">
      <c r="A36" s="1653" t="s">
        <v>87</v>
      </c>
      <c r="B36" s="1775" t="s">
        <v>26</v>
      </c>
      <c r="C36" s="1776">
        <v>22514.943137254901</v>
      </c>
      <c r="D36" s="1776">
        <v>22048.381372549018</v>
      </c>
      <c r="E36" s="1777">
        <v>22965.241999999998</v>
      </c>
      <c r="F36" s="1777">
        <v>22489.348999999998</v>
      </c>
      <c r="G36" s="1778">
        <v>2.116081706055609</v>
      </c>
      <c r="H36" s="1779">
        <v>415.2</v>
      </c>
      <c r="I36" s="1779">
        <v>2.4090580582983832E-2</v>
      </c>
      <c r="J36" s="1779">
        <v>16.528925619834713</v>
      </c>
      <c r="K36" s="1779">
        <v>2.672310316507676</v>
      </c>
      <c r="L36" s="1780">
        <v>0.17403089462192245</v>
      </c>
    </row>
    <row r="37" spans="1:12" s="1157" customFormat="1" ht="15.75" thickBot="1">
      <c r="A37" s="1764" t="s">
        <v>87</v>
      </c>
      <c r="B37" s="1765" t="s">
        <v>29</v>
      </c>
      <c r="C37" s="1766">
        <v>21587.946078431374</v>
      </c>
      <c r="D37" s="1766">
        <v>21452.23725490196</v>
      </c>
      <c r="E37" s="1767">
        <v>22019.705000000002</v>
      </c>
      <c r="F37" s="1767">
        <v>21881.281999999999</v>
      </c>
      <c r="G37" s="1768">
        <v>0.6326091862442178</v>
      </c>
      <c r="H37" s="1755">
        <v>380.9</v>
      </c>
      <c r="I37" s="1755">
        <v>-1.7539334537013185</v>
      </c>
      <c r="J37" s="1755">
        <v>35.943775100401602</v>
      </c>
      <c r="K37" s="1755">
        <v>4.2769600101080298</v>
      </c>
      <c r="L37" s="1756">
        <v>0.84956840652922727</v>
      </c>
    </row>
    <row r="38" spans="1:12" s="1157" customFormat="1" ht="15.75" thickBot="1">
      <c r="A38" s="1769"/>
      <c r="B38" s="1770"/>
      <c r="C38" s="1771"/>
      <c r="D38" s="1771"/>
      <c r="E38" s="1771"/>
      <c r="F38" s="1771"/>
      <c r="G38" s="1772"/>
      <c r="H38" s="1773"/>
      <c r="I38" s="1773"/>
      <c r="J38" s="1773"/>
      <c r="K38" s="1773"/>
      <c r="L38" s="1774"/>
    </row>
    <row r="39" spans="1:12" s="1157" customFormat="1" ht="15">
      <c r="A39" s="1746" t="s">
        <v>88</v>
      </c>
      <c r="B39" s="1747" t="s">
        <v>21</v>
      </c>
      <c r="C39" s="1748" t="s">
        <v>73</v>
      </c>
      <c r="D39" s="1748" t="s">
        <v>73</v>
      </c>
      <c r="E39" s="1749" t="s">
        <v>73</v>
      </c>
      <c r="F39" s="1749" t="s">
        <v>73</v>
      </c>
      <c r="G39" s="1750" t="s">
        <v>73</v>
      </c>
      <c r="H39" s="1751" t="s">
        <v>73</v>
      </c>
      <c r="I39" s="1751" t="s">
        <v>73</v>
      </c>
      <c r="J39" s="1752" t="s">
        <v>73</v>
      </c>
      <c r="K39" s="1752" t="s">
        <v>73</v>
      </c>
      <c r="L39" s="1753" t="s">
        <v>73</v>
      </c>
    </row>
    <row r="40" spans="1:12" s="1157" customFormat="1" ht="15">
      <c r="A40" s="1654" t="s">
        <v>88</v>
      </c>
      <c r="B40" s="1754" t="s">
        <v>22</v>
      </c>
      <c r="C40" s="1732" t="s">
        <v>73</v>
      </c>
      <c r="D40" s="1732" t="s">
        <v>73</v>
      </c>
      <c r="E40" s="1733" t="s">
        <v>73</v>
      </c>
      <c r="F40" s="1733" t="s">
        <v>73</v>
      </c>
      <c r="G40" s="1734" t="s">
        <v>73</v>
      </c>
      <c r="H40" s="1735" t="s">
        <v>73</v>
      </c>
      <c r="I40" s="1735" t="s">
        <v>73</v>
      </c>
      <c r="J40" s="1755" t="s">
        <v>73</v>
      </c>
      <c r="K40" s="1755" t="s">
        <v>73</v>
      </c>
      <c r="L40" s="1756" t="s">
        <v>73</v>
      </c>
    </row>
    <row r="41" spans="1:12" s="1157" customFormat="1" ht="15">
      <c r="A41" s="1654" t="s">
        <v>88</v>
      </c>
      <c r="B41" s="1754" t="s">
        <v>23</v>
      </c>
      <c r="C41" s="1732" t="s">
        <v>73</v>
      </c>
      <c r="D41" s="1732" t="s">
        <v>73</v>
      </c>
      <c r="E41" s="1733" t="s">
        <v>73</v>
      </c>
      <c r="F41" s="1733" t="s">
        <v>73</v>
      </c>
      <c r="G41" s="1734" t="s">
        <v>73</v>
      </c>
      <c r="H41" s="1735" t="s">
        <v>73</v>
      </c>
      <c r="I41" s="1735" t="s">
        <v>73</v>
      </c>
      <c r="J41" s="1755" t="s">
        <v>73</v>
      </c>
      <c r="K41" s="1755" t="s">
        <v>73</v>
      </c>
      <c r="L41" s="1756" t="s">
        <v>73</v>
      </c>
    </row>
    <row r="42" spans="1:12" s="1157" customFormat="1" ht="15">
      <c r="A42" s="1654" t="s">
        <v>88</v>
      </c>
      <c r="B42" s="1754" t="s">
        <v>30</v>
      </c>
      <c r="C42" s="1732" t="s">
        <v>73</v>
      </c>
      <c r="D42" s="1732" t="s">
        <v>73</v>
      </c>
      <c r="E42" s="1733" t="s">
        <v>73</v>
      </c>
      <c r="F42" s="1733" t="s">
        <v>73</v>
      </c>
      <c r="G42" s="1734" t="s">
        <v>73</v>
      </c>
      <c r="H42" s="1735" t="s">
        <v>73</v>
      </c>
      <c r="I42" s="1735" t="s">
        <v>73</v>
      </c>
      <c r="J42" s="1755" t="s">
        <v>73</v>
      </c>
      <c r="K42" s="1755" t="s">
        <v>73</v>
      </c>
      <c r="L42" s="1756" t="s">
        <v>73</v>
      </c>
    </row>
    <row r="43" spans="1:12" s="1157" customFormat="1" ht="15">
      <c r="A43" s="1781" t="s">
        <v>88</v>
      </c>
      <c r="B43" s="1757" t="s">
        <v>24</v>
      </c>
      <c r="C43" s="1758" t="s">
        <v>200</v>
      </c>
      <c r="D43" s="1758" t="s">
        <v>73</v>
      </c>
      <c r="E43" s="1759" t="s">
        <v>200</v>
      </c>
      <c r="F43" s="1759" t="s">
        <v>73</v>
      </c>
      <c r="G43" s="1760" t="s">
        <v>73</v>
      </c>
      <c r="H43" s="1761" t="s">
        <v>200</v>
      </c>
      <c r="I43" s="1761" t="s">
        <v>73</v>
      </c>
      <c r="J43" s="1762" t="s">
        <v>73</v>
      </c>
      <c r="K43" s="1762">
        <v>1.26350369574831E-2</v>
      </c>
      <c r="L43" s="1763" t="s">
        <v>73</v>
      </c>
    </row>
    <row r="44" spans="1:12" s="1157" customFormat="1" ht="15">
      <c r="A44" s="1654" t="s">
        <v>88</v>
      </c>
      <c r="B44" s="1754" t="s">
        <v>26</v>
      </c>
      <c r="C44" s="1732" t="s">
        <v>200</v>
      </c>
      <c r="D44" s="1732" t="s">
        <v>73</v>
      </c>
      <c r="E44" s="1733" t="s">
        <v>200</v>
      </c>
      <c r="F44" s="1733" t="s">
        <v>73</v>
      </c>
      <c r="G44" s="1734" t="s">
        <v>73</v>
      </c>
      <c r="H44" s="1735" t="s">
        <v>200</v>
      </c>
      <c r="I44" s="1735" t="s">
        <v>73</v>
      </c>
      <c r="J44" s="1755" t="s">
        <v>73</v>
      </c>
      <c r="K44" s="1755">
        <v>1.26350369574831E-2</v>
      </c>
      <c r="L44" s="1756" t="s">
        <v>73</v>
      </c>
    </row>
    <row r="45" spans="1:12" s="1157" customFormat="1" ht="15">
      <c r="A45" s="1654" t="s">
        <v>88</v>
      </c>
      <c r="B45" s="1754" t="s">
        <v>31</v>
      </c>
      <c r="C45" s="1732" t="s">
        <v>73</v>
      </c>
      <c r="D45" s="1732" t="s">
        <v>73</v>
      </c>
      <c r="E45" s="1733" t="s">
        <v>73</v>
      </c>
      <c r="F45" s="1733" t="s">
        <v>73</v>
      </c>
      <c r="G45" s="1734" t="s">
        <v>73</v>
      </c>
      <c r="H45" s="1735" t="s">
        <v>73</v>
      </c>
      <c r="I45" s="1735" t="s">
        <v>73</v>
      </c>
      <c r="J45" s="1755" t="s">
        <v>73</v>
      </c>
      <c r="K45" s="1755" t="s">
        <v>73</v>
      </c>
      <c r="L45" s="1756" t="s">
        <v>73</v>
      </c>
    </row>
    <row r="46" spans="1:12" s="1157" customFormat="1" ht="15">
      <c r="A46" s="1781" t="s">
        <v>88</v>
      </c>
      <c r="B46" s="1757" t="s">
        <v>27</v>
      </c>
      <c r="C46" s="1758" t="s">
        <v>200</v>
      </c>
      <c r="D46" s="1758" t="s">
        <v>200</v>
      </c>
      <c r="E46" s="1759" t="s">
        <v>200</v>
      </c>
      <c r="F46" s="1759" t="s">
        <v>200</v>
      </c>
      <c r="G46" s="1760" t="s">
        <v>73</v>
      </c>
      <c r="H46" s="1761" t="s">
        <v>200</v>
      </c>
      <c r="I46" s="1761" t="s">
        <v>73</v>
      </c>
      <c r="J46" s="1762" t="s">
        <v>73</v>
      </c>
      <c r="K46" s="1762">
        <v>0.19584307284098806</v>
      </c>
      <c r="L46" s="1763" t="s">
        <v>73</v>
      </c>
    </row>
    <row r="47" spans="1:12" s="1157" customFormat="1" ht="15">
      <c r="A47" s="1654" t="s">
        <v>88</v>
      </c>
      <c r="B47" s="1754" t="s">
        <v>29</v>
      </c>
      <c r="C47" s="1732" t="s">
        <v>200</v>
      </c>
      <c r="D47" s="1732" t="s">
        <v>200</v>
      </c>
      <c r="E47" s="1733" t="s">
        <v>200</v>
      </c>
      <c r="F47" s="1733" t="s">
        <v>200</v>
      </c>
      <c r="G47" s="1734" t="s">
        <v>73</v>
      </c>
      <c r="H47" s="1735" t="s">
        <v>200</v>
      </c>
      <c r="I47" s="1735" t="s">
        <v>73</v>
      </c>
      <c r="J47" s="1755" t="s">
        <v>73</v>
      </c>
      <c r="K47" s="1755">
        <v>6.9492703266157058E-2</v>
      </c>
      <c r="L47" s="1756" t="s">
        <v>73</v>
      </c>
    </row>
    <row r="48" spans="1:12" s="1157" customFormat="1" ht="15.75" thickBot="1">
      <c r="A48" s="1782" t="s">
        <v>88</v>
      </c>
      <c r="B48" s="1754" t="s">
        <v>32</v>
      </c>
      <c r="C48" s="1766" t="s">
        <v>200</v>
      </c>
      <c r="D48" s="1766" t="s">
        <v>200</v>
      </c>
      <c r="E48" s="1767" t="s">
        <v>200</v>
      </c>
      <c r="F48" s="1767" t="s">
        <v>200</v>
      </c>
      <c r="G48" s="1768" t="s">
        <v>73</v>
      </c>
      <c r="H48" s="1755" t="s">
        <v>200</v>
      </c>
      <c r="I48" s="1755" t="s">
        <v>73</v>
      </c>
      <c r="J48" s="1755" t="s">
        <v>73</v>
      </c>
      <c r="K48" s="1755">
        <v>0.12635036957483101</v>
      </c>
      <c r="L48" s="1756" t="s">
        <v>73</v>
      </c>
    </row>
    <row r="49" spans="1:12" s="1157" customFormat="1" ht="15.75" thickBot="1">
      <c r="A49" s="1769"/>
      <c r="B49" s="1770"/>
      <c r="C49" s="1771"/>
      <c r="D49" s="1771"/>
      <c r="E49" s="1771"/>
      <c r="F49" s="1771"/>
      <c r="G49" s="1772"/>
      <c r="H49" s="1773"/>
      <c r="I49" s="1773"/>
      <c r="J49" s="1773"/>
      <c r="K49" s="1773"/>
      <c r="L49" s="1774"/>
    </row>
    <row r="50" spans="1:12" s="1157" customFormat="1" ht="15">
      <c r="A50" s="1746" t="s">
        <v>20</v>
      </c>
      <c r="B50" s="1747" t="s">
        <v>24</v>
      </c>
      <c r="C50" s="1748">
        <v>20774.304846479379</v>
      </c>
      <c r="D50" s="1748">
        <v>20737.549958580552</v>
      </c>
      <c r="E50" s="1749">
        <v>21189.790943408967</v>
      </c>
      <c r="F50" s="1749">
        <v>21152.300957752163</v>
      </c>
      <c r="G50" s="1750">
        <v>0.17723833322759475</v>
      </c>
      <c r="H50" s="1751">
        <v>344.48888888888894</v>
      </c>
      <c r="I50" s="1751">
        <v>-0.92084527073827693</v>
      </c>
      <c r="J50" s="1752">
        <v>55.110220440881761</v>
      </c>
      <c r="K50" s="1752">
        <v>4.8897593025459605</v>
      </c>
      <c r="L50" s="1753">
        <v>1.4554853865101727</v>
      </c>
    </row>
    <row r="51" spans="1:12" s="1157" customFormat="1" ht="15">
      <c r="A51" s="1653" t="s">
        <v>20</v>
      </c>
      <c r="B51" s="1754" t="s">
        <v>25</v>
      </c>
      <c r="C51" s="1732">
        <v>20665.248039215687</v>
      </c>
      <c r="D51" s="1732">
        <v>20618.682352941178</v>
      </c>
      <c r="E51" s="1733">
        <v>21078.553</v>
      </c>
      <c r="F51" s="1733">
        <v>21031.056</v>
      </c>
      <c r="G51" s="1734">
        <v>0.22584220212242023</v>
      </c>
      <c r="H51" s="1735">
        <v>315.60000000000002</v>
      </c>
      <c r="I51" s="1735">
        <v>0.60567421102965713</v>
      </c>
      <c r="J51" s="1755">
        <v>46.153846153846153</v>
      </c>
      <c r="K51" s="1755">
        <v>0.96026280876871561</v>
      </c>
      <c r="L51" s="1756">
        <v>0.24450231324221872</v>
      </c>
    </row>
    <row r="52" spans="1:12" s="1157" customFormat="1" ht="15">
      <c r="A52" s="1653" t="s">
        <v>20</v>
      </c>
      <c r="B52" s="1754" t="s">
        <v>26</v>
      </c>
      <c r="C52" s="1732">
        <v>20829.875490196078</v>
      </c>
      <c r="D52" s="1732">
        <v>21175.063725490196</v>
      </c>
      <c r="E52" s="1733">
        <v>21246.473000000002</v>
      </c>
      <c r="F52" s="1733">
        <v>21598.564999999999</v>
      </c>
      <c r="G52" s="1734">
        <v>-1.6301638557931832</v>
      </c>
      <c r="H52" s="1735">
        <v>341.6</v>
      </c>
      <c r="I52" s="1735">
        <v>-0.69767441860464452</v>
      </c>
      <c r="J52" s="1755">
        <v>52.742616033755276</v>
      </c>
      <c r="K52" s="1755">
        <v>2.2869416893044412</v>
      </c>
      <c r="L52" s="1756">
        <v>0.65583363699886643</v>
      </c>
    </row>
    <row r="53" spans="1:12" s="1157" customFormat="1" ht="15">
      <c r="A53" s="1653" t="s">
        <v>20</v>
      </c>
      <c r="B53" s="1754" t="s">
        <v>31</v>
      </c>
      <c r="C53" s="1732">
        <v>20757.033333333333</v>
      </c>
      <c r="D53" s="1732">
        <v>20201.862745098042</v>
      </c>
      <c r="E53" s="1733">
        <v>21172.173999999999</v>
      </c>
      <c r="F53" s="1733">
        <v>20605.900000000001</v>
      </c>
      <c r="G53" s="1734">
        <v>2.7481158309027878</v>
      </c>
      <c r="H53" s="1735">
        <v>365.4</v>
      </c>
      <c r="I53" s="1735">
        <v>-2.7156549520766893</v>
      </c>
      <c r="J53" s="1755">
        <v>64.556962025316452</v>
      </c>
      <c r="K53" s="1755">
        <v>1.6425548044728031</v>
      </c>
      <c r="L53" s="1756">
        <v>0.55514943626908675</v>
      </c>
    </row>
    <row r="54" spans="1:12" s="1157" customFormat="1" ht="15">
      <c r="A54" s="1746" t="s">
        <v>20</v>
      </c>
      <c r="B54" s="1757" t="s">
        <v>27</v>
      </c>
      <c r="C54" s="1758">
        <v>19843.724842440202</v>
      </c>
      <c r="D54" s="1758">
        <v>19714.999474470878</v>
      </c>
      <c r="E54" s="1759">
        <v>20240.599339289005</v>
      </c>
      <c r="F54" s="1759">
        <v>20109.299463960295</v>
      </c>
      <c r="G54" s="1760">
        <v>0.65293112554231258</v>
      </c>
      <c r="H54" s="1761">
        <v>297.04382490880664</v>
      </c>
      <c r="I54" s="1761">
        <v>0.96981436346108785</v>
      </c>
      <c r="J54" s="1762">
        <v>13.416075650118204</v>
      </c>
      <c r="K54" s="1762">
        <v>24.246635921410071</v>
      </c>
      <c r="L54" s="1763">
        <v>0.95689056697097996</v>
      </c>
    </row>
    <row r="55" spans="1:12" s="1157" customFormat="1" ht="15">
      <c r="A55" s="1653" t="s">
        <v>20</v>
      </c>
      <c r="B55" s="1754" t="s">
        <v>28</v>
      </c>
      <c r="C55" s="1732">
        <v>19600.00882352941</v>
      </c>
      <c r="D55" s="1732">
        <v>19410.606862745099</v>
      </c>
      <c r="E55" s="1733">
        <v>19992.008999999998</v>
      </c>
      <c r="F55" s="1733">
        <v>19798.819</v>
      </c>
      <c r="G55" s="1734">
        <v>0.97576527165584315</v>
      </c>
      <c r="H55" s="1735">
        <v>272.3</v>
      </c>
      <c r="I55" s="1735">
        <v>1.0389610389610431</v>
      </c>
      <c r="J55" s="1755">
        <v>2.7885862516212714</v>
      </c>
      <c r="K55" s="1755">
        <v>10.013266788805357</v>
      </c>
      <c r="L55" s="1756">
        <v>-0.59925901986635566</v>
      </c>
    </row>
    <row r="56" spans="1:12" s="1157" customFormat="1" ht="15">
      <c r="A56" s="1653" t="s">
        <v>20</v>
      </c>
      <c r="B56" s="1754" t="s">
        <v>29</v>
      </c>
      <c r="C56" s="1732">
        <v>19990.908823529411</v>
      </c>
      <c r="D56" s="1732">
        <v>19977.295098039216</v>
      </c>
      <c r="E56" s="1733">
        <v>20390.726999999999</v>
      </c>
      <c r="F56" s="1733">
        <v>20376.841</v>
      </c>
      <c r="G56" s="1734">
        <v>6.8145989851903954E-2</v>
      </c>
      <c r="H56" s="1735">
        <v>307.10000000000002</v>
      </c>
      <c r="I56" s="1735">
        <v>-6.5082980800516957E-2</v>
      </c>
      <c r="J56" s="1755">
        <v>13.857938718662952</v>
      </c>
      <c r="K56" s="1755">
        <v>10.329142712742435</v>
      </c>
      <c r="L56" s="1756">
        <v>0.44614202451118956</v>
      </c>
    </row>
    <row r="57" spans="1:12" s="1157" customFormat="1" ht="15">
      <c r="A57" s="1653" t="s">
        <v>20</v>
      </c>
      <c r="B57" s="1754" t="s">
        <v>32</v>
      </c>
      <c r="C57" s="1732">
        <v>19995.392156862745</v>
      </c>
      <c r="D57" s="1732">
        <v>19792.491176470587</v>
      </c>
      <c r="E57" s="1733">
        <v>20395.3</v>
      </c>
      <c r="F57" s="1733">
        <v>20188.341</v>
      </c>
      <c r="G57" s="1734">
        <v>1.0251411941179263</v>
      </c>
      <c r="H57" s="1735">
        <v>333.9</v>
      </c>
      <c r="I57" s="1735">
        <v>-2.254098360655751</v>
      </c>
      <c r="J57" s="1755">
        <v>52.216748768472911</v>
      </c>
      <c r="K57" s="1755">
        <v>3.9042264198622778</v>
      </c>
      <c r="L57" s="1756">
        <v>1.1100075623261456</v>
      </c>
    </row>
    <row r="58" spans="1:12" s="1157" customFormat="1" ht="15">
      <c r="A58" s="1746" t="s">
        <v>20</v>
      </c>
      <c r="B58" s="1757" t="s">
        <v>33</v>
      </c>
      <c r="C58" s="1758">
        <v>17341.66155117358</v>
      </c>
      <c r="D58" s="1758">
        <v>17264.432540063735</v>
      </c>
      <c r="E58" s="1759">
        <v>17688.494782197053</v>
      </c>
      <c r="F58" s="1759">
        <v>17609.72119086501</v>
      </c>
      <c r="G58" s="1760">
        <v>0.44733014497075946</v>
      </c>
      <c r="H58" s="1761">
        <v>224.35675813008129</v>
      </c>
      <c r="I58" s="1761">
        <v>0.61808634477301139</v>
      </c>
      <c r="J58" s="1762">
        <v>22.311995027967683</v>
      </c>
      <c r="K58" s="1762">
        <v>12.432876366163372</v>
      </c>
      <c r="L58" s="1763">
        <v>1.3592356228736264</v>
      </c>
    </row>
    <row r="59" spans="1:12" s="1157" customFormat="1" ht="15">
      <c r="A59" s="1653" t="s">
        <v>20</v>
      </c>
      <c r="B59" s="1754" t="s">
        <v>74</v>
      </c>
      <c r="C59" s="1732">
        <v>17123.368627450978</v>
      </c>
      <c r="D59" s="1732">
        <v>16922.00588235294</v>
      </c>
      <c r="E59" s="1733">
        <v>17465.835999999999</v>
      </c>
      <c r="F59" s="1733">
        <v>17260.446</v>
      </c>
      <c r="G59" s="1734">
        <v>1.1899460767120351</v>
      </c>
      <c r="H59" s="1735">
        <v>215.5</v>
      </c>
      <c r="I59" s="1735">
        <v>0.27919962773382706</v>
      </c>
      <c r="J59" s="1755">
        <v>33.919338159255432</v>
      </c>
      <c r="K59" s="1755">
        <v>8.1811864299703085</v>
      </c>
      <c r="L59" s="1756">
        <v>1.5259902840652853</v>
      </c>
    </row>
    <row r="60" spans="1:12" s="1157" customFormat="1" ht="15">
      <c r="A60" s="1653" t="s">
        <v>20</v>
      </c>
      <c r="B60" s="1754" t="s">
        <v>34</v>
      </c>
      <c r="C60" s="1732">
        <v>17817.437254901961</v>
      </c>
      <c r="D60" s="1732">
        <v>17817.581372549019</v>
      </c>
      <c r="E60" s="1733">
        <v>18173.786</v>
      </c>
      <c r="F60" s="1733">
        <v>18173.933000000001</v>
      </c>
      <c r="G60" s="1734">
        <v>-8.0885078645796696E-4</v>
      </c>
      <c r="H60" s="1735">
        <v>236.8</v>
      </c>
      <c r="I60" s="1735">
        <v>1.7182130584192439</v>
      </c>
      <c r="J60" s="1755">
        <v>3.4482758620689653</v>
      </c>
      <c r="K60" s="1755">
        <v>3.7905110872449299</v>
      </c>
      <c r="L60" s="1756">
        <v>-0.20123013780668764</v>
      </c>
    </row>
    <row r="61" spans="1:12" s="1157" customFormat="1" ht="15.75" thickBot="1">
      <c r="A61" s="1653" t="s">
        <v>20</v>
      </c>
      <c r="B61" s="1754" t="s">
        <v>35</v>
      </c>
      <c r="C61" s="1732">
        <v>17013.606862745099</v>
      </c>
      <c r="D61" s="1732">
        <v>17043.016666666666</v>
      </c>
      <c r="E61" s="1733">
        <v>17353.879000000001</v>
      </c>
      <c r="F61" s="1733">
        <v>17383.877</v>
      </c>
      <c r="G61" s="1734">
        <v>-0.17256219656869173</v>
      </c>
      <c r="H61" s="1735">
        <v>279.2</v>
      </c>
      <c r="I61" s="1735">
        <v>8.5958770906262014</v>
      </c>
      <c r="J61" s="1755">
        <v>17.741935483870968</v>
      </c>
      <c r="K61" s="1755">
        <v>0.46117884894813316</v>
      </c>
      <c r="L61" s="1756">
        <v>3.4475476615029255E-2</v>
      </c>
    </row>
    <row r="62" spans="1:12" s="1157" customFormat="1" ht="15.75" thickBot="1">
      <c r="A62" s="1769"/>
      <c r="B62" s="1770"/>
      <c r="C62" s="1771"/>
      <c r="D62" s="1771"/>
      <c r="E62" s="1771"/>
      <c r="F62" s="1771"/>
      <c r="G62" s="1772"/>
      <c r="H62" s="1773"/>
      <c r="I62" s="1773"/>
      <c r="J62" s="1773"/>
      <c r="K62" s="1773"/>
      <c r="L62" s="1774"/>
    </row>
    <row r="63" spans="1:12" s="1157" customFormat="1" ht="15">
      <c r="A63" s="1746" t="s">
        <v>89</v>
      </c>
      <c r="B63" s="1757" t="s">
        <v>21</v>
      </c>
      <c r="C63" s="1758">
        <v>22928.508350647102</v>
      </c>
      <c r="D63" s="1758">
        <v>22927.187417443882</v>
      </c>
      <c r="E63" s="1759">
        <v>23387.078517660044</v>
      </c>
      <c r="F63" s="1759">
        <v>23385.73116579276</v>
      </c>
      <c r="G63" s="1760">
        <v>5.7614271614239848E-3</v>
      </c>
      <c r="H63" s="1761">
        <v>335.57464387464393</v>
      </c>
      <c r="I63" s="1761">
        <v>3.3379537865522475</v>
      </c>
      <c r="J63" s="1762">
        <v>-5.1351351351351351</v>
      </c>
      <c r="K63" s="1762">
        <v>2.217448986038284</v>
      </c>
      <c r="L63" s="1763">
        <v>-0.32900662304636841</v>
      </c>
    </row>
    <row r="64" spans="1:12" s="1157" customFormat="1" ht="15">
      <c r="A64" s="1653" t="s">
        <v>89</v>
      </c>
      <c r="B64" s="1754" t="s">
        <v>22</v>
      </c>
      <c r="C64" s="1732">
        <v>22070.48725490196</v>
      </c>
      <c r="D64" s="1732">
        <v>22714.922549019608</v>
      </c>
      <c r="E64" s="1733">
        <v>22511.897000000001</v>
      </c>
      <c r="F64" s="1733">
        <v>23169.221000000001</v>
      </c>
      <c r="G64" s="1734">
        <v>-2.8370569731282744</v>
      </c>
      <c r="H64" s="1735">
        <v>318.10000000000002</v>
      </c>
      <c r="I64" s="1735">
        <v>4.3292882912430457</v>
      </c>
      <c r="J64" s="1755">
        <v>-37.254901960784316</v>
      </c>
      <c r="K64" s="1755">
        <v>0.2021605913197296</v>
      </c>
      <c r="L64" s="1756">
        <v>-0.14883734398653328</v>
      </c>
    </row>
    <row r="65" spans="1:12" s="1157" customFormat="1" ht="15">
      <c r="A65" s="1653" t="s">
        <v>89</v>
      </c>
      <c r="B65" s="1754" t="s">
        <v>23</v>
      </c>
      <c r="C65" s="1732">
        <v>22989.713725490197</v>
      </c>
      <c r="D65" s="1732">
        <v>22908.864705882355</v>
      </c>
      <c r="E65" s="1733">
        <v>23449.508000000002</v>
      </c>
      <c r="F65" s="1733">
        <v>23367.042000000001</v>
      </c>
      <c r="G65" s="1734">
        <v>0.35291587185061912</v>
      </c>
      <c r="H65" s="1735">
        <v>333.8</v>
      </c>
      <c r="I65" s="1735">
        <v>4.8696198554822487</v>
      </c>
      <c r="J65" s="1755">
        <v>-12</v>
      </c>
      <c r="K65" s="1755">
        <v>1.2508686587908271</v>
      </c>
      <c r="L65" s="1756">
        <v>-0.29765164403092115</v>
      </c>
    </row>
    <row r="66" spans="1:12" s="1157" customFormat="1" ht="15">
      <c r="A66" s="1653" t="s">
        <v>89</v>
      </c>
      <c r="B66" s="1754" t="s">
        <v>30</v>
      </c>
      <c r="C66" s="1732">
        <v>23041.48333333333</v>
      </c>
      <c r="D66" s="1732">
        <v>23067.059803921569</v>
      </c>
      <c r="E66" s="1733">
        <v>23502.312999999998</v>
      </c>
      <c r="F66" s="1733">
        <v>23528.401000000002</v>
      </c>
      <c r="G66" s="1734">
        <v>-0.11087876307447912</v>
      </c>
      <c r="H66" s="1735">
        <v>343.1</v>
      </c>
      <c r="I66" s="1735">
        <v>-2.222855514391552</v>
      </c>
      <c r="J66" s="1755">
        <v>28.723404255319153</v>
      </c>
      <c r="K66" s="1755">
        <v>0.76441973592772761</v>
      </c>
      <c r="L66" s="1756">
        <v>0.11748236497108622</v>
      </c>
    </row>
    <row r="67" spans="1:12" s="1157" customFormat="1" ht="15">
      <c r="A67" s="1746" t="s">
        <v>89</v>
      </c>
      <c r="B67" s="1757" t="s">
        <v>24</v>
      </c>
      <c r="C67" s="1758">
        <v>22742.364145977968</v>
      </c>
      <c r="D67" s="1758">
        <v>22712.042315000675</v>
      </c>
      <c r="E67" s="1759">
        <v>23197.211428897528</v>
      </c>
      <c r="F67" s="1759">
        <v>23166.283161300689</v>
      </c>
      <c r="G67" s="1760">
        <v>0.13350552344324518</v>
      </c>
      <c r="H67" s="1761">
        <v>308.10324574961356</v>
      </c>
      <c r="I67" s="1761">
        <v>1.353932979975041</v>
      </c>
      <c r="J67" s="1762">
        <v>5.3745928338762221</v>
      </c>
      <c r="K67" s="1762">
        <v>8.1748689114915667</v>
      </c>
      <c r="L67" s="1763">
        <v>-0.27661078568668529</v>
      </c>
    </row>
    <row r="68" spans="1:12" s="1157" customFormat="1" ht="15">
      <c r="A68" s="1653" t="s">
        <v>89</v>
      </c>
      <c r="B68" s="1754" t="s">
        <v>25</v>
      </c>
      <c r="C68" s="1732">
        <v>21903.816666666666</v>
      </c>
      <c r="D68" s="1732">
        <v>22005.344117647059</v>
      </c>
      <c r="E68" s="1733">
        <v>22341.893</v>
      </c>
      <c r="F68" s="1733">
        <v>22445.451000000001</v>
      </c>
      <c r="G68" s="1734">
        <v>-0.46137633857301819</v>
      </c>
      <c r="H68" s="1735">
        <v>278.5</v>
      </c>
      <c r="I68" s="1735">
        <v>5.4924242424242422</v>
      </c>
      <c r="J68" s="1755">
        <v>-3.2558139534883721</v>
      </c>
      <c r="K68" s="1755">
        <v>1.3140438435782424</v>
      </c>
      <c r="L68" s="1756">
        <v>-0.16565333467365018</v>
      </c>
    </row>
    <row r="69" spans="1:12" s="1157" customFormat="1" ht="15">
      <c r="A69" s="1653" t="s">
        <v>89</v>
      </c>
      <c r="B69" s="1754" t="s">
        <v>26</v>
      </c>
      <c r="C69" s="1732">
        <v>22907.989215686277</v>
      </c>
      <c r="D69" s="1732">
        <v>22819.535294117646</v>
      </c>
      <c r="E69" s="1733">
        <v>23366.149000000001</v>
      </c>
      <c r="F69" s="1733">
        <v>23275.925999999999</v>
      </c>
      <c r="G69" s="1734">
        <v>0.38762367606771814</v>
      </c>
      <c r="H69" s="1735">
        <v>305.2</v>
      </c>
      <c r="I69" s="1735">
        <v>-0.45662100456622112</v>
      </c>
      <c r="J69" s="1755">
        <v>7.0044709388971684</v>
      </c>
      <c r="K69" s="1755">
        <v>4.5359782677364331</v>
      </c>
      <c r="L69" s="1756">
        <v>-8.2053390900869161E-2</v>
      </c>
    </row>
    <row r="70" spans="1:12" s="1157" customFormat="1" ht="15">
      <c r="A70" s="1653" t="s">
        <v>89</v>
      </c>
      <c r="B70" s="1754" t="s">
        <v>31</v>
      </c>
      <c r="C70" s="1732">
        <v>22843.322549019606</v>
      </c>
      <c r="D70" s="1732">
        <v>22874.417647058821</v>
      </c>
      <c r="E70" s="1733">
        <v>23300.188999999998</v>
      </c>
      <c r="F70" s="1733">
        <v>23331.905999999999</v>
      </c>
      <c r="G70" s="1734">
        <v>-0.13593831554096161</v>
      </c>
      <c r="H70" s="1735">
        <v>330.5</v>
      </c>
      <c r="I70" s="1735">
        <v>2.0061728395061729</v>
      </c>
      <c r="J70" s="1755">
        <v>7.6023391812865491</v>
      </c>
      <c r="K70" s="1755">
        <v>2.3248468001768905</v>
      </c>
      <c r="L70" s="1756">
        <v>-2.8904060112166619E-2</v>
      </c>
    </row>
    <row r="71" spans="1:12" s="1157" customFormat="1" ht="15">
      <c r="A71" s="1746" t="s">
        <v>89</v>
      </c>
      <c r="B71" s="1757" t="s">
        <v>27</v>
      </c>
      <c r="C71" s="1758">
        <v>21449.688977108952</v>
      </c>
      <c r="D71" s="1758">
        <v>21012.109445912218</v>
      </c>
      <c r="E71" s="1759">
        <v>21878.682756651131</v>
      </c>
      <c r="F71" s="1759">
        <v>21432.351634830462</v>
      </c>
      <c r="G71" s="1760">
        <v>2.0825111934768783</v>
      </c>
      <c r="H71" s="1761">
        <v>270.18949238578682</v>
      </c>
      <c r="I71" s="1761">
        <v>1.5739602176973209</v>
      </c>
      <c r="J71" s="1762">
        <v>16.292798110979927</v>
      </c>
      <c r="K71" s="1762">
        <v>12.445511403120854</v>
      </c>
      <c r="L71" s="1763">
        <v>0.78687410098733679</v>
      </c>
    </row>
    <row r="72" spans="1:12" s="1157" customFormat="1" ht="15">
      <c r="A72" s="1653" t="s">
        <v>89</v>
      </c>
      <c r="B72" s="1754" t="s">
        <v>28</v>
      </c>
      <c r="C72" s="1732">
        <v>20674.145098039215</v>
      </c>
      <c r="D72" s="1732">
        <v>20114.424509803921</v>
      </c>
      <c r="E72" s="1733">
        <v>21087.628000000001</v>
      </c>
      <c r="F72" s="1733">
        <v>20516.713</v>
      </c>
      <c r="G72" s="1734">
        <v>2.7826825866307185</v>
      </c>
      <c r="H72" s="1735">
        <v>235.5</v>
      </c>
      <c r="I72" s="1735">
        <v>0.72711719418305754</v>
      </c>
      <c r="J72" s="1755">
        <v>11.376146788990827</v>
      </c>
      <c r="K72" s="1755">
        <v>3.8347337165961211</v>
      </c>
      <c r="L72" s="1756">
        <v>8.3873427538998069E-2</v>
      </c>
    </row>
    <row r="73" spans="1:12" s="1157" customFormat="1" ht="15">
      <c r="A73" s="1653" t="s">
        <v>89</v>
      </c>
      <c r="B73" s="1754" t="s">
        <v>29</v>
      </c>
      <c r="C73" s="1732">
        <v>21744.211764705884</v>
      </c>
      <c r="D73" s="1732">
        <v>21340.69901960784</v>
      </c>
      <c r="E73" s="1733">
        <v>22179.096000000001</v>
      </c>
      <c r="F73" s="1733">
        <v>21767.512999999999</v>
      </c>
      <c r="G73" s="1734">
        <v>1.8908131581223926</v>
      </c>
      <c r="H73" s="1735">
        <v>278.5</v>
      </c>
      <c r="I73" s="1735">
        <v>1.1991279069767484</v>
      </c>
      <c r="J73" s="1735">
        <v>14.285714285714285</v>
      </c>
      <c r="K73" s="1735">
        <v>6.4691389222313473</v>
      </c>
      <c r="L73" s="1736">
        <v>0.30258696077229708</v>
      </c>
    </row>
    <row r="74" spans="1:12" s="1157" customFormat="1" ht="15.75" thickBot="1">
      <c r="A74" s="1783" t="s">
        <v>89</v>
      </c>
      <c r="B74" s="1784" t="s">
        <v>32</v>
      </c>
      <c r="C74" s="1740">
        <v>21707.913725490194</v>
      </c>
      <c r="D74" s="1740">
        <v>21447.091176470589</v>
      </c>
      <c r="E74" s="1741">
        <v>22142.072</v>
      </c>
      <c r="F74" s="1741">
        <v>21876.032999999999</v>
      </c>
      <c r="G74" s="1742">
        <v>1.2161208570127897</v>
      </c>
      <c r="H74" s="1743">
        <v>307.2</v>
      </c>
      <c r="I74" s="1743">
        <v>1.4531043593130704</v>
      </c>
      <c r="J74" s="1743">
        <v>33.992094861660078</v>
      </c>
      <c r="K74" s="1743">
        <v>2.1416387642933854</v>
      </c>
      <c r="L74" s="1744">
        <v>0.40041371267604187</v>
      </c>
    </row>
    <row r="75" spans="1:12" s="1157" customFormat="1">
      <c r="C75" s="1785"/>
      <c r="D75" s="1785"/>
      <c r="E75" s="1785"/>
      <c r="F75" s="1785"/>
      <c r="G75" s="1786"/>
      <c r="H75" s="1786"/>
      <c r="I75" s="1786"/>
      <c r="J75" s="1786"/>
      <c r="K75" s="1786"/>
      <c r="L75" s="1786"/>
    </row>
    <row r="76" spans="1:12" s="1157" customFormat="1" ht="13.5" thickBot="1">
      <c r="G76" s="1786"/>
      <c r="H76" s="1786"/>
      <c r="I76" s="1786"/>
      <c r="J76" s="1786"/>
      <c r="K76" s="1786"/>
      <c r="L76" s="1787"/>
    </row>
    <row r="77" spans="1:12" s="1157" customFormat="1" ht="21.75" thickBot="1">
      <c r="A77" s="1670" t="s">
        <v>270</v>
      </c>
      <c r="B77" s="1671"/>
      <c r="C77" s="1671"/>
      <c r="D77" s="1671"/>
      <c r="E77" s="1671"/>
      <c r="F77" s="1671"/>
      <c r="G77" s="1788"/>
      <c r="H77" s="1788"/>
      <c r="I77" s="1788"/>
      <c r="J77" s="1788"/>
      <c r="K77" s="1788"/>
      <c r="L77" s="1789"/>
    </row>
    <row r="78" spans="1:12" s="1157" customFormat="1">
      <c r="A78" s="1673"/>
      <c r="B78" s="1674"/>
      <c r="C78" s="1165" t="s">
        <v>5</v>
      </c>
      <c r="D78" s="1165" t="s">
        <v>5</v>
      </c>
      <c r="E78" s="1165"/>
      <c r="F78" s="1165"/>
      <c r="G78" s="1675"/>
      <c r="H78" s="1676" t="s">
        <v>6</v>
      </c>
      <c r="I78" s="1677"/>
      <c r="J78" s="1678" t="s">
        <v>7</v>
      </c>
      <c r="K78" s="1679" t="s">
        <v>8</v>
      </c>
      <c r="L78" s="1680"/>
    </row>
    <row r="79" spans="1:12" s="1157" customFormat="1" ht="15.75">
      <c r="A79" s="1681" t="s">
        <v>9</v>
      </c>
      <c r="B79" s="1682" t="s">
        <v>10</v>
      </c>
      <c r="C79" s="1683" t="s">
        <v>36</v>
      </c>
      <c r="D79" s="1683" t="s">
        <v>36</v>
      </c>
      <c r="E79" s="1684" t="s">
        <v>37</v>
      </c>
      <c r="F79" s="1685"/>
      <c r="G79" s="1686"/>
      <c r="H79" s="1687" t="s">
        <v>11</v>
      </c>
      <c r="I79" s="1688"/>
      <c r="J79" s="1689" t="s">
        <v>12</v>
      </c>
      <c r="K79" s="1690" t="s">
        <v>13</v>
      </c>
      <c r="L79" s="1691"/>
    </row>
    <row r="80" spans="1:12" s="1157" customFormat="1" ht="26.25" thickBot="1">
      <c r="A80" s="1692" t="s">
        <v>14</v>
      </c>
      <c r="B80" s="1693" t="s">
        <v>15</v>
      </c>
      <c r="C80" s="1694" t="s">
        <v>517</v>
      </c>
      <c r="D80" s="1695" t="s">
        <v>522</v>
      </c>
      <c r="E80" s="1696" t="s">
        <v>517</v>
      </c>
      <c r="F80" s="1697" t="s">
        <v>522</v>
      </c>
      <c r="G80" s="1698" t="s">
        <v>16</v>
      </c>
      <c r="H80" s="1699" t="s">
        <v>517</v>
      </c>
      <c r="I80" s="1700" t="s">
        <v>16</v>
      </c>
      <c r="J80" s="1701" t="s">
        <v>16</v>
      </c>
      <c r="K80" s="1702" t="s">
        <v>517</v>
      </c>
      <c r="L80" s="1703" t="s">
        <v>17</v>
      </c>
    </row>
    <row r="81" spans="1:12" s="1157" customFormat="1" ht="15.75" thickBot="1">
      <c r="A81" s="1704" t="s">
        <v>18</v>
      </c>
      <c r="B81" s="1705" t="s">
        <v>19</v>
      </c>
      <c r="C81" s="1706">
        <v>21395.009206535484</v>
      </c>
      <c r="D81" s="1706">
        <v>21335.304873944977</v>
      </c>
      <c r="E81" s="1707">
        <v>21822.909390666195</v>
      </c>
      <c r="F81" s="1708">
        <v>21762.010971423875</v>
      </c>
      <c r="G81" s="1709">
        <v>0.27983819750061895</v>
      </c>
      <c r="H81" s="1710">
        <v>318.34949689869052</v>
      </c>
      <c r="I81" s="1710">
        <v>0.36771566444586629</v>
      </c>
      <c r="J81" s="1711">
        <v>14.685425229212774</v>
      </c>
      <c r="K81" s="1710">
        <v>100</v>
      </c>
      <c r="L81" s="1712" t="s">
        <v>19</v>
      </c>
    </row>
    <row r="82" spans="1:12" s="1157" customFormat="1" ht="15.75" thickBot="1">
      <c r="A82" s="1713"/>
      <c r="B82" s="1714"/>
      <c r="C82" s="1715"/>
      <c r="D82" s="1715"/>
      <c r="E82" s="1715"/>
      <c r="F82" s="1715"/>
      <c r="G82" s="1716"/>
      <c r="H82" s="1711"/>
      <c r="I82" s="1711"/>
      <c r="J82" s="1711"/>
      <c r="K82" s="1711"/>
      <c r="L82" s="1717"/>
    </row>
    <row r="83" spans="1:12" s="1157" customFormat="1" ht="15">
      <c r="A83" s="1718" t="s">
        <v>80</v>
      </c>
      <c r="B83" s="1719" t="s">
        <v>19</v>
      </c>
      <c r="C83" s="1720">
        <v>22444.259151846782</v>
      </c>
      <c r="D83" s="1720">
        <v>20958.41143052703</v>
      </c>
      <c r="E83" s="1721">
        <v>22893.144334883717</v>
      </c>
      <c r="F83" s="1721">
        <v>21377.579659137573</v>
      </c>
      <c r="G83" s="1722">
        <v>7.089505453431137</v>
      </c>
      <c r="H83" s="1723">
        <v>268.75</v>
      </c>
      <c r="I83" s="1723">
        <v>-6.1761987883766283</v>
      </c>
      <c r="J83" s="1723">
        <v>-52.941176470588239</v>
      </c>
      <c r="K83" s="1723">
        <v>0.11026878015161956</v>
      </c>
      <c r="L83" s="1724">
        <v>-0.15846343609877561</v>
      </c>
    </row>
    <row r="84" spans="1:12" s="1157" customFormat="1" ht="15">
      <c r="A84" s="1653" t="s">
        <v>81</v>
      </c>
      <c r="B84" s="1725" t="s">
        <v>19</v>
      </c>
      <c r="C84" s="1726">
        <v>22338.472258084905</v>
      </c>
      <c r="D84" s="1726">
        <v>22264.855411509354</v>
      </c>
      <c r="E84" s="1727">
        <v>22785.241703246604</v>
      </c>
      <c r="F84" s="1727">
        <v>22710.152519739542</v>
      </c>
      <c r="G84" s="1728">
        <v>0.33064147606139771</v>
      </c>
      <c r="H84" s="1729">
        <v>356.96358952340057</v>
      </c>
      <c r="I84" s="1729">
        <v>1.4375241490545434</v>
      </c>
      <c r="J84" s="1729">
        <v>-3.8398018166804291</v>
      </c>
      <c r="K84" s="1729">
        <v>32.101998621640249</v>
      </c>
      <c r="L84" s="1730">
        <v>-6.1844383053278236</v>
      </c>
    </row>
    <row r="85" spans="1:12" s="1157" customFormat="1" ht="15">
      <c r="A85" s="1654" t="s">
        <v>82</v>
      </c>
      <c r="B85" s="1731" t="s">
        <v>19</v>
      </c>
      <c r="C85" s="1732">
        <v>22013.504563391354</v>
      </c>
      <c r="D85" s="1732">
        <v>21707.675229263437</v>
      </c>
      <c r="E85" s="1733">
        <v>22453.774654659181</v>
      </c>
      <c r="F85" s="1733">
        <v>22141.828733848706</v>
      </c>
      <c r="G85" s="1734">
        <v>1.4088534626482583</v>
      </c>
      <c r="H85" s="1735">
        <v>402.68968133535662</v>
      </c>
      <c r="I85" s="1735">
        <v>0.26328145949637416</v>
      </c>
      <c r="J85" s="1735">
        <v>32.862903225806448</v>
      </c>
      <c r="K85" s="1735">
        <v>9.0833907649896624</v>
      </c>
      <c r="L85" s="1736">
        <v>1.2427331614487205</v>
      </c>
    </row>
    <row r="86" spans="1:12" s="1157" customFormat="1" ht="15">
      <c r="A86" s="1654" t="s">
        <v>83</v>
      </c>
      <c r="B86" s="1731" t="s">
        <v>19</v>
      </c>
      <c r="C86" s="1732" t="s">
        <v>73</v>
      </c>
      <c r="D86" s="1732" t="s">
        <v>73</v>
      </c>
      <c r="E86" s="1733" t="s">
        <v>73</v>
      </c>
      <c r="F86" s="1733" t="s">
        <v>73</v>
      </c>
      <c r="G86" s="1734" t="s">
        <v>73</v>
      </c>
      <c r="H86" s="1735" t="s">
        <v>73</v>
      </c>
      <c r="I86" s="1735" t="s">
        <v>73</v>
      </c>
      <c r="J86" s="1735" t="s">
        <v>73</v>
      </c>
      <c r="K86" s="1735" t="s">
        <v>73</v>
      </c>
      <c r="L86" s="1736" t="s">
        <v>73</v>
      </c>
    </row>
    <row r="87" spans="1:12" s="1157" customFormat="1" ht="15">
      <c r="A87" s="1654" t="s">
        <v>71</v>
      </c>
      <c r="B87" s="1731" t="s">
        <v>19</v>
      </c>
      <c r="C87" s="1732">
        <v>19616.092466325452</v>
      </c>
      <c r="D87" s="1732">
        <v>19489.358740805721</v>
      </c>
      <c r="E87" s="1733">
        <v>20008.41431565196</v>
      </c>
      <c r="F87" s="1733">
        <v>19879.145915621837</v>
      </c>
      <c r="G87" s="1734">
        <v>0.65027139786996058</v>
      </c>
      <c r="H87" s="1735">
        <v>279.83359580052496</v>
      </c>
      <c r="I87" s="1735">
        <v>1.7900122855764489</v>
      </c>
      <c r="J87" s="1735">
        <v>28.036485837734038</v>
      </c>
      <c r="K87" s="1735">
        <v>36.760854583046175</v>
      </c>
      <c r="L87" s="1736">
        <v>3.8332542036595214</v>
      </c>
    </row>
    <row r="88" spans="1:12" s="1157" customFormat="1" ht="15.75" thickBot="1">
      <c r="A88" s="1738" t="s">
        <v>84</v>
      </c>
      <c r="B88" s="1739" t="s">
        <v>19</v>
      </c>
      <c r="C88" s="1740">
        <v>22206.706712004845</v>
      </c>
      <c r="D88" s="1740">
        <v>21845.140320848051</v>
      </c>
      <c r="E88" s="1741">
        <v>22650.840846244941</v>
      </c>
      <c r="F88" s="1741">
        <v>22282.043127265013</v>
      </c>
      <c r="G88" s="1742">
        <v>1.6551342122152839</v>
      </c>
      <c r="H88" s="1743">
        <v>291.72028894472356</v>
      </c>
      <c r="I88" s="1743">
        <v>1.0875545917365628</v>
      </c>
      <c r="J88" s="1743">
        <v>21.712538226299692</v>
      </c>
      <c r="K88" s="1743">
        <v>21.943487250172293</v>
      </c>
      <c r="L88" s="1744">
        <v>1.2669143763183577</v>
      </c>
    </row>
    <row r="89" spans="1:12" s="1157" customFormat="1" ht="15.75" thickBot="1">
      <c r="A89" s="1713"/>
      <c r="B89" s="1745"/>
      <c r="C89" s="1715"/>
      <c r="D89" s="1715"/>
      <c r="E89" s="1715"/>
      <c r="F89" s="1715"/>
      <c r="G89" s="1716"/>
      <c r="H89" s="1711"/>
      <c r="I89" s="1711"/>
      <c r="J89" s="1711"/>
      <c r="K89" s="1711"/>
      <c r="L89" s="1717"/>
    </row>
    <row r="90" spans="1:12" s="1157" customFormat="1" ht="15">
      <c r="A90" s="1746" t="s">
        <v>85</v>
      </c>
      <c r="B90" s="1747" t="s">
        <v>21</v>
      </c>
      <c r="C90" s="1748" t="s">
        <v>200</v>
      </c>
      <c r="D90" s="1748" t="s">
        <v>73</v>
      </c>
      <c r="E90" s="1749" t="s">
        <v>200</v>
      </c>
      <c r="F90" s="1749" t="s">
        <v>73</v>
      </c>
      <c r="G90" s="1750" t="s">
        <v>73</v>
      </c>
      <c r="H90" s="1751" t="s">
        <v>200</v>
      </c>
      <c r="I90" s="1751" t="s">
        <v>73</v>
      </c>
      <c r="J90" s="1752" t="s">
        <v>73</v>
      </c>
      <c r="K90" s="1752">
        <v>1.3783597518952445E-2</v>
      </c>
      <c r="L90" s="1753" t="s">
        <v>73</v>
      </c>
    </row>
    <row r="91" spans="1:12" s="1157" customFormat="1" ht="15">
      <c r="A91" s="1653" t="s">
        <v>85</v>
      </c>
      <c r="B91" s="1754" t="s">
        <v>22</v>
      </c>
      <c r="C91" s="1732" t="s">
        <v>200</v>
      </c>
      <c r="D91" s="1732" t="s">
        <v>73</v>
      </c>
      <c r="E91" s="1733" t="s">
        <v>200</v>
      </c>
      <c r="F91" s="1790" t="s">
        <v>73</v>
      </c>
      <c r="G91" s="1734" t="s">
        <v>73</v>
      </c>
      <c r="H91" s="1735" t="s">
        <v>200</v>
      </c>
      <c r="I91" s="1735" t="s">
        <v>73</v>
      </c>
      <c r="J91" s="1755" t="s">
        <v>73</v>
      </c>
      <c r="K91" s="1755">
        <v>1.3783597518952445E-2</v>
      </c>
      <c r="L91" s="1756" t="s">
        <v>73</v>
      </c>
    </row>
    <row r="92" spans="1:12" s="1157" customFormat="1" ht="15">
      <c r="A92" s="1653" t="s">
        <v>85</v>
      </c>
      <c r="B92" s="1754" t="s">
        <v>23</v>
      </c>
      <c r="C92" s="1732" t="s">
        <v>73</v>
      </c>
      <c r="D92" s="1732" t="s">
        <v>73</v>
      </c>
      <c r="E92" s="1733" t="s">
        <v>73</v>
      </c>
      <c r="F92" s="1733" t="s">
        <v>73</v>
      </c>
      <c r="G92" s="1734" t="s">
        <v>73</v>
      </c>
      <c r="H92" s="1735" t="s">
        <v>73</v>
      </c>
      <c r="I92" s="1735" t="s">
        <v>73</v>
      </c>
      <c r="J92" s="1755" t="s">
        <v>73</v>
      </c>
      <c r="K92" s="1755" t="s">
        <v>73</v>
      </c>
      <c r="L92" s="1756" t="s">
        <v>73</v>
      </c>
    </row>
    <row r="93" spans="1:12" s="1157" customFormat="1" ht="15">
      <c r="A93" s="1746" t="s">
        <v>85</v>
      </c>
      <c r="B93" s="1757" t="s">
        <v>24</v>
      </c>
      <c r="C93" s="1758" t="s">
        <v>200</v>
      </c>
      <c r="D93" s="1758" t="s">
        <v>200</v>
      </c>
      <c r="E93" s="1759" t="s">
        <v>200</v>
      </c>
      <c r="F93" s="1759" t="s">
        <v>200</v>
      </c>
      <c r="G93" s="1760" t="s">
        <v>73</v>
      </c>
      <c r="H93" s="1761" t="s">
        <v>200</v>
      </c>
      <c r="I93" s="1761" t="s">
        <v>73</v>
      </c>
      <c r="J93" s="1762" t="s">
        <v>73</v>
      </c>
      <c r="K93" s="1762">
        <v>2.756719503790489E-2</v>
      </c>
      <c r="L93" s="1763" t="s">
        <v>73</v>
      </c>
    </row>
    <row r="94" spans="1:12" s="1157" customFormat="1" ht="15">
      <c r="A94" s="1653" t="s">
        <v>85</v>
      </c>
      <c r="B94" s="1754" t="s">
        <v>25</v>
      </c>
      <c r="C94" s="1732" t="s">
        <v>200</v>
      </c>
      <c r="D94" s="1732" t="s">
        <v>73</v>
      </c>
      <c r="E94" s="1733" t="s">
        <v>200</v>
      </c>
      <c r="F94" s="1733" t="s">
        <v>73</v>
      </c>
      <c r="G94" s="1734" t="s">
        <v>73</v>
      </c>
      <c r="H94" s="1735" t="s">
        <v>200</v>
      </c>
      <c r="I94" s="1735" t="s">
        <v>73</v>
      </c>
      <c r="J94" s="1755" t="s">
        <v>73</v>
      </c>
      <c r="K94" s="1755">
        <v>1.3783597518952445E-2</v>
      </c>
      <c r="L94" s="1756" t="s">
        <v>73</v>
      </c>
    </row>
    <row r="95" spans="1:12" s="1157" customFormat="1" ht="15">
      <c r="A95" s="1653" t="s">
        <v>85</v>
      </c>
      <c r="B95" s="1754" t="s">
        <v>26</v>
      </c>
      <c r="C95" s="1732" t="s">
        <v>200</v>
      </c>
      <c r="D95" s="1732" t="s">
        <v>200</v>
      </c>
      <c r="E95" s="1733" t="s">
        <v>200</v>
      </c>
      <c r="F95" s="1733" t="s">
        <v>200</v>
      </c>
      <c r="G95" s="1734" t="s">
        <v>73</v>
      </c>
      <c r="H95" s="1735" t="s">
        <v>200</v>
      </c>
      <c r="I95" s="1735" t="s">
        <v>73</v>
      </c>
      <c r="J95" s="1755" t="s">
        <v>73</v>
      </c>
      <c r="K95" s="1755">
        <v>1.3783597518952445E-2</v>
      </c>
      <c r="L95" s="1756" t="s">
        <v>73</v>
      </c>
    </row>
    <row r="96" spans="1:12" s="1157" customFormat="1" ht="15">
      <c r="A96" s="1746" t="s">
        <v>85</v>
      </c>
      <c r="B96" s="1757" t="s">
        <v>27</v>
      </c>
      <c r="C96" s="1758" t="s">
        <v>200</v>
      </c>
      <c r="D96" s="1758">
        <v>20980.099713261643</v>
      </c>
      <c r="E96" s="1759" t="s">
        <v>200</v>
      </c>
      <c r="F96" s="1759">
        <v>21399.701707526878</v>
      </c>
      <c r="G96" s="1760" t="s">
        <v>73</v>
      </c>
      <c r="H96" s="1761" t="s">
        <v>200</v>
      </c>
      <c r="I96" s="1761" t="s">
        <v>73</v>
      </c>
      <c r="J96" s="1762" t="s">
        <v>73</v>
      </c>
      <c r="K96" s="1762">
        <v>6.8917987594762226E-2</v>
      </c>
      <c r="L96" s="1763" t="s">
        <v>73</v>
      </c>
    </row>
    <row r="97" spans="1:12" s="1157" customFormat="1" ht="15">
      <c r="A97" s="1653" t="s">
        <v>85</v>
      </c>
      <c r="B97" s="1754" t="s">
        <v>28</v>
      </c>
      <c r="C97" s="1732" t="s">
        <v>200</v>
      </c>
      <c r="D97" s="1732">
        <v>21140.842156862745</v>
      </c>
      <c r="E97" s="1733" t="s">
        <v>200</v>
      </c>
      <c r="F97" s="1733">
        <v>21563.659</v>
      </c>
      <c r="G97" s="1734" t="s">
        <v>73</v>
      </c>
      <c r="H97" s="1735" t="s">
        <v>200</v>
      </c>
      <c r="I97" s="1735" t="s">
        <v>73</v>
      </c>
      <c r="J97" s="1755" t="s">
        <v>73</v>
      </c>
      <c r="K97" s="1755">
        <v>6.8917987594762226E-2</v>
      </c>
      <c r="L97" s="1756" t="s">
        <v>73</v>
      </c>
    </row>
    <row r="98" spans="1:12" s="1157" customFormat="1" ht="15.75" thickBot="1">
      <c r="A98" s="1764" t="s">
        <v>85</v>
      </c>
      <c r="B98" s="1765" t="s">
        <v>29</v>
      </c>
      <c r="C98" s="1766" t="s">
        <v>73</v>
      </c>
      <c r="D98" s="1766" t="s">
        <v>200</v>
      </c>
      <c r="E98" s="1767" t="s">
        <v>73</v>
      </c>
      <c r="F98" s="1767" t="s">
        <v>200</v>
      </c>
      <c r="G98" s="1768" t="s">
        <v>73</v>
      </c>
      <c r="H98" s="1755" t="s">
        <v>73</v>
      </c>
      <c r="I98" s="1755" t="s">
        <v>73</v>
      </c>
      <c r="J98" s="1755" t="s">
        <v>73</v>
      </c>
      <c r="K98" s="1755" t="s">
        <v>73</v>
      </c>
      <c r="L98" s="1756" t="s">
        <v>73</v>
      </c>
    </row>
    <row r="99" spans="1:12" s="1157" customFormat="1" ht="15.75" thickBot="1">
      <c r="A99" s="1713"/>
      <c r="B99" s="1745"/>
      <c r="C99" s="1715"/>
      <c r="D99" s="1715"/>
      <c r="E99" s="1715"/>
      <c r="F99" s="1715"/>
      <c r="G99" s="1716"/>
      <c r="H99" s="1711"/>
      <c r="I99" s="1711"/>
      <c r="J99" s="1711"/>
      <c r="K99" s="1711"/>
      <c r="L99" s="1717"/>
    </row>
    <row r="100" spans="1:12" s="1157" customFormat="1" ht="15">
      <c r="A100" s="1746" t="s">
        <v>86</v>
      </c>
      <c r="B100" s="1747" t="s">
        <v>21</v>
      </c>
      <c r="C100" s="1748">
        <v>22757.092570755962</v>
      </c>
      <c r="D100" s="1748">
        <v>22812.675276013488</v>
      </c>
      <c r="E100" s="1749">
        <v>23212.234422171081</v>
      </c>
      <c r="F100" s="1749">
        <v>23268.928781533759</v>
      </c>
      <c r="G100" s="1750">
        <v>-0.24364834279638634</v>
      </c>
      <c r="H100" s="1751">
        <v>408.59999999999997</v>
      </c>
      <c r="I100" s="1751">
        <v>1.6399296780573458</v>
      </c>
      <c r="J100" s="1752">
        <v>-2.147239263803681</v>
      </c>
      <c r="K100" s="1752">
        <v>4.3969676085458307</v>
      </c>
      <c r="L100" s="1753">
        <v>-0.75636783249115958</v>
      </c>
    </row>
    <row r="101" spans="1:12" s="1157" customFormat="1" ht="15">
      <c r="A101" s="1653" t="s">
        <v>86</v>
      </c>
      <c r="B101" s="1754" t="s">
        <v>22</v>
      </c>
      <c r="C101" s="1732">
        <v>22981.222549019611</v>
      </c>
      <c r="D101" s="1732">
        <v>23202.639215686275</v>
      </c>
      <c r="E101" s="1733">
        <v>23440.847000000002</v>
      </c>
      <c r="F101" s="1733">
        <v>23666.691999999999</v>
      </c>
      <c r="G101" s="1734">
        <v>-0.95427362641131908</v>
      </c>
      <c r="H101" s="1735">
        <v>405</v>
      </c>
      <c r="I101" s="1735">
        <v>0.24752475247524752</v>
      </c>
      <c r="J101" s="1755">
        <v>20.476190476190474</v>
      </c>
      <c r="K101" s="1755">
        <v>3.4872501722949685</v>
      </c>
      <c r="L101" s="1756">
        <v>0.16761691273126278</v>
      </c>
    </row>
    <row r="102" spans="1:12" s="1157" customFormat="1" ht="15">
      <c r="A102" s="1653" t="s">
        <v>86</v>
      </c>
      <c r="B102" s="1754" t="s">
        <v>23</v>
      </c>
      <c r="C102" s="1732">
        <v>21933.326470588232</v>
      </c>
      <c r="D102" s="1732">
        <v>22096.953921568627</v>
      </c>
      <c r="E102" s="1733">
        <v>22371.992999999999</v>
      </c>
      <c r="F102" s="1733">
        <v>22538.893</v>
      </c>
      <c r="G102" s="1734">
        <v>-0.74049776978843396</v>
      </c>
      <c r="H102" s="1735">
        <v>422.4</v>
      </c>
      <c r="I102" s="1735">
        <v>6.024096385542169</v>
      </c>
      <c r="J102" s="1755">
        <v>-43.103448275862064</v>
      </c>
      <c r="K102" s="1755">
        <v>0.90971743625086143</v>
      </c>
      <c r="L102" s="1756">
        <v>-0.92398474522242358</v>
      </c>
    </row>
    <row r="103" spans="1:12" s="1157" customFormat="1" ht="15">
      <c r="A103" s="1746" t="s">
        <v>86</v>
      </c>
      <c r="B103" s="1757" t="s">
        <v>24</v>
      </c>
      <c r="C103" s="1758">
        <v>22945.98197790495</v>
      </c>
      <c r="D103" s="1758">
        <v>22951.108039759027</v>
      </c>
      <c r="E103" s="1759">
        <v>23404.901617463049</v>
      </c>
      <c r="F103" s="1759">
        <v>23410.130200554209</v>
      </c>
      <c r="G103" s="1760">
        <v>-2.2334703166395731E-2</v>
      </c>
      <c r="H103" s="1761">
        <v>376.34890038809829</v>
      </c>
      <c r="I103" s="1761">
        <v>1.2924840960333361</v>
      </c>
      <c r="J103" s="1762">
        <v>-0.51480051480051481</v>
      </c>
      <c r="K103" s="1762">
        <v>10.654720882150242</v>
      </c>
      <c r="L103" s="1763">
        <v>-1.6279221782354689</v>
      </c>
    </row>
    <row r="104" spans="1:12" s="1157" customFormat="1" ht="15">
      <c r="A104" s="1653" t="s">
        <v>86</v>
      </c>
      <c r="B104" s="1754" t="s">
        <v>25</v>
      </c>
      <c r="C104" s="1732">
        <v>23221.2568627451</v>
      </c>
      <c r="D104" s="1732">
        <v>23115.851960784315</v>
      </c>
      <c r="E104" s="1733">
        <v>23685.682000000001</v>
      </c>
      <c r="F104" s="1733">
        <v>23578.169000000002</v>
      </c>
      <c r="G104" s="1734">
        <v>0.45598536510616666</v>
      </c>
      <c r="H104" s="1735">
        <v>370.9</v>
      </c>
      <c r="I104" s="1735">
        <v>1.3942044833242115</v>
      </c>
      <c r="J104" s="1755">
        <v>-6.2289562289562292</v>
      </c>
      <c r="K104" s="1755">
        <v>7.6774638180565127</v>
      </c>
      <c r="L104" s="1756">
        <v>-1.7123559732808253</v>
      </c>
    </row>
    <row r="105" spans="1:12" s="1157" customFormat="1" ht="15">
      <c r="A105" s="1653" t="s">
        <v>86</v>
      </c>
      <c r="B105" s="1754" t="s">
        <v>26</v>
      </c>
      <c r="C105" s="1732">
        <v>22271.571568627453</v>
      </c>
      <c r="D105" s="1732">
        <v>22449.723529411764</v>
      </c>
      <c r="E105" s="1733">
        <v>22717.003000000001</v>
      </c>
      <c r="F105" s="1733">
        <v>22898.718000000001</v>
      </c>
      <c r="G105" s="1734">
        <v>-0.79355970932521258</v>
      </c>
      <c r="H105" s="1735">
        <v>390.4</v>
      </c>
      <c r="I105" s="1735">
        <v>5.1255766273702888E-2</v>
      </c>
      <c r="J105" s="1755">
        <v>18.032786885245901</v>
      </c>
      <c r="K105" s="1755">
        <v>2.9772570640937284</v>
      </c>
      <c r="L105" s="1756">
        <v>8.4433795045356863E-2</v>
      </c>
    </row>
    <row r="106" spans="1:12" s="1157" customFormat="1" ht="15">
      <c r="A106" s="1746" t="s">
        <v>86</v>
      </c>
      <c r="B106" s="1757" t="s">
        <v>27</v>
      </c>
      <c r="C106" s="1758">
        <v>21774.456126470777</v>
      </c>
      <c r="D106" s="1758">
        <v>21640.923541377713</v>
      </c>
      <c r="E106" s="1759">
        <v>22209.945249000193</v>
      </c>
      <c r="F106" s="1759">
        <v>22073.742012205268</v>
      </c>
      <c r="G106" s="1760">
        <v>0.61703736828859357</v>
      </c>
      <c r="H106" s="1761">
        <v>331.5336297493937</v>
      </c>
      <c r="I106" s="1761">
        <v>1.0924211208358012</v>
      </c>
      <c r="J106" s="1762">
        <v>-6.2168309325246396</v>
      </c>
      <c r="K106" s="1762">
        <v>17.050310130944176</v>
      </c>
      <c r="L106" s="1763">
        <v>-3.8001482946011933</v>
      </c>
    </row>
    <row r="107" spans="1:12" s="1157" customFormat="1" ht="15">
      <c r="A107" s="1653" t="s">
        <v>86</v>
      </c>
      <c r="B107" s="1754" t="s">
        <v>28</v>
      </c>
      <c r="C107" s="1732">
        <v>21849.943137254901</v>
      </c>
      <c r="D107" s="1732">
        <v>21717.922549019608</v>
      </c>
      <c r="E107" s="1733">
        <v>22286.941999999999</v>
      </c>
      <c r="F107" s="1733">
        <v>22152.280999999999</v>
      </c>
      <c r="G107" s="1734">
        <v>0.60788773851324862</v>
      </c>
      <c r="H107" s="1735">
        <v>321.8</v>
      </c>
      <c r="I107" s="1735">
        <v>1.3224181360201475</v>
      </c>
      <c r="J107" s="1755">
        <v>-9.939148073022313</v>
      </c>
      <c r="K107" s="1755">
        <v>12.239834596829773</v>
      </c>
      <c r="L107" s="1756">
        <v>-3.3466339456931475</v>
      </c>
    </row>
    <row r="108" spans="1:12" s="1157" customFormat="1" ht="15.75" thickBot="1">
      <c r="A108" s="1764" t="s">
        <v>86</v>
      </c>
      <c r="B108" s="1765" t="s">
        <v>29</v>
      </c>
      <c r="C108" s="1766">
        <v>21601.00294117647</v>
      </c>
      <c r="D108" s="1766">
        <v>21438.969607843137</v>
      </c>
      <c r="E108" s="1767">
        <v>22033.023000000001</v>
      </c>
      <c r="F108" s="1767">
        <v>21867.749</v>
      </c>
      <c r="G108" s="1768">
        <v>0.75578881027032663</v>
      </c>
      <c r="H108" s="1755">
        <v>356.3</v>
      </c>
      <c r="I108" s="1755">
        <v>-0.64138315672058321</v>
      </c>
      <c r="J108" s="1755">
        <v>4.8048048048048049</v>
      </c>
      <c r="K108" s="1755">
        <v>4.8104755341144037</v>
      </c>
      <c r="L108" s="1756">
        <v>-0.4535143489080431</v>
      </c>
    </row>
    <row r="109" spans="1:12" s="1157" customFormat="1" ht="15.75" thickBot="1">
      <c r="A109" s="1769"/>
      <c r="B109" s="1770"/>
      <c r="C109" s="1771"/>
      <c r="D109" s="1771"/>
      <c r="E109" s="1771"/>
      <c r="F109" s="1771"/>
      <c r="G109" s="1772"/>
      <c r="H109" s="1773"/>
      <c r="I109" s="1773"/>
      <c r="J109" s="1773"/>
      <c r="K109" s="1773"/>
      <c r="L109" s="1774"/>
    </row>
    <row r="110" spans="1:12" s="1157" customFormat="1" ht="15">
      <c r="A110" s="1653" t="s">
        <v>87</v>
      </c>
      <c r="B110" s="1775" t="s">
        <v>26</v>
      </c>
      <c r="C110" s="1776">
        <v>22552.166666666664</v>
      </c>
      <c r="D110" s="1776">
        <v>21942.163725490198</v>
      </c>
      <c r="E110" s="1777">
        <v>23003.21</v>
      </c>
      <c r="F110" s="1777">
        <v>22381.007000000001</v>
      </c>
      <c r="G110" s="1778">
        <v>2.7800491729438161</v>
      </c>
      <c r="H110" s="1779">
        <v>423.1</v>
      </c>
      <c r="I110" s="1779">
        <v>1.4385039558858785</v>
      </c>
      <c r="J110" s="1779">
        <v>24.074074074074073</v>
      </c>
      <c r="K110" s="1779">
        <v>3.6940041350792554</v>
      </c>
      <c r="L110" s="1780">
        <v>0.27952421095658719</v>
      </c>
    </row>
    <row r="111" spans="1:12" s="1157" customFormat="1" ht="15.75" thickBot="1">
      <c r="A111" s="1764" t="s">
        <v>87</v>
      </c>
      <c r="B111" s="1765" t="s">
        <v>29</v>
      </c>
      <c r="C111" s="1766">
        <v>21611.607843137255</v>
      </c>
      <c r="D111" s="1766">
        <v>21514.080392156862</v>
      </c>
      <c r="E111" s="1767">
        <v>22043.84</v>
      </c>
      <c r="F111" s="1767">
        <v>21944.362000000001</v>
      </c>
      <c r="G111" s="1768">
        <v>0.45331917145733908</v>
      </c>
      <c r="H111" s="1755">
        <v>388.7</v>
      </c>
      <c r="I111" s="1755">
        <v>-0.25660764690787785</v>
      </c>
      <c r="J111" s="1755">
        <v>39.642857142857139</v>
      </c>
      <c r="K111" s="1755">
        <v>5.3893866299104065</v>
      </c>
      <c r="L111" s="1756">
        <v>0.96320895049213284</v>
      </c>
    </row>
    <row r="112" spans="1:12" s="1157" customFormat="1" ht="15.75" thickBot="1">
      <c r="A112" s="1769"/>
      <c r="B112" s="1770"/>
      <c r="C112" s="1771"/>
      <c r="D112" s="1771"/>
      <c r="E112" s="1771"/>
      <c r="F112" s="1771"/>
      <c r="G112" s="1772"/>
      <c r="H112" s="1773"/>
      <c r="I112" s="1773"/>
      <c r="J112" s="1773"/>
      <c r="K112" s="1773"/>
      <c r="L112" s="1774"/>
    </row>
    <row r="113" spans="1:12" s="1157" customFormat="1" ht="15">
      <c r="A113" s="1746" t="s">
        <v>88</v>
      </c>
      <c r="B113" s="1747" t="s">
        <v>21</v>
      </c>
      <c r="C113" s="1748" t="s">
        <v>73</v>
      </c>
      <c r="D113" s="1748" t="s">
        <v>73</v>
      </c>
      <c r="E113" s="1749" t="s">
        <v>73</v>
      </c>
      <c r="F113" s="1749" t="s">
        <v>73</v>
      </c>
      <c r="G113" s="1750" t="s">
        <v>73</v>
      </c>
      <c r="H113" s="1751" t="s">
        <v>73</v>
      </c>
      <c r="I113" s="1751" t="s">
        <v>73</v>
      </c>
      <c r="J113" s="1752" t="s">
        <v>73</v>
      </c>
      <c r="K113" s="1752" t="s">
        <v>73</v>
      </c>
      <c r="L113" s="1753" t="s">
        <v>73</v>
      </c>
    </row>
    <row r="114" spans="1:12" s="1157" customFormat="1" ht="15">
      <c r="A114" s="1654" t="s">
        <v>88</v>
      </c>
      <c r="B114" s="1754" t="s">
        <v>22</v>
      </c>
      <c r="C114" s="1732" t="s">
        <v>73</v>
      </c>
      <c r="D114" s="1732" t="s">
        <v>73</v>
      </c>
      <c r="E114" s="1733" t="s">
        <v>73</v>
      </c>
      <c r="F114" s="1733" t="s">
        <v>73</v>
      </c>
      <c r="G114" s="1734" t="s">
        <v>73</v>
      </c>
      <c r="H114" s="1735" t="s">
        <v>73</v>
      </c>
      <c r="I114" s="1735" t="s">
        <v>73</v>
      </c>
      <c r="J114" s="1755" t="s">
        <v>73</v>
      </c>
      <c r="K114" s="1755" t="s">
        <v>73</v>
      </c>
      <c r="L114" s="1756" t="s">
        <v>73</v>
      </c>
    </row>
    <row r="115" spans="1:12" s="1157" customFormat="1" ht="15">
      <c r="A115" s="1654" t="s">
        <v>88</v>
      </c>
      <c r="B115" s="1754" t="s">
        <v>23</v>
      </c>
      <c r="C115" s="1732" t="s">
        <v>73</v>
      </c>
      <c r="D115" s="1732" t="s">
        <v>73</v>
      </c>
      <c r="E115" s="1733" t="s">
        <v>73</v>
      </c>
      <c r="F115" s="1733" t="s">
        <v>73</v>
      </c>
      <c r="G115" s="1734" t="s">
        <v>73</v>
      </c>
      <c r="H115" s="1735" t="s">
        <v>73</v>
      </c>
      <c r="I115" s="1735" t="s">
        <v>73</v>
      </c>
      <c r="J115" s="1755" t="s">
        <v>73</v>
      </c>
      <c r="K115" s="1755" t="s">
        <v>73</v>
      </c>
      <c r="L115" s="1756" t="s">
        <v>73</v>
      </c>
    </row>
    <row r="116" spans="1:12" s="1157" customFormat="1" ht="15">
      <c r="A116" s="1654" t="s">
        <v>88</v>
      </c>
      <c r="B116" s="1754" t="s">
        <v>30</v>
      </c>
      <c r="C116" s="1732" t="s">
        <v>73</v>
      </c>
      <c r="D116" s="1732" t="s">
        <v>73</v>
      </c>
      <c r="E116" s="1733" t="s">
        <v>73</v>
      </c>
      <c r="F116" s="1733" t="s">
        <v>73</v>
      </c>
      <c r="G116" s="1734" t="s">
        <v>73</v>
      </c>
      <c r="H116" s="1735" t="s">
        <v>73</v>
      </c>
      <c r="I116" s="1735" t="s">
        <v>73</v>
      </c>
      <c r="J116" s="1755" t="s">
        <v>73</v>
      </c>
      <c r="K116" s="1755" t="s">
        <v>73</v>
      </c>
      <c r="L116" s="1756" t="s">
        <v>73</v>
      </c>
    </row>
    <row r="117" spans="1:12" s="1157" customFormat="1" ht="15">
      <c r="A117" s="1781" t="s">
        <v>88</v>
      </c>
      <c r="B117" s="1757" t="s">
        <v>24</v>
      </c>
      <c r="C117" s="1758" t="s">
        <v>73</v>
      </c>
      <c r="D117" s="1758" t="s">
        <v>73</v>
      </c>
      <c r="E117" s="1759" t="s">
        <v>73</v>
      </c>
      <c r="F117" s="1759" t="s">
        <v>73</v>
      </c>
      <c r="G117" s="1760" t="s">
        <v>73</v>
      </c>
      <c r="H117" s="1761" t="s">
        <v>73</v>
      </c>
      <c r="I117" s="1761" t="s">
        <v>73</v>
      </c>
      <c r="J117" s="1762" t="s">
        <v>73</v>
      </c>
      <c r="K117" s="1762" t="s">
        <v>73</v>
      </c>
      <c r="L117" s="1763" t="s">
        <v>73</v>
      </c>
    </row>
    <row r="118" spans="1:12" s="1157" customFormat="1" ht="15">
      <c r="A118" s="1654" t="s">
        <v>88</v>
      </c>
      <c r="B118" s="1754" t="s">
        <v>26</v>
      </c>
      <c r="C118" s="1732" t="s">
        <v>73</v>
      </c>
      <c r="D118" s="1732" t="s">
        <v>73</v>
      </c>
      <c r="E118" s="1733" t="s">
        <v>73</v>
      </c>
      <c r="F118" s="1733" t="s">
        <v>73</v>
      </c>
      <c r="G118" s="1734" t="s">
        <v>73</v>
      </c>
      <c r="H118" s="1735" t="s">
        <v>73</v>
      </c>
      <c r="I118" s="1735" t="s">
        <v>73</v>
      </c>
      <c r="J118" s="1755" t="s">
        <v>73</v>
      </c>
      <c r="K118" s="1755" t="s">
        <v>73</v>
      </c>
      <c r="L118" s="1756" t="s">
        <v>73</v>
      </c>
    </row>
    <row r="119" spans="1:12" s="1157" customFormat="1" ht="15">
      <c r="A119" s="1654" t="s">
        <v>88</v>
      </c>
      <c r="B119" s="1754" t="s">
        <v>31</v>
      </c>
      <c r="C119" s="1732" t="s">
        <v>73</v>
      </c>
      <c r="D119" s="1732" t="s">
        <v>73</v>
      </c>
      <c r="E119" s="1733" t="s">
        <v>73</v>
      </c>
      <c r="F119" s="1733" t="s">
        <v>73</v>
      </c>
      <c r="G119" s="1734" t="s">
        <v>73</v>
      </c>
      <c r="H119" s="1735" t="s">
        <v>73</v>
      </c>
      <c r="I119" s="1735" t="s">
        <v>73</v>
      </c>
      <c r="J119" s="1755" t="s">
        <v>73</v>
      </c>
      <c r="K119" s="1755" t="s">
        <v>73</v>
      </c>
      <c r="L119" s="1756" t="s">
        <v>73</v>
      </c>
    </row>
    <row r="120" spans="1:12" s="1157" customFormat="1" ht="15">
      <c r="A120" s="1781" t="s">
        <v>88</v>
      </c>
      <c r="B120" s="1757" t="s">
        <v>27</v>
      </c>
      <c r="C120" s="1758" t="s">
        <v>73</v>
      </c>
      <c r="D120" s="1758" t="s">
        <v>73</v>
      </c>
      <c r="E120" s="1759" t="s">
        <v>73</v>
      </c>
      <c r="F120" s="1759" t="s">
        <v>73</v>
      </c>
      <c r="G120" s="1760" t="s">
        <v>73</v>
      </c>
      <c r="H120" s="1761" t="s">
        <v>73</v>
      </c>
      <c r="I120" s="1761" t="s">
        <v>73</v>
      </c>
      <c r="J120" s="1762" t="s">
        <v>73</v>
      </c>
      <c r="K120" s="1762" t="s">
        <v>73</v>
      </c>
      <c r="L120" s="1763" t="s">
        <v>73</v>
      </c>
    </row>
    <row r="121" spans="1:12" s="1157" customFormat="1" ht="15">
      <c r="A121" s="1654" t="s">
        <v>88</v>
      </c>
      <c r="B121" s="1754" t="s">
        <v>29</v>
      </c>
      <c r="C121" s="1732" t="s">
        <v>73</v>
      </c>
      <c r="D121" s="1732" t="s">
        <v>73</v>
      </c>
      <c r="E121" s="1733" t="s">
        <v>73</v>
      </c>
      <c r="F121" s="1733" t="s">
        <v>73</v>
      </c>
      <c r="G121" s="1734" t="s">
        <v>73</v>
      </c>
      <c r="H121" s="1735" t="s">
        <v>73</v>
      </c>
      <c r="I121" s="1735" t="s">
        <v>73</v>
      </c>
      <c r="J121" s="1755" t="s">
        <v>73</v>
      </c>
      <c r="K121" s="1755" t="s">
        <v>73</v>
      </c>
      <c r="L121" s="1756" t="s">
        <v>73</v>
      </c>
    </row>
    <row r="122" spans="1:12" s="1157" customFormat="1" ht="15.75" thickBot="1">
      <c r="A122" s="1782" t="s">
        <v>88</v>
      </c>
      <c r="B122" s="1754" t="s">
        <v>32</v>
      </c>
      <c r="C122" s="1766" t="s">
        <v>73</v>
      </c>
      <c r="D122" s="1766" t="s">
        <v>73</v>
      </c>
      <c r="E122" s="1767" t="s">
        <v>73</v>
      </c>
      <c r="F122" s="1767" t="s">
        <v>73</v>
      </c>
      <c r="G122" s="1768" t="s">
        <v>73</v>
      </c>
      <c r="H122" s="1755" t="s">
        <v>73</v>
      </c>
      <c r="I122" s="1755" t="s">
        <v>73</v>
      </c>
      <c r="J122" s="1755" t="s">
        <v>73</v>
      </c>
      <c r="K122" s="1755" t="s">
        <v>73</v>
      </c>
      <c r="L122" s="1756" t="s">
        <v>73</v>
      </c>
    </row>
    <row r="123" spans="1:12" s="1157" customFormat="1" ht="15.75" thickBot="1">
      <c r="A123" s="1769"/>
      <c r="B123" s="1770"/>
      <c r="C123" s="1771"/>
      <c r="D123" s="1771"/>
      <c r="E123" s="1771"/>
      <c r="F123" s="1771"/>
      <c r="G123" s="1772"/>
      <c r="H123" s="1773"/>
      <c r="I123" s="1773"/>
      <c r="J123" s="1773"/>
      <c r="K123" s="1773"/>
      <c r="L123" s="1774"/>
    </row>
    <row r="124" spans="1:12" s="1157" customFormat="1" ht="15">
      <c r="A124" s="1746" t="s">
        <v>20</v>
      </c>
      <c r="B124" s="1747" t="s">
        <v>24</v>
      </c>
      <c r="C124" s="1748">
        <v>21386.65536681201</v>
      </c>
      <c r="D124" s="1748">
        <v>21023.558107987414</v>
      </c>
      <c r="E124" s="1749">
        <v>21814.388474148251</v>
      </c>
      <c r="F124" s="1749">
        <v>21444.029270147163</v>
      </c>
      <c r="G124" s="1750">
        <v>1.7270970829939853</v>
      </c>
      <c r="H124" s="1751">
        <v>344.07677902621725</v>
      </c>
      <c r="I124" s="1751">
        <v>-0.54800511631527682</v>
      </c>
      <c r="J124" s="1752">
        <v>61.818181818181813</v>
      </c>
      <c r="K124" s="1752">
        <v>3.6802205375603032</v>
      </c>
      <c r="L124" s="1753">
        <v>1.0719372621888206</v>
      </c>
    </row>
    <row r="125" spans="1:12" s="1157" customFormat="1" ht="15">
      <c r="A125" s="1653" t="s">
        <v>20</v>
      </c>
      <c r="B125" s="1754" t="s">
        <v>25</v>
      </c>
      <c r="C125" s="1732">
        <v>21589.883333333335</v>
      </c>
      <c r="D125" s="1732">
        <v>22047.760784313727</v>
      </c>
      <c r="E125" s="1733">
        <v>22021.681</v>
      </c>
      <c r="F125" s="1733">
        <v>22488.716</v>
      </c>
      <c r="G125" s="1734">
        <v>-2.0767526256278921</v>
      </c>
      <c r="H125" s="1735">
        <v>313.7</v>
      </c>
      <c r="I125" s="1735">
        <v>-0.31776294884016526</v>
      </c>
      <c r="J125" s="1755">
        <v>80</v>
      </c>
      <c r="K125" s="1755">
        <v>0.74431426602343209</v>
      </c>
      <c r="L125" s="1756">
        <v>0.27008094322861703</v>
      </c>
    </row>
    <row r="126" spans="1:12" s="1157" customFormat="1" ht="15">
      <c r="A126" s="1653" t="s">
        <v>20</v>
      </c>
      <c r="B126" s="1754" t="s">
        <v>26</v>
      </c>
      <c r="C126" s="1732">
        <v>21241.099019607842</v>
      </c>
      <c r="D126" s="1732">
        <v>20707.354901960785</v>
      </c>
      <c r="E126" s="1733">
        <v>21665.920999999998</v>
      </c>
      <c r="F126" s="1733">
        <v>21121.502</v>
      </c>
      <c r="G126" s="1734">
        <v>2.5775581679749764</v>
      </c>
      <c r="H126" s="1735">
        <v>347.9</v>
      </c>
      <c r="I126" s="1735">
        <v>0.81135902636915513</v>
      </c>
      <c r="J126" s="1755">
        <v>62.10526315789474</v>
      </c>
      <c r="K126" s="1755">
        <v>2.1226740179186767</v>
      </c>
      <c r="L126" s="1756">
        <v>0.6209351624017625</v>
      </c>
    </row>
    <row r="127" spans="1:12" s="1157" customFormat="1" ht="15">
      <c r="A127" s="1653" t="s">
        <v>20</v>
      </c>
      <c r="B127" s="1754" t="s">
        <v>31</v>
      </c>
      <c r="C127" s="1732">
        <v>21590.694117647061</v>
      </c>
      <c r="D127" s="1732">
        <v>21070.440196078431</v>
      </c>
      <c r="E127" s="1733">
        <v>22022.508000000002</v>
      </c>
      <c r="F127" s="1733">
        <v>21491.848999999998</v>
      </c>
      <c r="G127" s="1734">
        <v>2.4691174779796903</v>
      </c>
      <c r="H127" s="1735">
        <v>361.9</v>
      </c>
      <c r="I127" s="1735">
        <v>-2.5841184387617826</v>
      </c>
      <c r="J127" s="1755">
        <v>47.5</v>
      </c>
      <c r="K127" s="1755">
        <v>0.8132322536181944</v>
      </c>
      <c r="L127" s="1756">
        <v>0.18092115655844099</v>
      </c>
    </row>
    <row r="128" spans="1:12" s="1157" customFormat="1" ht="15">
      <c r="A128" s="1746" t="s">
        <v>20</v>
      </c>
      <c r="B128" s="1757" t="s">
        <v>27</v>
      </c>
      <c r="C128" s="1758">
        <v>19899.855789202025</v>
      </c>
      <c r="D128" s="1758">
        <v>19736.798834321693</v>
      </c>
      <c r="E128" s="1759">
        <v>20297.852904986066</v>
      </c>
      <c r="F128" s="1759">
        <v>20131.534811008129</v>
      </c>
      <c r="G128" s="1760">
        <v>0.82615704932240563</v>
      </c>
      <c r="H128" s="1761">
        <v>299.43065739570164</v>
      </c>
      <c r="I128" s="1761">
        <v>3.2625101849947438</v>
      </c>
      <c r="J128" s="1762">
        <v>18.768768768768769</v>
      </c>
      <c r="K128" s="1762">
        <v>21.805651274982772</v>
      </c>
      <c r="L128" s="1763">
        <v>0.74969174289298479</v>
      </c>
    </row>
    <row r="129" spans="1:12" s="1157" customFormat="1" ht="15">
      <c r="A129" s="1653" t="s">
        <v>20</v>
      </c>
      <c r="B129" s="1754" t="s">
        <v>28</v>
      </c>
      <c r="C129" s="1732">
        <v>19701.759803921566</v>
      </c>
      <c r="D129" s="1732">
        <v>19443.432352941174</v>
      </c>
      <c r="E129" s="1733">
        <v>20095.794999999998</v>
      </c>
      <c r="F129" s="1733">
        <v>19832.300999999999</v>
      </c>
      <c r="G129" s="1734">
        <v>1.3286103311965605</v>
      </c>
      <c r="H129" s="1735">
        <v>275.39999999999998</v>
      </c>
      <c r="I129" s="1735">
        <v>4.0816326530612068</v>
      </c>
      <c r="J129" s="1755">
        <v>15.530903328050712</v>
      </c>
      <c r="K129" s="1755">
        <v>10.048242591316333</v>
      </c>
      <c r="L129" s="1756">
        <v>7.3535035198723619E-2</v>
      </c>
    </row>
    <row r="130" spans="1:12" s="1157" customFormat="1" ht="15">
      <c r="A130" s="1653" t="s">
        <v>20</v>
      </c>
      <c r="B130" s="1754" t="s">
        <v>29</v>
      </c>
      <c r="C130" s="1732">
        <v>20076.817647058822</v>
      </c>
      <c r="D130" s="1732">
        <v>20038.324509803922</v>
      </c>
      <c r="E130" s="1733">
        <v>20478.353999999999</v>
      </c>
      <c r="F130" s="1733">
        <v>20439.091</v>
      </c>
      <c r="G130" s="1734">
        <v>0.1920975839874631</v>
      </c>
      <c r="H130" s="1735">
        <v>317.10000000000002</v>
      </c>
      <c r="I130" s="1735">
        <v>2.654580770475897</v>
      </c>
      <c r="J130" s="1755">
        <v>15.53398058252427</v>
      </c>
      <c r="K130" s="1755">
        <v>9.8414886285320478</v>
      </c>
      <c r="L130" s="1756">
        <v>7.2282178958857912E-2</v>
      </c>
    </row>
    <row r="131" spans="1:12" s="1157" customFormat="1" ht="15">
      <c r="A131" s="1653" t="s">
        <v>20</v>
      </c>
      <c r="B131" s="1754" t="s">
        <v>32</v>
      </c>
      <c r="C131" s="1732">
        <v>19893.575490196079</v>
      </c>
      <c r="D131" s="1732">
        <v>19434.023529411767</v>
      </c>
      <c r="E131" s="1733">
        <v>20291.447</v>
      </c>
      <c r="F131" s="1733">
        <v>19822.704000000002</v>
      </c>
      <c r="G131" s="1734">
        <v>2.3646773921458872</v>
      </c>
      <c r="H131" s="1735">
        <v>334.7</v>
      </c>
      <c r="I131" s="1735">
        <v>-2.1058789119625589</v>
      </c>
      <c r="J131" s="1755">
        <v>67.46987951807229</v>
      </c>
      <c r="K131" s="1755">
        <v>1.9159200551343902</v>
      </c>
      <c r="L131" s="1756">
        <v>0.60387452873540193</v>
      </c>
    </row>
    <row r="132" spans="1:12" s="1157" customFormat="1" ht="15">
      <c r="A132" s="1746" t="s">
        <v>20</v>
      </c>
      <c r="B132" s="1757" t="s">
        <v>33</v>
      </c>
      <c r="C132" s="1758">
        <v>17972.64513003741</v>
      </c>
      <c r="D132" s="1758">
        <v>18073.117553052769</v>
      </c>
      <c r="E132" s="1759">
        <v>18332.098032638158</v>
      </c>
      <c r="F132" s="1759">
        <v>18434.579904113823</v>
      </c>
      <c r="G132" s="1760">
        <v>-0.55592192503825943</v>
      </c>
      <c r="H132" s="1761">
        <v>220.96381418092909</v>
      </c>
      <c r="I132" s="1761">
        <v>0.1297548737014031</v>
      </c>
      <c r="J132" s="1762">
        <v>39.590443686006829</v>
      </c>
      <c r="K132" s="1762">
        <v>11.274982770503101</v>
      </c>
      <c r="L132" s="1763">
        <v>2.0116251985777129</v>
      </c>
    </row>
    <row r="133" spans="1:12" s="1157" customFormat="1" ht="15">
      <c r="A133" s="1653" t="s">
        <v>20</v>
      </c>
      <c r="B133" s="1754" t="s">
        <v>74</v>
      </c>
      <c r="C133" s="1732">
        <v>17742.641176470588</v>
      </c>
      <c r="D133" s="1732">
        <v>17984.458823529414</v>
      </c>
      <c r="E133" s="1733">
        <v>18097.493999999999</v>
      </c>
      <c r="F133" s="1733">
        <v>18344.148000000001</v>
      </c>
      <c r="G133" s="1734">
        <v>-1.3445922917761144</v>
      </c>
      <c r="H133" s="1735">
        <v>213</v>
      </c>
      <c r="I133" s="1735">
        <v>0.56657223796033451</v>
      </c>
      <c r="J133" s="1755">
        <v>81.64556962025317</v>
      </c>
      <c r="K133" s="1755">
        <v>7.911784975878704</v>
      </c>
      <c r="L133" s="1756">
        <v>2.9165273091066526</v>
      </c>
    </row>
    <row r="134" spans="1:12" s="1157" customFormat="1" ht="15">
      <c r="A134" s="1653" t="s">
        <v>20</v>
      </c>
      <c r="B134" s="1754" t="s">
        <v>34</v>
      </c>
      <c r="C134" s="1732">
        <v>18679.924509803921</v>
      </c>
      <c r="D134" s="1732">
        <v>18365.22745098039</v>
      </c>
      <c r="E134" s="1733">
        <v>19053.523000000001</v>
      </c>
      <c r="F134" s="1733">
        <v>18732.531999999999</v>
      </c>
      <c r="G134" s="1734">
        <v>1.7135483873723094</v>
      </c>
      <c r="H134" s="1735">
        <v>235.6</v>
      </c>
      <c r="I134" s="1735">
        <v>2.927042376583656</v>
      </c>
      <c r="J134" s="1755">
        <v>-11.693548387096774</v>
      </c>
      <c r="K134" s="1755">
        <v>3.0186078566505858</v>
      </c>
      <c r="L134" s="1756">
        <v>-0.9017209451198851</v>
      </c>
    </row>
    <row r="135" spans="1:12" s="1157" customFormat="1" ht="15.75" thickBot="1">
      <c r="A135" s="1653" t="s">
        <v>20</v>
      </c>
      <c r="B135" s="1754" t="s">
        <v>35</v>
      </c>
      <c r="C135" s="1732">
        <v>16759.095098039215</v>
      </c>
      <c r="D135" s="1732">
        <v>16178.250980392155</v>
      </c>
      <c r="E135" s="1733">
        <v>17094.276999999998</v>
      </c>
      <c r="F135" s="1733">
        <v>16501.815999999999</v>
      </c>
      <c r="G135" s="1734">
        <v>3.590277579146437</v>
      </c>
      <c r="H135" s="1735">
        <v>275.60000000000002</v>
      </c>
      <c r="I135" s="1735">
        <v>7.8669275929549993</v>
      </c>
      <c r="J135" s="1755">
        <v>13.636363636363635</v>
      </c>
      <c r="K135" s="1755">
        <v>0.34458993797381116</v>
      </c>
      <c r="L135" s="1756">
        <v>-3.1811654090532215E-3</v>
      </c>
    </row>
    <row r="136" spans="1:12" s="1157" customFormat="1" ht="15.75" thickBot="1">
      <c r="A136" s="1769"/>
      <c r="B136" s="1770"/>
      <c r="C136" s="1771"/>
      <c r="D136" s="1771"/>
      <c r="E136" s="1771"/>
      <c r="F136" s="1771"/>
      <c r="G136" s="1772"/>
      <c r="H136" s="1773"/>
      <c r="I136" s="1773"/>
      <c r="J136" s="1773"/>
      <c r="K136" s="1773"/>
      <c r="L136" s="1774"/>
    </row>
    <row r="137" spans="1:12" s="1157" customFormat="1" ht="15">
      <c r="A137" s="1746" t="s">
        <v>89</v>
      </c>
      <c r="B137" s="1757" t="s">
        <v>21</v>
      </c>
      <c r="C137" s="1758">
        <v>22661.213365656949</v>
      </c>
      <c r="D137" s="1758">
        <v>22778.888243118003</v>
      </c>
      <c r="E137" s="1759">
        <v>23114.43763297009</v>
      </c>
      <c r="F137" s="1759">
        <v>23234.466007980362</v>
      </c>
      <c r="G137" s="1760">
        <v>-0.51659622807361028</v>
      </c>
      <c r="H137" s="1761">
        <v>342.31666666666666</v>
      </c>
      <c r="I137" s="1761">
        <v>5.7815082598822203</v>
      </c>
      <c r="J137" s="1762">
        <v>-16.556291390728479</v>
      </c>
      <c r="K137" s="1762">
        <v>1.7367332873880081</v>
      </c>
      <c r="L137" s="1763">
        <v>-0.65024110401256063</v>
      </c>
    </row>
    <row r="138" spans="1:12" s="1157" customFormat="1" ht="15">
      <c r="A138" s="1653" t="s">
        <v>89</v>
      </c>
      <c r="B138" s="1754" t="s">
        <v>22</v>
      </c>
      <c r="C138" s="1732">
        <v>21666.914705882355</v>
      </c>
      <c r="D138" s="1732">
        <v>22871.096078431372</v>
      </c>
      <c r="E138" s="1733">
        <v>22100.253000000001</v>
      </c>
      <c r="F138" s="1733">
        <v>23328.518</v>
      </c>
      <c r="G138" s="1734">
        <v>-5.2650794191041168</v>
      </c>
      <c r="H138" s="1735">
        <v>328.6</v>
      </c>
      <c r="I138" s="1735">
        <v>6.6883116883116962</v>
      </c>
      <c r="J138" s="1755">
        <v>-6.666666666666667</v>
      </c>
      <c r="K138" s="1755">
        <v>0.19297036526533423</v>
      </c>
      <c r="L138" s="1756">
        <v>-4.4146296132073298E-2</v>
      </c>
    </row>
    <row r="139" spans="1:12" s="1157" customFormat="1" ht="15">
      <c r="A139" s="1653" t="s">
        <v>89</v>
      </c>
      <c r="B139" s="1754" t="s">
        <v>23</v>
      </c>
      <c r="C139" s="1732">
        <v>23148.217647058824</v>
      </c>
      <c r="D139" s="1732">
        <v>22723.800000000003</v>
      </c>
      <c r="E139" s="1733">
        <v>23611.182000000001</v>
      </c>
      <c r="F139" s="1733">
        <v>23178.276000000002</v>
      </c>
      <c r="G139" s="1734">
        <v>1.8677230351385885</v>
      </c>
      <c r="H139" s="1735">
        <v>340</v>
      </c>
      <c r="I139" s="1735">
        <v>7.2216966256701278</v>
      </c>
      <c r="J139" s="1755">
        <v>-26.666666666666668</v>
      </c>
      <c r="K139" s="1755">
        <v>1.0613370089593384</v>
      </c>
      <c r="L139" s="1756">
        <v>-0.59847962082251449</v>
      </c>
    </row>
    <row r="140" spans="1:12" s="1157" customFormat="1" ht="15">
      <c r="A140" s="1653" t="s">
        <v>89</v>
      </c>
      <c r="B140" s="1754" t="s">
        <v>30</v>
      </c>
      <c r="C140" s="1732">
        <v>21999.189215686274</v>
      </c>
      <c r="D140" s="1732">
        <v>22907.51274509804</v>
      </c>
      <c r="E140" s="1733">
        <v>22439.172999999999</v>
      </c>
      <c r="F140" s="1733">
        <v>23365.663</v>
      </c>
      <c r="G140" s="1734">
        <v>-3.9651774486347833</v>
      </c>
      <c r="H140" s="1735">
        <v>352.9</v>
      </c>
      <c r="I140" s="1735">
        <v>-8.4937712344284086E-2</v>
      </c>
      <c r="J140" s="1755">
        <v>12.903225806451612</v>
      </c>
      <c r="K140" s="1755">
        <v>0.48242591316333561</v>
      </c>
      <c r="L140" s="1756">
        <v>-7.6151870579732606E-3</v>
      </c>
    </row>
    <row r="141" spans="1:12" s="1157" customFormat="1" ht="15">
      <c r="A141" s="1746" t="s">
        <v>89</v>
      </c>
      <c r="B141" s="1757" t="s">
        <v>24</v>
      </c>
      <c r="C141" s="1758">
        <v>22786.584268030365</v>
      </c>
      <c r="D141" s="1758">
        <v>22773.54230851214</v>
      </c>
      <c r="E141" s="1759">
        <v>23242.315953390971</v>
      </c>
      <c r="F141" s="1759">
        <v>23229.013154682383</v>
      </c>
      <c r="G141" s="1760">
        <v>5.7268032094193524E-2</v>
      </c>
      <c r="H141" s="1761">
        <v>314.04131534569984</v>
      </c>
      <c r="I141" s="1761">
        <v>2.0228394696138485</v>
      </c>
      <c r="J141" s="1762">
        <v>19.556451612903224</v>
      </c>
      <c r="K141" s="1762">
        <v>8.1736733287388006</v>
      </c>
      <c r="L141" s="1763">
        <v>0.33301572519785871</v>
      </c>
    </row>
    <row r="142" spans="1:12" s="1157" customFormat="1" ht="15">
      <c r="A142" s="1653" t="s">
        <v>89</v>
      </c>
      <c r="B142" s="1754" t="s">
        <v>25</v>
      </c>
      <c r="C142" s="1732">
        <v>21837.947058823527</v>
      </c>
      <c r="D142" s="1732">
        <v>22347.992156862747</v>
      </c>
      <c r="E142" s="1733">
        <v>22274.705999999998</v>
      </c>
      <c r="F142" s="1733">
        <v>22794.952000000001</v>
      </c>
      <c r="G142" s="1734">
        <v>-2.282286007884565</v>
      </c>
      <c r="H142" s="1735">
        <v>292.60000000000002</v>
      </c>
      <c r="I142" s="1735">
        <v>11.594202898550739</v>
      </c>
      <c r="J142" s="1755">
        <v>15.730337078651685</v>
      </c>
      <c r="K142" s="1755">
        <v>1.4197105444521021</v>
      </c>
      <c r="L142" s="1756">
        <v>1.2818353494150836E-2</v>
      </c>
    </row>
    <row r="143" spans="1:12" s="1157" customFormat="1" ht="15">
      <c r="A143" s="1653" t="s">
        <v>89</v>
      </c>
      <c r="B143" s="1754" t="s">
        <v>26</v>
      </c>
      <c r="C143" s="1732">
        <v>23049.52156862745</v>
      </c>
      <c r="D143" s="1732">
        <v>22864.336274509802</v>
      </c>
      <c r="E143" s="1733">
        <v>23510.511999999999</v>
      </c>
      <c r="F143" s="1733">
        <v>23321.623</v>
      </c>
      <c r="G143" s="1734">
        <v>0.80993076682527287</v>
      </c>
      <c r="H143" s="1735">
        <v>310.5</v>
      </c>
      <c r="I143" s="1735">
        <v>-0.4488618146841864</v>
      </c>
      <c r="J143" s="1755">
        <v>20.447284345047922</v>
      </c>
      <c r="K143" s="1755">
        <v>5.1964162646450722</v>
      </c>
      <c r="L143" s="1756">
        <v>0.2485819301525023</v>
      </c>
    </row>
    <row r="144" spans="1:12" s="1157" customFormat="1" ht="15">
      <c r="A144" s="1653" t="s">
        <v>89</v>
      </c>
      <c r="B144" s="1754" t="s">
        <v>31</v>
      </c>
      <c r="C144" s="1732">
        <v>22730.537254901963</v>
      </c>
      <c r="D144" s="1732">
        <v>22807.187254901957</v>
      </c>
      <c r="E144" s="1733">
        <v>23185.148000000001</v>
      </c>
      <c r="F144" s="1733">
        <v>23263.330999999998</v>
      </c>
      <c r="G144" s="1734">
        <v>-0.33607826841305433</v>
      </c>
      <c r="H144" s="1735">
        <v>345.4</v>
      </c>
      <c r="I144" s="1735">
        <v>2.3710729104919981</v>
      </c>
      <c r="J144" s="1755">
        <v>20.212765957446805</v>
      </c>
      <c r="K144" s="1755">
        <v>1.5575465196416265</v>
      </c>
      <c r="L144" s="1756">
        <v>7.1615441551206027E-2</v>
      </c>
    </row>
    <row r="145" spans="1:12" s="1157" customFormat="1" ht="15">
      <c r="A145" s="1746" t="s">
        <v>89</v>
      </c>
      <c r="B145" s="1757" t="s">
        <v>27</v>
      </c>
      <c r="C145" s="1758">
        <v>21663.940550567684</v>
      </c>
      <c r="D145" s="1758">
        <v>20779.827123885763</v>
      </c>
      <c r="E145" s="1759">
        <v>22097.219361579038</v>
      </c>
      <c r="F145" s="1759">
        <v>21195.42366636348</v>
      </c>
      <c r="G145" s="1760">
        <v>4.2546717131523142</v>
      </c>
      <c r="H145" s="1761">
        <v>269.25578465063001</v>
      </c>
      <c r="I145" s="1761">
        <v>1.1674764779754143</v>
      </c>
      <c r="J145" s="1762">
        <v>32.072617246596067</v>
      </c>
      <c r="K145" s="1762">
        <v>12.033080634045486</v>
      </c>
      <c r="L145" s="1763">
        <v>1.5841397551330623</v>
      </c>
    </row>
    <row r="146" spans="1:12" s="1157" customFormat="1" ht="15">
      <c r="A146" s="1653" t="s">
        <v>89</v>
      </c>
      <c r="B146" s="1754" t="s">
        <v>28</v>
      </c>
      <c r="C146" s="1732">
        <v>21144.443137254901</v>
      </c>
      <c r="D146" s="1732">
        <v>20126.593137254902</v>
      </c>
      <c r="E146" s="1733">
        <v>21567.331999999999</v>
      </c>
      <c r="F146" s="1733">
        <v>20529.125</v>
      </c>
      <c r="G146" s="1734">
        <v>5.0572394098628095</v>
      </c>
      <c r="H146" s="1735">
        <v>238</v>
      </c>
      <c r="I146" s="1735">
        <v>1.6659547202050433</v>
      </c>
      <c r="J146" s="1755">
        <v>38.596491228070171</v>
      </c>
      <c r="K146" s="1755">
        <v>4.3556168159889737</v>
      </c>
      <c r="L146" s="1756">
        <v>0.75144356274837909</v>
      </c>
    </row>
    <row r="147" spans="1:12" s="1157" customFormat="1" ht="15">
      <c r="A147" s="1653" t="s">
        <v>89</v>
      </c>
      <c r="B147" s="1754" t="s">
        <v>29</v>
      </c>
      <c r="C147" s="1732">
        <v>21890.064705882356</v>
      </c>
      <c r="D147" s="1732">
        <v>21099.848039215685</v>
      </c>
      <c r="E147" s="1733">
        <v>22327.866000000002</v>
      </c>
      <c r="F147" s="1733">
        <v>21521.845000000001</v>
      </c>
      <c r="G147" s="1734">
        <v>3.7451296577965345</v>
      </c>
      <c r="H147" s="1735">
        <v>281.39999999999998</v>
      </c>
      <c r="I147" s="1735">
        <v>1.2958963282937241</v>
      </c>
      <c r="J147" s="1735">
        <v>30.978260869565215</v>
      </c>
      <c r="K147" s="1735">
        <v>6.6436940041350798</v>
      </c>
      <c r="L147" s="1736">
        <v>0.82643191118534887</v>
      </c>
    </row>
    <row r="148" spans="1:12" s="1157" customFormat="1" ht="15.75" thickBot="1">
      <c r="A148" s="1783" t="s">
        <v>89</v>
      </c>
      <c r="B148" s="1784" t="s">
        <v>32</v>
      </c>
      <c r="C148" s="1740">
        <v>22010.972549019607</v>
      </c>
      <c r="D148" s="1740">
        <v>20885.661764705881</v>
      </c>
      <c r="E148" s="1741">
        <v>22451.191999999999</v>
      </c>
      <c r="F148" s="1741">
        <v>21303.375</v>
      </c>
      <c r="G148" s="1742">
        <v>5.3879584807571526</v>
      </c>
      <c r="H148" s="1743">
        <v>322.89999999999998</v>
      </c>
      <c r="I148" s="1743">
        <v>3.2949456174024165</v>
      </c>
      <c r="J148" s="1743">
        <v>15.384615384615385</v>
      </c>
      <c r="K148" s="1743">
        <v>1.0337698139214335</v>
      </c>
      <c r="L148" s="1744">
        <v>6.2642811993340874E-3</v>
      </c>
    </row>
    <row r="149" spans="1:12" s="1157" customFormat="1">
      <c r="G149" s="1786"/>
      <c r="H149" s="1786"/>
      <c r="I149" s="1786"/>
      <c r="J149" s="1786"/>
      <c r="K149" s="1786"/>
      <c r="L149" s="1786"/>
    </row>
    <row r="150" spans="1:12" s="1157" customFormat="1" ht="13.5" thickBot="1">
      <c r="G150" s="1786"/>
      <c r="H150" s="1786"/>
      <c r="I150" s="1786"/>
      <c r="J150" s="1786"/>
      <c r="K150" s="1786"/>
      <c r="L150" s="1787"/>
    </row>
    <row r="151" spans="1:12" s="1157" customFormat="1" ht="21.75" thickBot="1">
      <c r="A151" s="1670" t="s">
        <v>271</v>
      </c>
      <c r="B151" s="1671"/>
      <c r="C151" s="1671"/>
      <c r="D151" s="1671"/>
      <c r="E151" s="1671"/>
      <c r="F151" s="1671"/>
      <c r="G151" s="1788"/>
      <c r="H151" s="1788"/>
      <c r="I151" s="1788"/>
      <c r="J151" s="1788"/>
      <c r="K151" s="1788"/>
      <c r="L151" s="1789"/>
    </row>
    <row r="152" spans="1:12" s="1157" customFormat="1">
      <c r="A152" s="1673"/>
      <c r="B152" s="1674"/>
      <c r="C152" s="1165" t="s">
        <v>5</v>
      </c>
      <c r="D152" s="1165" t="s">
        <v>5</v>
      </c>
      <c r="E152" s="1165"/>
      <c r="F152" s="1165"/>
      <c r="G152" s="1675"/>
      <c r="H152" s="1676" t="s">
        <v>6</v>
      </c>
      <c r="I152" s="1677"/>
      <c r="J152" s="1678" t="s">
        <v>7</v>
      </c>
      <c r="K152" s="1679" t="s">
        <v>8</v>
      </c>
      <c r="L152" s="1680"/>
    </row>
    <row r="153" spans="1:12" s="1157" customFormat="1" ht="15.75">
      <c r="A153" s="1681" t="s">
        <v>9</v>
      </c>
      <c r="B153" s="1682" t="s">
        <v>10</v>
      </c>
      <c r="C153" s="1683" t="s">
        <v>36</v>
      </c>
      <c r="D153" s="1683" t="s">
        <v>36</v>
      </c>
      <c r="E153" s="1684" t="s">
        <v>37</v>
      </c>
      <c r="F153" s="1685"/>
      <c r="G153" s="1686"/>
      <c r="H153" s="1687" t="s">
        <v>11</v>
      </c>
      <c r="I153" s="1688"/>
      <c r="J153" s="1689" t="s">
        <v>12</v>
      </c>
      <c r="K153" s="1690" t="s">
        <v>13</v>
      </c>
      <c r="L153" s="1691"/>
    </row>
    <row r="154" spans="1:12" s="1157" customFormat="1" ht="26.25" thickBot="1">
      <c r="A154" s="1692" t="s">
        <v>14</v>
      </c>
      <c r="B154" s="1693" t="s">
        <v>15</v>
      </c>
      <c r="C154" s="1694" t="s">
        <v>517</v>
      </c>
      <c r="D154" s="1695" t="s">
        <v>522</v>
      </c>
      <c r="E154" s="1696" t="s">
        <v>517</v>
      </c>
      <c r="F154" s="1697" t="s">
        <v>522</v>
      </c>
      <c r="G154" s="1698" t="s">
        <v>16</v>
      </c>
      <c r="H154" s="1699" t="s">
        <v>517</v>
      </c>
      <c r="I154" s="1700" t="s">
        <v>16</v>
      </c>
      <c r="J154" s="1701" t="s">
        <v>16</v>
      </c>
      <c r="K154" s="1702" t="s">
        <v>517</v>
      </c>
      <c r="L154" s="1703" t="s">
        <v>17</v>
      </c>
    </row>
    <row r="155" spans="1:12" s="1157" customFormat="1" ht="15.75" thickBot="1">
      <c r="A155" s="1704" t="s">
        <v>18</v>
      </c>
      <c r="B155" s="1705" t="s">
        <v>19</v>
      </c>
      <c r="C155" s="1706">
        <v>20961.509630233581</v>
      </c>
      <c r="D155" s="1706">
        <v>21013.535372839924</v>
      </c>
      <c r="E155" s="1707">
        <v>21380.739822838252</v>
      </c>
      <c r="F155" s="1708">
        <v>21433.806080296723</v>
      </c>
      <c r="G155" s="1709">
        <v>-0.24758205453418283</v>
      </c>
      <c r="H155" s="1710">
        <v>304.7075582292149</v>
      </c>
      <c r="I155" s="1710">
        <v>-1.6928787614415328</v>
      </c>
      <c r="J155" s="1711">
        <v>2.9374404572880279</v>
      </c>
      <c r="K155" s="1710">
        <v>100</v>
      </c>
      <c r="L155" s="1712" t="s">
        <v>19</v>
      </c>
    </row>
    <row r="156" spans="1:12" s="1157" customFormat="1" ht="15.75" thickBot="1">
      <c r="A156" s="1713"/>
      <c r="B156" s="1714"/>
      <c r="C156" s="1715"/>
      <c r="D156" s="1715"/>
      <c r="E156" s="1715"/>
      <c r="F156" s="1715"/>
      <c r="G156" s="1716"/>
      <c r="H156" s="1711"/>
      <c r="I156" s="1711"/>
      <c r="J156" s="1711"/>
      <c r="K156" s="1711"/>
      <c r="L156" s="1717"/>
    </row>
    <row r="157" spans="1:12" s="1157" customFormat="1" ht="15">
      <c r="A157" s="1718" t="s">
        <v>80</v>
      </c>
      <c r="B157" s="1719" t="s">
        <v>19</v>
      </c>
      <c r="C157" s="1720">
        <v>21138.515464480872</v>
      </c>
      <c r="D157" s="1720">
        <v>20878.534090311729</v>
      </c>
      <c r="E157" s="1721">
        <v>21561.285773770491</v>
      </c>
      <c r="F157" s="1721">
        <v>21296.104772117964</v>
      </c>
      <c r="G157" s="1722">
        <v>1.2452089454392454</v>
      </c>
      <c r="H157" s="1723">
        <v>234.60000000000002</v>
      </c>
      <c r="I157" s="1723">
        <v>0.63270777479893736</v>
      </c>
      <c r="J157" s="1723">
        <v>-18.75</v>
      </c>
      <c r="K157" s="1723">
        <v>0.20052444855776647</v>
      </c>
      <c r="L157" s="1724">
        <v>-5.3524455856333253E-2</v>
      </c>
    </row>
    <row r="158" spans="1:12" s="1157" customFormat="1" ht="15">
      <c r="A158" s="1653" t="s">
        <v>81</v>
      </c>
      <c r="B158" s="1725" t="s">
        <v>19</v>
      </c>
      <c r="C158" s="1726">
        <v>21895.582016601922</v>
      </c>
      <c r="D158" s="1726">
        <v>21715.662570918626</v>
      </c>
      <c r="E158" s="1727">
        <v>22333.493656933962</v>
      </c>
      <c r="F158" s="1727">
        <v>22149.975822337001</v>
      </c>
      <c r="G158" s="1728">
        <v>0.82852385965990183</v>
      </c>
      <c r="H158" s="1729">
        <v>341.22306866952795</v>
      </c>
      <c r="I158" s="1729">
        <v>-2.0864827864154116</v>
      </c>
      <c r="J158" s="1729">
        <v>-12.856474988312295</v>
      </c>
      <c r="K158" s="1729">
        <v>28.752120931667434</v>
      </c>
      <c r="L158" s="1730">
        <v>-5.2110419771925223</v>
      </c>
    </row>
    <row r="159" spans="1:12" s="1157" customFormat="1" ht="15">
      <c r="A159" s="1654" t="s">
        <v>82</v>
      </c>
      <c r="B159" s="1731" t="s">
        <v>19</v>
      </c>
      <c r="C159" s="1732">
        <v>22005.589700273504</v>
      </c>
      <c r="D159" s="1732">
        <v>21803.874805557654</v>
      </c>
      <c r="E159" s="1733">
        <v>22445.701494278976</v>
      </c>
      <c r="F159" s="1733">
        <v>22239.952301668807</v>
      </c>
      <c r="G159" s="1734">
        <v>0.92513324587809342</v>
      </c>
      <c r="H159" s="1735">
        <v>374.11274509803923</v>
      </c>
      <c r="I159" s="1735">
        <v>-5.8684432537613356</v>
      </c>
      <c r="J159" s="1735">
        <v>4.0816326530612246</v>
      </c>
      <c r="K159" s="1735">
        <v>4.7200370198981956</v>
      </c>
      <c r="L159" s="1736">
        <v>5.1888401289112984E-2</v>
      </c>
    </row>
    <row r="160" spans="1:12" s="1157" customFormat="1" ht="15">
      <c r="A160" s="1654" t="s">
        <v>83</v>
      </c>
      <c r="B160" s="1731" t="s">
        <v>19</v>
      </c>
      <c r="C160" s="1732" t="s">
        <v>200</v>
      </c>
      <c r="D160" s="1732" t="s">
        <v>200</v>
      </c>
      <c r="E160" s="1733" t="s">
        <v>200</v>
      </c>
      <c r="F160" s="1733" t="s">
        <v>200</v>
      </c>
      <c r="G160" s="1734" t="s">
        <v>73</v>
      </c>
      <c r="H160" s="1735" t="s">
        <v>200</v>
      </c>
      <c r="I160" s="1735" t="s">
        <v>73</v>
      </c>
      <c r="J160" s="1735" t="s">
        <v>73</v>
      </c>
      <c r="K160" s="1735">
        <v>0.50902360018509951</v>
      </c>
      <c r="L160" s="1736" t="s">
        <v>73</v>
      </c>
    </row>
    <row r="161" spans="1:12" s="1157" customFormat="1" ht="15">
      <c r="A161" s="1654" t="s">
        <v>71</v>
      </c>
      <c r="B161" s="1731" t="s">
        <v>19</v>
      </c>
      <c r="C161" s="1732">
        <v>19237.282840713731</v>
      </c>
      <c r="D161" s="1732">
        <v>19190.697513132491</v>
      </c>
      <c r="E161" s="1733">
        <v>19622.028497528005</v>
      </c>
      <c r="F161" s="1733">
        <v>19574.511463395142</v>
      </c>
      <c r="G161" s="1734">
        <v>0.24274952773008493</v>
      </c>
      <c r="H161" s="1735">
        <v>282.15508601346301</v>
      </c>
      <c r="I161" s="1735">
        <v>0.47932016756459866</v>
      </c>
      <c r="J161" s="1735">
        <v>20.017953321364452</v>
      </c>
      <c r="K161" s="1735">
        <v>41.246336572574428</v>
      </c>
      <c r="L161" s="1736">
        <v>5.870026632911042</v>
      </c>
    </row>
    <row r="162" spans="1:12" s="1157" customFormat="1" ht="15.75" thickBot="1">
      <c r="A162" s="1738" t="s">
        <v>84</v>
      </c>
      <c r="B162" s="1739" t="s">
        <v>19</v>
      </c>
      <c r="C162" s="1740">
        <v>22204.838781299117</v>
      </c>
      <c r="D162" s="1740">
        <v>22156.697838242468</v>
      </c>
      <c r="E162" s="1741">
        <v>22648.935556925098</v>
      </c>
      <c r="F162" s="1741">
        <v>22599.831795007318</v>
      </c>
      <c r="G162" s="1742">
        <v>0.21727489993367274</v>
      </c>
      <c r="H162" s="1743">
        <v>286.21343377275582</v>
      </c>
      <c r="I162" s="1743">
        <v>0.88711549897799669</v>
      </c>
      <c r="J162" s="1743">
        <v>-1.3011152416356877</v>
      </c>
      <c r="K162" s="1743">
        <v>24.571957427117074</v>
      </c>
      <c r="L162" s="1744">
        <v>-1.0552258056552368</v>
      </c>
    </row>
    <row r="163" spans="1:12" s="1157" customFormat="1" ht="15.75" thickBot="1">
      <c r="A163" s="1713"/>
      <c r="B163" s="1745"/>
      <c r="C163" s="1715"/>
      <c r="D163" s="1715"/>
      <c r="E163" s="1715"/>
      <c r="F163" s="1715"/>
      <c r="G163" s="1716"/>
      <c r="H163" s="1711"/>
      <c r="I163" s="1711"/>
      <c r="J163" s="1711"/>
      <c r="K163" s="1711"/>
      <c r="L163" s="1717"/>
    </row>
    <row r="164" spans="1:12" s="1157" customFormat="1" ht="15">
      <c r="A164" s="1746" t="s">
        <v>85</v>
      </c>
      <c r="B164" s="1747" t="s">
        <v>21</v>
      </c>
      <c r="C164" s="1748" t="s">
        <v>73</v>
      </c>
      <c r="D164" s="1748" t="s">
        <v>73</v>
      </c>
      <c r="E164" s="1749" t="s">
        <v>73</v>
      </c>
      <c r="F164" s="1749" t="s">
        <v>73</v>
      </c>
      <c r="G164" s="1750" t="s">
        <v>73</v>
      </c>
      <c r="H164" s="1751" t="s">
        <v>73</v>
      </c>
      <c r="I164" s="1751" t="s">
        <v>73</v>
      </c>
      <c r="J164" s="1752" t="s">
        <v>73</v>
      </c>
      <c r="K164" s="1752" t="s">
        <v>73</v>
      </c>
      <c r="L164" s="1753" t="s">
        <v>73</v>
      </c>
    </row>
    <row r="165" spans="1:12" s="1157" customFormat="1" ht="15">
      <c r="A165" s="1653" t="s">
        <v>85</v>
      </c>
      <c r="B165" s="1754" t="s">
        <v>22</v>
      </c>
      <c r="C165" s="1732" t="s">
        <v>73</v>
      </c>
      <c r="D165" s="1732" t="s">
        <v>73</v>
      </c>
      <c r="E165" s="1733" t="s">
        <v>73</v>
      </c>
      <c r="F165" s="1733" t="s">
        <v>73</v>
      </c>
      <c r="G165" s="1734" t="s">
        <v>73</v>
      </c>
      <c r="H165" s="1735" t="s">
        <v>73</v>
      </c>
      <c r="I165" s="1735" t="s">
        <v>73</v>
      </c>
      <c r="J165" s="1755" t="s">
        <v>73</v>
      </c>
      <c r="K165" s="1755" t="s">
        <v>73</v>
      </c>
      <c r="L165" s="1756" t="s">
        <v>73</v>
      </c>
    </row>
    <row r="166" spans="1:12" s="1157" customFormat="1" ht="15">
      <c r="A166" s="1653" t="s">
        <v>85</v>
      </c>
      <c r="B166" s="1754" t="s">
        <v>23</v>
      </c>
      <c r="C166" s="1732" t="s">
        <v>73</v>
      </c>
      <c r="D166" s="1732" t="s">
        <v>73</v>
      </c>
      <c r="E166" s="1733" t="s">
        <v>73</v>
      </c>
      <c r="F166" s="1733" t="s">
        <v>73</v>
      </c>
      <c r="G166" s="1734" t="s">
        <v>73</v>
      </c>
      <c r="H166" s="1735" t="s">
        <v>73</v>
      </c>
      <c r="I166" s="1735" t="s">
        <v>73</v>
      </c>
      <c r="J166" s="1755" t="s">
        <v>73</v>
      </c>
      <c r="K166" s="1755" t="s">
        <v>73</v>
      </c>
      <c r="L166" s="1756" t="s">
        <v>73</v>
      </c>
    </row>
    <row r="167" spans="1:12" s="1157" customFormat="1" ht="15">
      <c r="A167" s="1746" t="s">
        <v>85</v>
      </c>
      <c r="B167" s="1757" t="s">
        <v>24</v>
      </c>
      <c r="C167" s="1758" t="s">
        <v>200</v>
      </c>
      <c r="D167" s="1758">
        <v>21491.349278579353</v>
      </c>
      <c r="E167" s="1759" t="s">
        <v>200</v>
      </c>
      <c r="F167" s="1759">
        <v>21921.176264150941</v>
      </c>
      <c r="G167" s="1760" t="s">
        <v>73</v>
      </c>
      <c r="H167" s="1761" t="s">
        <v>200</v>
      </c>
      <c r="I167" s="1761" t="s">
        <v>200</v>
      </c>
      <c r="J167" s="1762" t="s">
        <v>200</v>
      </c>
      <c r="K167" s="1762">
        <v>3.0849915162733305E-2</v>
      </c>
      <c r="L167" s="1763" t="s">
        <v>73</v>
      </c>
    </row>
    <row r="168" spans="1:12" s="1157" customFormat="1" ht="15">
      <c r="A168" s="1653" t="s">
        <v>85</v>
      </c>
      <c r="B168" s="1754" t="s">
        <v>25</v>
      </c>
      <c r="C168" s="1732" t="s">
        <v>73</v>
      </c>
      <c r="D168" s="1732" t="s">
        <v>200</v>
      </c>
      <c r="E168" s="1733" t="s">
        <v>73</v>
      </c>
      <c r="F168" s="1733" t="s">
        <v>200</v>
      </c>
      <c r="G168" s="1734" t="s">
        <v>73</v>
      </c>
      <c r="H168" s="1735" t="s">
        <v>73</v>
      </c>
      <c r="I168" s="1735" t="s">
        <v>73</v>
      </c>
      <c r="J168" s="1755" t="s">
        <v>73</v>
      </c>
      <c r="K168" s="1755" t="s">
        <v>73</v>
      </c>
      <c r="L168" s="1756" t="s">
        <v>73</v>
      </c>
    </row>
    <row r="169" spans="1:12" s="1157" customFormat="1" ht="15">
      <c r="A169" s="1653" t="s">
        <v>85</v>
      </c>
      <c r="B169" s="1754" t="s">
        <v>26</v>
      </c>
      <c r="C169" s="1732" t="s">
        <v>200</v>
      </c>
      <c r="D169" s="1732" t="s">
        <v>200</v>
      </c>
      <c r="E169" s="1733" t="s">
        <v>200</v>
      </c>
      <c r="F169" s="1733" t="s">
        <v>200</v>
      </c>
      <c r="G169" s="1734" t="s">
        <v>73</v>
      </c>
      <c r="H169" s="1735" t="s">
        <v>200</v>
      </c>
      <c r="I169" s="1735" t="s">
        <v>200</v>
      </c>
      <c r="J169" s="1755" t="s">
        <v>200</v>
      </c>
      <c r="K169" s="1755">
        <v>3.0849915162733305E-2</v>
      </c>
      <c r="L169" s="1756" t="s">
        <v>73</v>
      </c>
    </row>
    <row r="170" spans="1:12" s="1157" customFormat="1" ht="15">
      <c r="A170" s="1746" t="s">
        <v>85</v>
      </c>
      <c r="B170" s="1757" t="s">
        <v>27</v>
      </c>
      <c r="C170" s="1758">
        <v>20720.808729033779</v>
      </c>
      <c r="D170" s="1758">
        <v>20423.218132673628</v>
      </c>
      <c r="E170" s="1759">
        <v>21135.224903614457</v>
      </c>
      <c r="F170" s="1759">
        <v>20831.682495327103</v>
      </c>
      <c r="G170" s="1760">
        <v>1.457119022217451</v>
      </c>
      <c r="H170" s="1761">
        <v>226.34545454545457</v>
      </c>
      <c r="I170" s="1761">
        <v>5.7689039932030717</v>
      </c>
      <c r="J170" s="1762">
        <v>10</v>
      </c>
      <c r="K170" s="1762">
        <v>0.16967453339503316</v>
      </c>
      <c r="L170" s="1763">
        <v>1.0893968136220844E-2</v>
      </c>
    </row>
    <row r="171" spans="1:12" s="1157" customFormat="1" ht="15">
      <c r="A171" s="1653" t="s">
        <v>85</v>
      </c>
      <c r="B171" s="1754" t="s">
        <v>28</v>
      </c>
      <c r="C171" s="1732" t="s">
        <v>200</v>
      </c>
      <c r="D171" s="1732">
        <v>20230.622549019608</v>
      </c>
      <c r="E171" s="1733" t="s">
        <v>200</v>
      </c>
      <c r="F171" s="1733">
        <v>20635.235000000001</v>
      </c>
      <c r="G171" s="1734" t="s">
        <v>73</v>
      </c>
      <c r="H171" s="1735" t="s">
        <v>200</v>
      </c>
      <c r="I171" s="1735" t="s">
        <v>73</v>
      </c>
      <c r="J171" s="1755" t="s">
        <v>73</v>
      </c>
      <c r="K171" s="1755">
        <v>7.7124787906833248E-2</v>
      </c>
      <c r="L171" s="1756" t="s">
        <v>73</v>
      </c>
    </row>
    <row r="172" spans="1:12" s="1157" customFormat="1" ht="15.75" thickBot="1">
      <c r="A172" s="1764" t="s">
        <v>85</v>
      </c>
      <c r="B172" s="1765" t="s">
        <v>29</v>
      </c>
      <c r="C172" s="1766">
        <v>21760.942156862744</v>
      </c>
      <c r="D172" s="1766" t="s">
        <v>200</v>
      </c>
      <c r="E172" s="1767">
        <v>22196.161</v>
      </c>
      <c r="F172" s="1767" t="s">
        <v>200</v>
      </c>
      <c r="G172" s="1768" t="s">
        <v>73</v>
      </c>
      <c r="H172" s="1755">
        <v>258.3</v>
      </c>
      <c r="I172" s="1755" t="s">
        <v>200</v>
      </c>
      <c r="J172" s="1755" t="s">
        <v>200</v>
      </c>
      <c r="K172" s="1755">
        <v>9.2549745488199914E-2</v>
      </c>
      <c r="L172" s="1756">
        <v>6.0793632436437449E-2</v>
      </c>
    </row>
    <row r="173" spans="1:12" s="1157" customFormat="1" ht="15.75" thickBot="1">
      <c r="A173" s="1713"/>
      <c r="B173" s="1745"/>
      <c r="C173" s="1715"/>
      <c r="D173" s="1715"/>
      <c r="E173" s="1715"/>
      <c r="F173" s="1715"/>
      <c r="G173" s="1716"/>
      <c r="H173" s="1711"/>
      <c r="I173" s="1711"/>
      <c r="J173" s="1711"/>
      <c r="K173" s="1711"/>
      <c r="L173" s="1717"/>
    </row>
    <row r="174" spans="1:12" s="1157" customFormat="1" ht="15">
      <c r="A174" s="1746" t="s">
        <v>86</v>
      </c>
      <c r="B174" s="1747" t="s">
        <v>21</v>
      </c>
      <c r="C174" s="1748">
        <v>22682.390471556948</v>
      </c>
      <c r="D174" s="1748">
        <v>22515.032478124802</v>
      </c>
      <c r="E174" s="1749">
        <v>23136.038280988087</v>
      </c>
      <c r="F174" s="1749">
        <v>22965.3331276873</v>
      </c>
      <c r="G174" s="1750">
        <v>0.74331668672806117</v>
      </c>
      <c r="H174" s="1751">
        <v>406.65874439461885</v>
      </c>
      <c r="I174" s="1751">
        <v>-0.84217140946198576</v>
      </c>
      <c r="J174" s="1752">
        <v>-14.885496183206106</v>
      </c>
      <c r="K174" s="1752">
        <v>3.4397655406447631</v>
      </c>
      <c r="L174" s="1753">
        <v>-0.72028526913611923</v>
      </c>
    </row>
    <row r="175" spans="1:12" s="1157" customFormat="1" ht="15">
      <c r="A175" s="1653" t="s">
        <v>86</v>
      </c>
      <c r="B175" s="1754" t="s">
        <v>22</v>
      </c>
      <c r="C175" s="1732">
        <v>22732.250980392157</v>
      </c>
      <c r="D175" s="1732">
        <v>22626.599019607846</v>
      </c>
      <c r="E175" s="1733">
        <v>23186.896000000001</v>
      </c>
      <c r="F175" s="1733">
        <v>23079.131000000001</v>
      </c>
      <c r="G175" s="1734">
        <v>0.46693699169175573</v>
      </c>
      <c r="H175" s="1735">
        <v>402.3</v>
      </c>
      <c r="I175" s="1735">
        <v>-0.49468216670789011</v>
      </c>
      <c r="J175" s="1755">
        <v>-8.4848484848484862</v>
      </c>
      <c r="K175" s="1755">
        <v>2.3291685947863643</v>
      </c>
      <c r="L175" s="1756">
        <v>-0.29071073198403896</v>
      </c>
    </row>
    <row r="176" spans="1:12" s="1157" customFormat="1" ht="15">
      <c r="A176" s="1653" t="s">
        <v>86</v>
      </c>
      <c r="B176" s="1754" t="s">
        <v>23</v>
      </c>
      <c r="C176" s="1732">
        <v>22581.23725490196</v>
      </c>
      <c r="D176" s="1732">
        <v>22332.347058823529</v>
      </c>
      <c r="E176" s="1733">
        <v>23032.862000000001</v>
      </c>
      <c r="F176" s="1733">
        <v>22778.993999999999</v>
      </c>
      <c r="G176" s="1734">
        <v>1.1144829310723829</v>
      </c>
      <c r="H176" s="1735">
        <v>415.8</v>
      </c>
      <c r="I176" s="1735">
        <v>-0.99999999999999722</v>
      </c>
      <c r="J176" s="1755">
        <v>-25.773195876288657</v>
      </c>
      <c r="K176" s="1755">
        <v>1.1105969458583989</v>
      </c>
      <c r="L176" s="1756">
        <v>-0.42957453715208049</v>
      </c>
    </row>
    <row r="177" spans="1:12" s="1157" customFormat="1" ht="15">
      <c r="A177" s="1746" t="s">
        <v>86</v>
      </c>
      <c r="B177" s="1757" t="s">
        <v>24</v>
      </c>
      <c r="C177" s="1758">
        <v>22400.818886420599</v>
      </c>
      <c r="D177" s="1758">
        <v>22141.885579688707</v>
      </c>
      <c r="E177" s="1759">
        <v>22848.835264149009</v>
      </c>
      <c r="F177" s="1759">
        <v>22584.72329128248</v>
      </c>
      <c r="G177" s="1760">
        <v>1.1694275349765919</v>
      </c>
      <c r="H177" s="1761">
        <v>363.63134328358205</v>
      </c>
      <c r="I177" s="1761">
        <v>-1.6977385253666872</v>
      </c>
      <c r="J177" s="1762">
        <v>-16.899224806201552</v>
      </c>
      <c r="K177" s="1762">
        <v>8.2677772636125244</v>
      </c>
      <c r="L177" s="1763">
        <v>-1.9735691955808701</v>
      </c>
    </row>
    <row r="178" spans="1:12" s="1157" customFormat="1" ht="15">
      <c r="A178" s="1653" t="s">
        <v>86</v>
      </c>
      <c r="B178" s="1754" t="s">
        <v>25</v>
      </c>
      <c r="C178" s="1732">
        <v>22331.536274509806</v>
      </c>
      <c r="D178" s="1732">
        <v>22144.904901960785</v>
      </c>
      <c r="E178" s="1733">
        <v>22778.167000000001</v>
      </c>
      <c r="F178" s="1733">
        <v>22587.803</v>
      </c>
      <c r="G178" s="1734">
        <v>0.84277342068195571</v>
      </c>
      <c r="H178" s="1735">
        <v>356.9</v>
      </c>
      <c r="I178" s="1735">
        <v>-0.61264271790588842</v>
      </c>
      <c r="J178" s="1755">
        <v>-18.67321867321867</v>
      </c>
      <c r="K178" s="1755">
        <v>5.1056609594323614</v>
      </c>
      <c r="L178" s="1756">
        <v>-1.3567080466012991</v>
      </c>
    </row>
    <row r="179" spans="1:12" s="1157" customFormat="1" ht="15">
      <c r="A179" s="1653" t="s">
        <v>86</v>
      </c>
      <c r="B179" s="1754" t="s">
        <v>26</v>
      </c>
      <c r="C179" s="1732">
        <v>22507.418627450978</v>
      </c>
      <c r="D179" s="1732">
        <v>22137.110784313725</v>
      </c>
      <c r="E179" s="1733">
        <v>22957.566999999999</v>
      </c>
      <c r="F179" s="1733">
        <v>22579.852999999999</v>
      </c>
      <c r="G179" s="1734">
        <v>1.6727921125084384</v>
      </c>
      <c r="H179" s="1735">
        <v>374.5</v>
      </c>
      <c r="I179" s="1735">
        <v>-3.5787847579814569</v>
      </c>
      <c r="J179" s="1755">
        <v>-13.865546218487395</v>
      </c>
      <c r="K179" s="1755">
        <v>3.1621163041801634</v>
      </c>
      <c r="L179" s="1756">
        <v>-0.61686114897957012</v>
      </c>
    </row>
    <row r="180" spans="1:12" s="1157" customFormat="1" ht="15">
      <c r="A180" s="1746" t="s">
        <v>86</v>
      </c>
      <c r="B180" s="1757" t="s">
        <v>27</v>
      </c>
      <c r="C180" s="1758">
        <v>21410.996209866531</v>
      </c>
      <c r="D180" s="1758">
        <v>21245.92648372232</v>
      </c>
      <c r="E180" s="1759">
        <v>21839.216134063863</v>
      </c>
      <c r="F180" s="1759">
        <v>21670.845013396767</v>
      </c>
      <c r="G180" s="1760">
        <v>0.77694764815589834</v>
      </c>
      <c r="H180" s="1761">
        <v>317.14796380090496</v>
      </c>
      <c r="I180" s="1761">
        <v>-2.1685003761477111</v>
      </c>
      <c r="J180" s="1762">
        <v>-10.308441558441558</v>
      </c>
      <c r="K180" s="1762">
        <v>17.044578127410151</v>
      </c>
      <c r="L180" s="1763">
        <v>-2.5171875124755267</v>
      </c>
    </row>
    <row r="181" spans="1:12" s="1157" customFormat="1" ht="15">
      <c r="A181" s="1653" t="s">
        <v>86</v>
      </c>
      <c r="B181" s="1754" t="s">
        <v>28</v>
      </c>
      <c r="C181" s="1732">
        <v>21276.894117647058</v>
      </c>
      <c r="D181" s="1732">
        <v>21222.113725490195</v>
      </c>
      <c r="E181" s="1733">
        <v>21702.432000000001</v>
      </c>
      <c r="F181" s="1733">
        <v>21646.556</v>
      </c>
      <c r="G181" s="1734">
        <v>0.25812882197057213</v>
      </c>
      <c r="H181" s="1735">
        <v>307.7</v>
      </c>
      <c r="I181" s="1735">
        <v>-2.5031685678073616</v>
      </c>
      <c r="J181" s="1755">
        <v>-20.786516853932586</v>
      </c>
      <c r="K181" s="1755">
        <v>10.874595094863489</v>
      </c>
      <c r="L181" s="1756">
        <v>-3.2568752131708081</v>
      </c>
    </row>
    <row r="182" spans="1:12" s="1157" customFormat="1" ht="15.75" thickBot="1">
      <c r="A182" s="1764" t="s">
        <v>86</v>
      </c>
      <c r="B182" s="1765" t="s">
        <v>29</v>
      </c>
      <c r="C182" s="1766">
        <v>21628.825490196075</v>
      </c>
      <c r="D182" s="1766">
        <v>21302.363725490195</v>
      </c>
      <c r="E182" s="1767">
        <v>22061.401999999998</v>
      </c>
      <c r="F182" s="1767">
        <v>21728.411</v>
      </c>
      <c r="G182" s="1768">
        <v>1.5325142735932147</v>
      </c>
      <c r="H182" s="1755">
        <v>333.8</v>
      </c>
      <c r="I182" s="1755">
        <v>-3.6652236652236616</v>
      </c>
      <c r="J182" s="1755">
        <v>16.959064327485379</v>
      </c>
      <c r="K182" s="1755">
        <v>6.1699830325466598</v>
      </c>
      <c r="L182" s="1756">
        <v>0.73968770069527867</v>
      </c>
    </row>
    <row r="183" spans="1:12" s="1157" customFormat="1" ht="15.75" thickBot="1">
      <c r="A183" s="1769"/>
      <c r="B183" s="1770"/>
      <c r="C183" s="1771"/>
      <c r="D183" s="1771"/>
      <c r="E183" s="1771"/>
      <c r="F183" s="1771"/>
      <c r="G183" s="1772"/>
      <c r="H183" s="1773"/>
      <c r="I183" s="1773"/>
      <c r="J183" s="1773"/>
      <c r="K183" s="1773"/>
      <c r="L183" s="1774"/>
    </row>
    <row r="184" spans="1:12" s="1157" customFormat="1" ht="15">
      <c r="A184" s="1653" t="s">
        <v>87</v>
      </c>
      <c r="B184" s="1775" t="s">
        <v>26</v>
      </c>
      <c r="C184" s="1776">
        <v>22696.75882352941</v>
      </c>
      <c r="D184" s="1776">
        <v>22273.73431372549</v>
      </c>
      <c r="E184" s="1777">
        <v>23150.694</v>
      </c>
      <c r="F184" s="1777">
        <v>22719.208999999999</v>
      </c>
      <c r="G184" s="1778">
        <v>1.8992078465407867</v>
      </c>
      <c r="H184" s="1779">
        <v>397.3</v>
      </c>
      <c r="I184" s="1779">
        <v>-3.801452784503629</v>
      </c>
      <c r="J184" s="1779">
        <v>-17.322834645669293</v>
      </c>
      <c r="K184" s="1779">
        <v>1.6196205460434983</v>
      </c>
      <c r="L184" s="1780">
        <v>-0.39689263274341835</v>
      </c>
    </row>
    <row r="185" spans="1:12" s="1157" customFormat="1" ht="15.75" thickBot="1">
      <c r="A185" s="1764" t="s">
        <v>87</v>
      </c>
      <c r="B185" s="1765" t="s">
        <v>29</v>
      </c>
      <c r="C185" s="1766">
        <v>21609.333333333332</v>
      </c>
      <c r="D185" s="1766">
        <v>21421.201960784314</v>
      </c>
      <c r="E185" s="1767">
        <v>22041.52</v>
      </c>
      <c r="F185" s="1767">
        <v>21849.626</v>
      </c>
      <c r="G185" s="1768">
        <v>0.87824844233031829</v>
      </c>
      <c r="H185" s="1755">
        <v>362</v>
      </c>
      <c r="I185" s="1755">
        <v>-6.1203319502074738</v>
      </c>
      <c r="J185" s="1755">
        <v>20.359281437125748</v>
      </c>
      <c r="K185" s="1755">
        <v>3.1004164738546969</v>
      </c>
      <c r="L185" s="1756">
        <v>0.44878103403253133</v>
      </c>
    </row>
    <row r="186" spans="1:12" s="1157" customFormat="1" ht="15.75" thickBot="1">
      <c r="A186" s="1769"/>
      <c r="B186" s="1770"/>
      <c r="C186" s="1771"/>
      <c r="D186" s="1771"/>
      <c r="E186" s="1771"/>
      <c r="F186" s="1771"/>
      <c r="G186" s="1772"/>
      <c r="H186" s="1773"/>
      <c r="I186" s="1773"/>
      <c r="J186" s="1773"/>
      <c r="K186" s="1773"/>
      <c r="L186" s="1774"/>
    </row>
    <row r="187" spans="1:12" s="1157" customFormat="1" ht="15">
      <c r="A187" s="1746" t="s">
        <v>88</v>
      </c>
      <c r="B187" s="1747" t="s">
        <v>21</v>
      </c>
      <c r="C187" s="1748" t="s">
        <v>73</v>
      </c>
      <c r="D187" s="1748" t="s">
        <v>73</v>
      </c>
      <c r="E187" s="1749" t="s">
        <v>73</v>
      </c>
      <c r="F187" s="1749" t="s">
        <v>73</v>
      </c>
      <c r="G187" s="1750" t="s">
        <v>73</v>
      </c>
      <c r="H187" s="1751" t="s">
        <v>73</v>
      </c>
      <c r="I187" s="1751" t="s">
        <v>73</v>
      </c>
      <c r="J187" s="1752" t="s">
        <v>73</v>
      </c>
      <c r="K187" s="1752" t="s">
        <v>73</v>
      </c>
      <c r="L187" s="1753" t="s">
        <v>73</v>
      </c>
    </row>
    <row r="188" spans="1:12" s="1157" customFormat="1" ht="15">
      <c r="A188" s="1654" t="s">
        <v>88</v>
      </c>
      <c r="B188" s="1754" t="s">
        <v>22</v>
      </c>
      <c r="C188" s="1732" t="s">
        <v>73</v>
      </c>
      <c r="D188" s="1732" t="s">
        <v>73</v>
      </c>
      <c r="E188" s="1733" t="s">
        <v>73</v>
      </c>
      <c r="F188" s="1733" t="s">
        <v>73</v>
      </c>
      <c r="G188" s="1734" t="s">
        <v>73</v>
      </c>
      <c r="H188" s="1735" t="s">
        <v>73</v>
      </c>
      <c r="I188" s="1735" t="s">
        <v>73</v>
      </c>
      <c r="J188" s="1755" t="s">
        <v>73</v>
      </c>
      <c r="K188" s="1755" t="s">
        <v>73</v>
      </c>
      <c r="L188" s="1756" t="s">
        <v>73</v>
      </c>
    </row>
    <row r="189" spans="1:12" s="1157" customFormat="1" ht="15">
      <c r="A189" s="1654" t="s">
        <v>88</v>
      </c>
      <c r="B189" s="1754" t="s">
        <v>23</v>
      </c>
      <c r="C189" s="1732" t="s">
        <v>73</v>
      </c>
      <c r="D189" s="1732" t="s">
        <v>73</v>
      </c>
      <c r="E189" s="1733" t="s">
        <v>73</v>
      </c>
      <c r="F189" s="1733" t="s">
        <v>73</v>
      </c>
      <c r="G189" s="1734" t="s">
        <v>73</v>
      </c>
      <c r="H189" s="1735" t="s">
        <v>73</v>
      </c>
      <c r="I189" s="1735" t="s">
        <v>73</v>
      </c>
      <c r="J189" s="1755" t="s">
        <v>73</v>
      </c>
      <c r="K189" s="1755" t="s">
        <v>73</v>
      </c>
      <c r="L189" s="1756" t="s">
        <v>73</v>
      </c>
    </row>
    <row r="190" spans="1:12" s="1157" customFormat="1" ht="15">
      <c r="A190" s="1654" t="s">
        <v>88</v>
      </c>
      <c r="B190" s="1754" t="s">
        <v>30</v>
      </c>
      <c r="C190" s="1732" t="s">
        <v>73</v>
      </c>
      <c r="D190" s="1732" t="s">
        <v>73</v>
      </c>
      <c r="E190" s="1733" t="s">
        <v>73</v>
      </c>
      <c r="F190" s="1733" t="s">
        <v>73</v>
      </c>
      <c r="G190" s="1734" t="s">
        <v>73</v>
      </c>
      <c r="H190" s="1735" t="s">
        <v>73</v>
      </c>
      <c r="I190" s="1735" t="s">
        <v>73</v>
      </c>
      <c r="J190" s="1755" t="s">
        <v>73</v>
      </c>
      <c r="K190" s="1755" t="s">
        <v>73</v>
      </c>
      <c r="L190" s="1756" t="s">
        <v>73</v>
      </c>
    </row>
    <row r="191" spans="1:12" s="1157" customFormat="1" ht="15">
      <c r="A191" s="1781" t="s">
        <v>88</v>
      </c>
      <c r="B191" s="1757" t="s">
        <v>24</v>
      </c>
      <c r="C191" s="1758" t="s">
        <v>200</v>
      </c>
      <c r="D191" s="1758" t="s">
        <v>73</v>
      </c>
      <c r="E191" s="1759" t="s">
        <v>200</v>
      </c>
      <c r="F191" s="1759" t="s">
        <v>73</v>
      </c>
      <c r="G191" s="1760" t="s">
        <v>73</v>
      </c>
      <c r="H191" s="1761" t="s">
        <v>200</v>
      </c>
      <c r="I191" s="1761" t="s">
        <v>73</v>
      </c>
      <c r="J191" s="1762" t="s">
        <v>73</v>
      </c>
      <c r="K191" s="1762">
        <v>3.0849915162733305E-2</v>
      </c>
      <c r="L191" s="1763" t="s">
        <v>73</v>
      </c>
    </row>
    <row r="192" spans="1:12" s="1157" customFormat="1" ht="15">
      <c r="A192" s="1654" t="s">
        <v>88</v>
      </c>
      <c r="B192" s="1754" t="s">
        <v>26</v>
      </c>
      <c r="C192" s="1732" t="s">
        <v>200</v>
      </c>
      <c r="D192" s="1732" t="s">
        <v>73</v>
      </c>
      <c r="E192" s="1733" t="s">
        <v>200</v>
      </c>
      <c r="F192" s="1733" t="s">
        <v>73</v>
      </c>
      <c r="G192" s="1734" t="s">
        <v>73</v>
      </c>
      <c r="H192" s="1735" t="s">
        <v>200</v>
      </c>
      <c r="I192" s="1735" t="s">
        <v>73</v>
      </c>
      <c r="J192" s="1755" t="s">
        <v>73</v>
      </c>
      <c r="K192" s="1755">
        <v>3.0849915162733305E-2</v>
      </c>
      <c r="L192" s="1756" t="s">
        <v>73</v>
      </c>
    </row>
    <row r="193" spans="1:12" s="1157" customFormat="1" ht="15">
      <c r="A193" s="1654" t="s">
        <v>88</v>
      </c>
      <c r="B193" s="1754" t="s">
        <v>31</v>
      </c>
      <c r="C193" s="1732" t="s">
        <v>73</v>
      </c>
      <c r="D193" s="1732" t="s">
        <v>73</v>
      </c>
      <c r="E193" s="1733" t="s">
        <v>73</v>
      </c>
      <c r="F193" s="1733" t="s">
        <v>73</v>
      </c>
      <c r="G193" s="1734" t="s">
        <v>73</v>
      </c>
      <c r="H193" s="1735" t="s">
        <v>73</v>
      </c>
      <c r="I193" s="1735" t="s">
        <v>73</v>
      </c>
      <c r="J193" s="1755" t="s">
        <v>73</v>
      </c>
      <c r="K193" s="1755" t="s">
        <v>73</v>
      </c>
      <c r="L193" s="1756" t="s">
        <v>73</v>
      </c>
    </row>
    <row r="194" spans="1:12" s="1157" customFormat="1" ht="15">
      <c r="A194" s="1781" t="s">
        <v>88</v>
      </c>
      <c r="B194" s="1757" t="s">
        <v>27</v>
      </c>
      <c r="C194" s="1758" t="s">
        <v>200</v>
      </c>
      <c r="D194" s="1758" t="s">
        <v>200</v>
      </c>
      <c r="E194" s="1759" t="s">
        <v>200</v>
      </c>
      <c r="F194" s="1759" t="s">
        <v>200</v>
      </c>
      <c r="G194" s="1760" t="s">
        <v>73</v>
      </c>
      <c r="H194" s="1761" t="s">
        <v>200</v>
      </c>
      <c r="I194" s="1761" t="s">
        <v>73</v>
      </c>
      <c r="J194" s="1762" t="s">
        <v>73</v>
      </c>
      <c r="K194" s="1762">
        <v>0.47817368502236623</v>
      </c>
      <c r="L194" s="1763" t="s">
        <v>73</v>
      </c>
    </row>
    <row r="195" spans="1:12" s="1157" customFormat="1" ht="15">
      <c r="A195" s="1654" t="s">
        <v>88</v>
      </c>
      <c r="B195" s="1754" t="s">
        <v>29</v>
      </c>
      <c r="C195" s="1732" t="s">
        <v>200</v>
      </c>
      <c r="D195" s="1732" t="s">
        <v>200</v>
      </c>
      <c r="E195" s="1733" t="s">
        <v>200</v>
      </c>
      <c r="F195" s="1733" t="s">
        <v>200</v>
      </c>
      <c r="G195" s="1734" t="s">
        <v>73</v>
      </c>
      <c r="H195" s="1735" t="s">
        <v>200</v>
      </c>
      <c r="I195" s="1735" t="s">
        <v>73</v>
      </c>
      <c r="J195" s="1755" t="s">
        <v>73</v>
      </c>
      <c r="K195" s="1755">
        <v>0.16967453339503316</v>
      </c>
      <c r="L195" s="1756" t="s">
        <v>73</v>
      </c>
    </row>
    <row r="196" spans="1:12" s="1157" customFormat="1" ht="15.75" thickBot="1">
      <c r="A196" s="1782" t="s">
        <v>88</v>
      </c>
      <c r="B196" s="1754" t="s">
        <v>32</v>
      </c>
      <c r="C196" s="1766" t="s">
        <v>200</v>
      </c>
      <c r="D196" s="1766" t="s">
        <v>200</v>
      </c>
      <c r="E196" s="1767" t="s">
        <v>200</v>
      </c>
      <c r="F196" s="1767" t="s">
        <v>200</v>
      </c>
      <c r="G196" s="1768" t="s">
        <v>73</v>
      </c>
      <c r="H196" s="1755" t="s">
        <v>200</v>
      </c>
      <c r="I196" s="1755" t="s">
        <v>73</v>
      </c>
      <c r="J196" s="1755" t="s">
        <v>73</v>
      </c>
      <c r="K196" s="1755">
        <v>0.30849915162733299</v>
      </c>
      <c r="L196" s="1756" t="s">
        <v>73</v>
      </c>
    </row>
    <row r="197" spans="1:12" s="1157" customFormat="1" ht="15.75" thickBot="1">
      <c r="A197" s="1769"/>
      <c r="B197" s="1770"/>
      <c r="C197" s="1771"/>
      <c r="D197" s="1771"/>
      <c r="E197" s="1771"/>
      <c r="F197" s="1771"/>
      <c r="G197" s="1772"/>
      <c r="H197" s="1773"/>
      <c r="I197" s="1773"/>
      <c r="J197" s="1773"/>
      <c r="K197" s="1773"/>
      <c r="L197" s="1774"/>
    </row>
    <row r="198" spans="1:12" s="1157" customFormat="1" ht="15">
      <c r="A198" s="1746" t="s">
        <v>20</v>
      </c>
      <c r="B198" s="1747" t="s">
        <v>24</v>
      </c>
      <c r="C198" s="1748">
        <v>20545.71510872016</v>
      </c>
      <c r="D198" s="1748">
        <v>20755.396141348006</v>
      </c>
      <c r="E198" s="1749">
        <v>20956.629410894562</v>
      </c>
      <c r="F198" s="1749">
        <v>21170.504064174966</v>
      </c>
      <c r="G198" s="1750">
        <v>-1.0102482804947721</v>
      </c>
      <c r="H198" s="1751">
        <v>348.75061124694378</v>
      </c>
      <c r="I198" s="1751">
        <v>-8.4489973273449148E-2</v>
      </c>
      <c r="J198" s="1752">
        <v>46.59498207885305</v>
      </c>
      <c r="K198" s="1752">
        <v>6.3088076507789612</v>
      </c>
      <c r="L198" s="1753">
        <v>1.8788298800580971</v>
      </c>
    </row>
    <row r="199" spans="1:12" s="1157" customFormat="1" ht="15">
      <c r="A199" s="1653" t="s">
        <v>20</v>
      </c>
      <c r="B199" s="1754" t="s">
        <v>25</v>
      </c>
      <c r="C199" s="1732">
        <v>20195.344117647059</v>
      </c>
      <c r="D199" s="1732">
        <v>20058.824509803922</v>
      </c>
      <c r="E199" s="1733">
        <v>20599.251</v>
      </c>
      <c r="F199" s="1733">
        <v>20460.001</v>
      </c>
      <c r="G199" s="1734">
        <v>0.6805962521702712</v>
      </c>
      <c r="H199" s="1735">
        <v>320.3</v>
      </c>
      <c r="I199" s="1735">
        <v>1.876590330788815</v>
      </c>
      <c r="J199" s="1755">
        <v>22.857142857142858</v>
      </c>
      <c r="K199" s="1755">
        <v>1.326546351997532</v>
      </c>
      <c r="L199" s="1756">
        <v>0.21508239518584582</v>
      </c>
    </row>
    <row r="200" spans="1:12" s="1157" customFormat="1" ht="15">
      <c r="A200" s="1653" t="s">
        <v>20</v>
      </c>
      <c r="B200" s="1754" t="s">
        <v>26</v>
      </c>
      <c r="C200" s="1732">
        <v>20635.329411764706</v>
      </c>
      <c r="D200" s="1732">
        <v>21893.372549019608</v>
      </c>
      <c r="E200" s="1733">
        <v>21048.036</v>
      </c>
      <c r="F200" s="1733">
        <v>22331.24</v>
      </c>
      <c r="G200" s="1734">
        <v>-5.7462281539224929</v>
      </c>
      <c r="H200" s="1735">
        <v>341.1</v>
      </c>
      <c r="I200" s="1735">
        <v>-0.75647366889728418</v>
      </c>
      <c r="J200" s="1755">
        <v>36.283185840707965</v>
      </c>
      <c r="K200" s="1755">
        <v>2.3754434675304643</v>
      </c>
      <c r="L200" s="1756">
        <v>0.5812230801058853</v>
      </c>
    </row>
    <row r="201" spans="1:12" s="1157" customFormat="1" ht="15">
      <c r="A201" s="1653" t="s">
        <v>20</v>
      </c>
      <c r="B201" s="1754" t="s">
        <v>31</v>
      </c>
      <c r="C201" s="1732">
        <v>20624.763725490193</v>
      </c>
      <c r="D201" s="1732">
        <v>19965.372549019608</v>
      </c>
      <c r="E201" s="1733">
        <v>21037.258999999998</v>
      </c>
      <c r="F201" s="1733">
        <v>20364.68</v>
      </c>
      <c r="G201" s="1734">
        <v>3.3026740415267901</v>
      </c>
      <c r="H201" s="1735">
        <v>370.2</v>
      </c>
      <c r="I201" s="1735">
        <v>-2.7325275880189261</v>
      </c>
      <c r="J201" s="1755">
        <v>76.041666666666657</v>
      </c>
      <c r="K201" s="1755">
        <v>2.606817831250964</v>
      </c>
      <c r="L201" s="1756">
        <v>1.0825244047663656</v>
      </c>
    </row>
    <row r="202" spans="1:12" s="1157" customFormat="1" ht="15">
      <c r="A202" s="1746" t="s">
        <v>20</v>
      </c>
      <c r="B202" s="1757" t="s">
        <v>27</v>
      </c>
      <c r="C202" s="1758">
        <v>19826.155111376967</v>
      </c>
      <c r="D202" s="1758">
        <v>19804.967103894502</v>
      </c>
      <c r="E202" s="1759">
        <v>20222.678213604508</v>
      </c>
      <c r="F202" s="1759">
        <v>20201.066445972392</v>
      </c>
      <c r="G202" s="1760">
        <v>0.106983300559483</v>
      </c>
      <c r="H202" s="1761">
        <v>293.43688469318948</v>
      </c>
      <c r="I202" s="1761">
        <v>-0.54590869429516053</v>
      </c>
      <c r="J202" s="1762">
        <v>14.164742109314856</v>
      </c>
      <c r="K202" s="1762">
        <v>22.875212093166745</v>
      </c>
      <c r="L202" s="1763">
        <v>2.2496166660470251</v>
      </c>
    </row>
    <row r="203" spans="1:12" s="1157" customFormat="1" ht="15">
      <c r="A203" s="1653" t="s">
        <v>20</v>
      </c>
      <c r="B203" s="1754" t="s">
        <v>28</v>
      </c>
      <c r="C203" s="1732">
        <v>19410.865686274508</v>
      </c>
      <c r="D203" s="1732">
        <v>19412.846078431372</v>
      </c>
      <c r="E203" s="1733">
        <v>19799.082999999999</v>
      </c>
      <c r="F203" s="1733">
        <v>19801.102999999999</v>
      </c>
      <c r="G203" s="1734">
        <v>-1.0201451909019598E-2</v>
      </c>
      <c r="H203" s="1735">
        <v>268.10000000000002</v>
      </c>
      <c r="I203" s="1735">
        <v>-1.0701107011070026</v>
      </c>
      <c r="J203" s="1755">
        <v>-4.8648648648648649</v>
      </c>
      <c r="K203" s="1755">
        <v>8.1443776029615922</v>
      </c>
      <c r="L203" s="1756">
        <v>-0.66794376890249119</v>
      </c>
    </row>
    <row r="204" spans="1:12" s="1157" customFormat="1" ht="15">
      <c r="A204" s="1653" t="s">
        <v>20</v>
      </c>
      <c r="B204" s="1754" t="s">
        <v>29</v>
      </c>
      <c r="C204" s="1732">
        <v>19983.392156862745</v>
      </c>
      <c r="D204" s="1732">
        <v>20045.430392156861</v>
      </c>
      <c r="E204" s="1733">
        <v>20383.060000000001</v>
      </c>
      <c r="F204" s="1733">
        <v>20446.339</v>
      </c>
      <c r="G204" s="1734">
        <v>-0.30948816802850931</v>
      </c>
      <c r="H204" s="1735">
        <v>293.5</v>
      </c>
      <c r="I204" s="1735">
        <v>-2.8788881535406978</v>
      </c>
      <c r="J204" s="1755">
        <v>10</v>
      </c>
      <c r="K204" s="1755">
        <v>8.9927502699367565</v>
      </c>
      <c r="L204" s="1756">
        <v>0.57738031121970401</v>
      </c>
    </row>
    <row r="205" spans="1:12" s="1157" customFormat="1" ht="15">
      <c r="A205" s="1653" t="s">
        <v>20</v>
      </c>
      <c r="B205" s="1754" t="s">
        <v>32</v>
      </c>
      <c r="C205" s="1732">
        <v>20086.407843137255</v>
      </c>
      <c r="D205" s="1732">
        <v>20086.355882352938</v>
      </c>
      <c r="E205" s="1733">
        <v>20488.135999999999</v>
      </c>
      <c r="F205" s="1733">
        <v>20488.082999999999</v>
      </c>
      <c r="G205" s="1734">
        <v>2.5868696451436469E-4</v>
      </c>
      <c r="H205" s="1735">
        <v>329.3</v>
      </c>
      <c r="I205" s="1735">
        <v>-3.061524874889602</v>
      </c>
      <c r="J205" s="1755">
        <v>73.831775700934571</v>
      </c>
      <c r="K205" s="1755">
        <v>5.7380842202683944</v>
      </c>
      <c r="L205" s="1756">
        <v>2.340180123729811</v>
      </c>
    </row>
    <row r="206" spans="1:12" s="1157" customFormat="1" ht="15">
      <c r="A206" s="1746" t="s">
        <v>20</v>
      </c>
      <c r="B206" s="1757" t="s">
        <v>33</v>
      </c>
      <c r="C206" s="1758">
        <v>16730.305894673053</v>
      </c>
      <c r="D206" s="1758">
        <v>16515.897301588589</v>
      </c>
      <c r="E206" s="1759">
        <v>17064.912012566514</v>
      </c>
      <c r="F206" s="1759">
        <v>16846.215247620363</v>
      </c>
      <c r="G206" s="1760">
        <v>1.2981952428575527</v>
      </c>
      <c r="H206" s="1761">
        <v>225.92941176470592</v>
      </c>
      <c r="I206" s="1761">
        <v>1.2841502143279677</v>
      </c>
      <c r="J206" s="1762">
        <v>20.307692307692307</v>
      </c>
      <c r="K206" s="1762">
        <v>12.062316828628722</v>
      </c>
      <c r="L206" s="1763">
        <v>1.7415800868059215</v>
      </c>
    </row>
    <row r="207" spans="1:12" s="1157" customFormat="1" ht="15">
      <c r="A207" s="1653" t="s">
        <v>20</v>
      </c>
      <c r="B207" s="1754" t="s">
        <v>74</v>
      </c>
      <c r="C207" s="1732">
        <v>16508.979411764707</v>
      </c>
      <c r="D207" s="1732">
        <v>16308.235294117649</v>
      </c>
      <c r="E207" s="1733">
        <v>16839.159</v>
      </c>
      <c r="F207" s="1733">
        <v>16634.400000000001</v>
      </c>
      <c r="G207" s="1734">
        <v>1.2309370942143882</v>
      </c>
      <c r="H207" s="1735">
        <v>217.9</v>
      </c>
      <c r="I207" s="1735">
        <v>0.64665127020785473</v>
      </c>
      <c r="J207" s="1755">
        <v>10.165975103734439</v>
      </c>
      <c r="K207" s="1755">
        <v>8.1906524757056918</v>
      </c>
      <c r="L207" s="1756">
        <v>0.5374292302309378</v>
      </c>
    </row>
    <row r="208" spans="1:12" s="1157" customFormat="1" ht="15">
      <c r="A208" s="1653" t="s">
        <v>20</v>
      </c>
      <c r="B208" s="1754" t="s">
        <v>34</v>
      </c>
      <c r="C208" s="1732">
        <v>17199.951960784314</v>
      </c>
      <c r="D208" s="1732">
        <v>17125.569607843136</v>
      </c>
      <c r="E208" s="1733">
        <v>17543.951000000001</v>
      </c>
      <c r="F208" s="1733">
        <v>17468.080999999998</v>
      </c>
      <c r="G208" s="1734">
        <v>0.43433505947220324</v>
      </c>
      <c r="H208" s="1735">
        <v>239.6</v>
      </c>
      <c r="I208" s="1735">
        <v>0.16722408026756092</v>
      </c>
      <c r="J208" s="1755">
        <v>48</v>
      </c>
      <c r="K208" s="1755">
        <v>3.4243405830633971</v>
      </c>
      <c r="L208" s="1756">
        <v>1.0426321041812123</v>
      </c>
    </row>
    <row r="209" spans="1:12" s="1157" customFormat="1" ht="15.75" thickBot="1">
      <c r="A209" s="1653" t="s">
        <v>20</v>
      </c>
      <c r="B209" s="1754" t="s">
        <v>35</v>
      </c>
      <c r="C209" s="1732">
        <v>16809.724509803924</v>
      </c>
      <c r="D209" s="1732">
        <v>16472.286274509803</v>
      </c>
      <c r="E209" s="1733">
        <v>17145.919000000002</v>
      </c>
      <c r="F209" s="1733">
        <v>16801.732</v>
      </c>
      <c r="G209" s="1734">
        <v>2.0485209501020596</v>
      </c>
      <c r="H209" s="1735">
        <v>268.3</v>
      </c>
      <c r="I209" s="1735">
        <v>1.4750378214826152</v>
      </c>
      <c r="J209" s="1755">
        <v>61.111111111111114</v>
      </c>
      <c r="K209" s="1755">
        <v>0.4473237698596329</v>
      </c>
      <c r="L209" s="1756">
        <v>0.16151875239377073</v>
      </c>
    </row>
    <row r="210" spans="1:12" s="1157" customFormat="1" ht="15.75" thickBot="1">
      <c r="A210" s="1769"/>
      <c r="B210" s="1770"/>
      <c r="C210" s="1771"/>
      <c r="D210" s="1771"/>
      <c r="E210" s="1771"/>
      <c r="F210" s="1771"/>
      <c r="G210" s="1772"/>
      <c r="H210" s="1773"/>
      <c r="I210" s="1773"/>
      <c r="J210" s="1773"/>
      <c r="K210" s="1773"/>
      <c r="L210" s="1774"/>
    </row>
    <row r="211" spans="1:12" s="1157" customFormat="1" ht="15">
      <c r="A211" s="1746" t="s">
        <v>89</v>
      </c>
      <c r="B211" s="1757" t="s">
        <v>21</v>
      </c>
      <c r="C211" s="1758">
        <v>23107.723233793829</v>
      </c>
      <c r="D211" s="1758">
        <v>23057.907763345083</v>
      </c>
      <c r="E211" s="1759">
        <v>23569.877698469707</v>
      </c>
      <c r="F211" s="1759">
        <v>23519.065918611985</v>
      </c>
      <c r="G211" s="1760">
        <v>0.21604505907486748</v>
      </c>
      <c r="H211" s="1761">
        <v>331.80673575129538</v>
      </c>
      <c r="I211" s="1761">
        <v>2.0504200502230834</v>
      </c>
      <c r="J211" s="1762">
        <v>-1.0256410256410255</v>
      </c>
      <c r="K211" s="1762">
        <v>2.9770168132037638</v>
      </c>
      <c r="L211" s="1763">
        <v>-0.11920420934307652</v>
      </c>
    </row>
    <row r="212" spans="1:12" s="1157" customFormat="1" ht="15">
      <c r="A212" s="1653" t="s">
        <v>89</v>
      </c>
      <c r="B212" s="1754" t="s">
        <v>22</v>
      </c>
      <c r="C212" s="1732">
        <v>22501.926470588234</v>
      </c>
      <c r="D212" s="1732">
        <v>22683.670588235294</v>
      </c>
      <c r="E212" s="1733">
        <v>22951.965</v>
      </c>
      <c r="F212" s="1733">
        <v>23137.344000000001</v>
      </c>
      <c r="G212" s="1734">
        <v>-0.80121123669164795</v>
      </c>
      <c r="H212" s="1735">
        <v>313.5</v>
      </c>
      <c r="I212" s="1735">
        <v>2.4175106174452718</v>
      </c>
      <c r="J212" s="1755">
        <v>-48.484848484848484</v>
      </c>
      <c r="K212" s="1755">
        <v>0.26222427888323308</v>
      </c>
      <c r="L212" s="1756">
        <v>-0.26175158647084751</v>
      </c>
    </row>
    <row r="213" spans="1:12" s="1157" customFormat="1" ht="15">
      <c r="A213" s="1653" t="s">
        <v>89</v>
      </c>
      <c r="B213" s="1754" t="s">
        <v>23</v>
      </c>
      <c r="C213" s="1732">
        <v>22843.600000000002</v>
      </c>
      <c r="D213" s="1732">
        <v>23133.55098039216</v>
      </c>
      <c r="E213" s="1733">
        <v>23300.472000000002</v>
      </c>
      <c r="F213" s="1733">
        <v>23596.222000000002</v>
      </c>
      <c r="G213" s="1734">
        <v>-1.2533786128982851</v>
      </c>
      <c r="H213" s="1735">
        <v>331.3</v>
      </c>
      <c r="I213" s="1735">
        <v>4.2151620006291397</v>
      </c>
      <c r="J213" s="1755">
        <v>-5.7142857142857144</v>
      </c>
      <c r="K213" s="1755">
        <v>1.5270708005552984</v>
      </c>
      <c r="L213" s="1756">
        <v>-0.14012513466223075</v>
      </c>
    </row>
    <row r="214" spans="1:12" s="1157" customFormat="1" ht="15">
      <c r="A214" s="1653" t="s">
        <v>89</v>
      </c>
      <c r="B214" s="1754" t="s">
        <v>30</v>
      </c>
      <c r="C214" s="1732">
        <v>23566.701960784314</v>
      </c>
      <c r="D214" s="1732">
        <v>23120.900980392154</v>
      </c>
      <c r="E214" s="1733">
        <v>24038.036</v>
      </c>
      <c r="F214" s="1733">
        <v>23583.319</v>
      </c>
      <c r="G214" s="1734">
        <v>1.9281297937750008</v>
      </c>
      <c r="H214" s="1735">
        <v>336.5</v>
      </c>
      <c r="I214" s="1735">
        <v>-3.7195994277539342</v>
      </c>
      <c r="J214" s="1755">
        <v>35.087719298245609</v>
      </c>
      <c r="K214" s="1755">
        <v>1.1877217337652322</v>
      </c>
      <c r="L214" s="1756">
        <v>0.28267251179000197</v>
      </c>
    </row>
    <row r="215" spans="1:12" s="1157" customFormat="1" ht="15">
      <c r="A215" s="1746" t="s">
        <v>89</v>
      </c>
      <c r="B215" s="1757" t="s">
        <v>24</v>
      </c>
      <c r="C215" s="1758">
        <v>22803.575037689843</v>
      </c>
      <c r="D215" s="1758">
        <v>22824.884630121396</v>
      </c>
      <c r="E215" s="1759">
        <v>23259.646538443641</v>
      </c>
      <c r="F215" s="1759">
        <v>23281.382322723824</v>
      </c>
      <c r="G215" s="1760">
        <v>-9.3361227348462708E-2</v>
      </c>
      <c r="H215" s="1761">
        <v>302.6961267605634</v>
      </c>
      <c r="I215" s="1761">
        <v>0.77308393750148419</v>
      </c>
      <c r="J215" s="1762">
        <v>-7.642276422764227</v>
      </c>
      <c r="K215" s="1762">
        <v>8.7613759062162586</v>
      </c>
      <c r="L215" s="1763">
        <v>-1.0036288572006988</v>
      </c>
    </row>
    <row r="216" spans="1:12" s="1157" customFormat="1" ht="15">
      <c r="A216" s="1653" t="s">
        <v>89</v>
      </c>
      <c r="B216" s="1754" t="s">
        <v>25</v>
      </c>
      <c r="C216" s="1732">
        <v>22138.720588235294</v>
      </c>
      <c r="D216" s="1732">
        <v>21937.641176470588</v>
      </c>
      <c r="E216" s="1733">
        <v>22581.494999999999</v>
      </c>
      <c r="F216" s="1733">
        <v>22376.394</v>
      </c>
      <c r="G216" s="1734">
        <v>0.9165954085363297</v>
      </c>
      <c r="H216" s="1735">
        <v>263</v>
      </c>
      <c r="I216" s="1735">
        <v>-0.60468631897204173</v>
      </c>
      <c r="J216" s="1755">
        <v>-15.238095238095239</v>
      </c>
      <c r="K216" s="1755">
        <v>1.372821224741632</v>
      </c>
      <c r="L216" s="1756">
        <v>-0.29437471047589714</v>
      </c>
    </row>
    <row r="217" spans="1:12" s="1157" customFormat="1" ht="15">
      <c r="A217" s="1653" t="s">
        <v>89</v>
      </c>
      <c r="B217" s="1754" t="s">
        <v>26</v>
      </c>
      <c r="C217" s="1732">
        <v>22864.214705882354</v>
      </c>
      <c r="D217" s="1732">
        <v>23020.899999999998</v>
      </c>
      <c r="E217" s="1733">
        <v>23321.499</v>
      </c>
      <c r="F217" s="1733">
        <v>23481.317999999999</v>
      </c>
      <c r="G217" s="1734">
        <v>-0.68062193101766899</v>
      </c>
      <c r="H217" s="1735">
        <v>299.60000000000002</v>
      </c>
      <c r="I217" s="1735">
        <v>-0.69605568445474508</v>
      </c>
      <c r="J217" s="1755">
        <v>-6.8965517241379306</v>
      </c>
      <c r="K217" s="1755">
        <v>4.1647385469689953</v>
      </c>
      <c r="L217" s="1756">
        <v>-0.43989784553656186</v>
      </c>
    </row>
    <row r="218" spans="1:12" s="1157" customFormat="1" ht="15">
      <c r="A218" s="1653" t="s">
        <v>89</v>
      </c>
      <c r="B218" s="1754" t="s">
        <v>31</v>
      </c>
      <c r="C218" s="1732">
        <v>22961.160784313724</v>
      </c>
      <c r="D218" s="1732">
        <v>22932.806862745096</v>
      </c>
      <c r="E218" s="1733">
        <v>23420.383999999998</v>
      </c>
      <c r="F218" s="1733">
        <v>23391.463</v>
      </c>
      <c r="G218" s="1734">
        <v>0.12363912423946487</v>
      </c>
      <c r="H218" s="1735">
        <v>323.60000000000002</v>
      </c>
      <c r="I218" s="1735">
        <v>2.5023756731073914</v>
      </c>
      <c r="J218" s="1755">
        <v>-5</v>
      </c>
      <c r="K218" s="1755">
        <v>3.2238161345056304</v>
      </c>
      <c r="L218" s="1756">
        <v>-0.26935630118824072</v>
      </c>
    </row>
    <row r="219" spans="1:12" s="1157" customFormat="1" ht="15">
      <c r="A219" s="1746" t="s">
        <v>89</v>
      </c>
      <c r="B219" s="1757" t="s">
        <v>27</v>
      </c>
      <c r="C219" s="1758">
        <v>21473.978062739388</v>
      </c>
      <c r="D219" s="1758">
        <v>21295.697803992618</v>
      </c>
      <c r="E219" s="1759">
        <v>21903.457623994178</v>
      </c>
      <c r="F219" s="1759">
        <v>21721.611760072472</v>
      </c>
      <c r="G219" s="1760">
        <v>0.83716561151307189</v>
      </c>
      <c r="H219" s="1761">
        <v>264.38449519230767</v>
      </c>
      <c r="I219" s="1761">
        <v>1.3401086293458546</v>
      </c>
      <c r="J219" s="1762">
        <v>3.4825870646766171</v>
      </c>
      <c r="K219" s="1762">
        <v>12.833564707697054</v>
      </c>
      <c r="L219" s="1763">
        <v>6.7607260888543408E-2</v>
      </c>
    </row>
    <row r="220" spans="1:12" s="1157" customFormat="1" ht="15">
      <c r="A220" s="1653" t="s">
        <v>89</v>
      </c>
      <c r="B220" s="1754" t="s">
        <v>28</v>
      </c>
      <c r="C220" s="1732">
        <v>20180.547058823529</v>
      </c>
      <c r="D220" s="1732">
        <v>20086.354901960782</v>
      </c>
      <c r="E220" s="1733">
        <v>20584.157999999999</v>
      </c>
      <c r="F220" s="1733">
        <v>20488.081999999999</v>
      </c>
      <c r="G220" s="1734">
        <v>0.46893603803421391</v>
      </c>
      <c r="H220" s="1735">
        <v>230.1</v>
      </c>
      <c r="I220" s="1735">
        <v>-1.3293310463121761</v>
      </c>
      <c r="J220" s="1755">
        <v>-11.702127659574469</v>
      </c>
      <c r="K220" s="1755">
        <v>3.840814437760296</v>
      </c>
      <c r="L220" s="1756">
        <v>-0.6367975025382111</v>
      </c>
    </row>
    <row r="221" spans="1:12" s="1157" customFormat="1" ht="15">
      <c r="A221" s="1653" t="s">
        <v>89</v>
      </c>
      <c r="B221" s="1754" t="s">
        <v>29</v>
      </c>
      <c r="C221" s="1732">
        <v>21915.800980392156</v>
      </c>
      <c r="D221" s="1732">
        <v>21801.689215686274</v>
      </c>
      <c r="E221" s="1733">
        <v>22354.116999999998</v>
      </c>
      <c r="F221" s="1733">
        <v>22237.723000000002</v>
      </c>
      <c r="G221" s="1734">
        <v>0.52340790466720255</v>
      </c>
      <c r="H221" s="1735">
        <v>271</v>
      </c>
      <c r="I221" s="1735">
        <v>0.51928783382788479</v>
      </c>
      <c r="J221" s="1735">
        <v>-2.5974025974025974</v>
      </c>
      <c r="K221" s="1735">
        <v>5.784359093012494</v>
      </c>
      <c r="L221" s="1736">
        <v>-0.32869266945178044</v>
      </c>
    </row>
    <row r="222" spans="1:12" s="1157" customFormat="1" ht="15.75" thickBot="1">
      <c r="A222" s="1783" t="s">
        <v>89</v>
      </c>
      <c r="B222" s="1784" t="s">
        <v>32</v>
      </c>
      <c r="C222" s="1740">
        <v>21952.535294117646</v>
      </c>
      <c r="D222" s="1740">
        <v>21967.401960784315</v>
      </c>
      <c r="E222" s="1741">
        <v>22391.585999999999</v>
      </c>
      <c r="F222" s="1741">
        <v>22406.75</v>
      </c>
      <c r="G222" s="1742">
        <v>-6.7676035123347508E-2</v>
      </c>
      <c r="H222" s="1743">
        <v>293.5</v>
      </c>
      <c r="I222" s="1743">
        <v>3.4083162917526499E-2</v>
      </c>
      <c r="J222" s="1743">
        <v>51.824817518248182</v>
      </c>
      <c r="K222" s="1743">
        <v>3.2083911769242635</v>
      </c>
      <c r="L222" s="1744">
        <v>1.0330974328785345</v>
      </c>
    </row>
    <row r="223" spans="1:12" s="1157" customFormat="1">
      <c r="G223" s="1786"/>
      <c r="H223" s="1786"/>
      <c r="I223" s="1786"/>
      <c r="J223" s="1786"/>
      <c r="K223" s="1786"/>
      <c r="L223" s="1786"/>
    </row>
    <row r="224" spans="1:12" s="1157" customFormat="1">
      <c r="G224" s="1786"/>
      <c r="H224" s="1786"/>
      <c r="I224" s="1786"/>
      <c r="J224" s="1786"/>
      <c r="K224" s="1786"/>
      <c r="L224" s="1791"/>
    </row>
    <row r="225" spans="1:12" s="1157" customFormat="1" ht="13.5" thickBot="1">
      <c r="G225" s="1786"/>
      <c r="H225" s="1786"/>
      <c r="I225" s="1786"/>
      <c r="J225" s="1786"/>
      <c r="K225" s="1786"/>
      <c r="L225" s="1787"/>
    </row>
    <row r="226" spans="1:12" s="1157" customFormat="1" ht="21.75" thickBot="1">
      <c r="A226" s="1670" t="s">
        <v>260</v>
      </c>
      <c r="B226" s="1671"/>
      <c r="C226" s="1671"/>
      <c r="D226" s="1671"/>
      <c r="E226" s="1671"/>
      <c r="F226" s="1671"/>
      <c r="G226" s="1788"/>
      <c r="H226" s="1788"/>
      <c r="I226" s="1788"/>
      <c r="J226" s="1788"/>
      <c r="K226" s="1788"/>
      <c r="L226" s="1789"/>
    </row>
    <row r="227" spans="1:12" s="1157" customFormat="1">
      <c r="A227" s="1673"/>
      <c r="B227" s="1674"/>
      <c r="C227" s="1165" t="s">
        <v>5</v>
      </c>
      <c r="D227" s="1165" t="s">
        <v>5</v>
      </c>
      <c r="E227" s="1165"/>
      <c r="F227" s="1165"/>
      <c r="G227" s="1675"/>
      <c r="H227" s="1676" t="s">
        <v>6</v>
      </c>
      <c r="I227" s="1677"/>
      <c r="J227" s="1678" t="s">
        <v>7</v>
      </c>
      <c r="K227" s="1679" t="s">
        <v>8</v>
      </c>
      <c r="L227" s="1680"/>
    </row>
    <row r="228" spans="1:12" s="1157" customFormat="1" ht="15.75">
      <c r="A228" s="1681" t="s">
        <v>9</v>
      </c>
      <c r="B228" s="1682" t="s">
        <v>10</v>
      </c>
      <c r="C228" s="1683" t="s">
        <v>36</v>
      </c>
      <c r="D228" s="1683" t="s">
        <v>36</v>
      </c>
      <c r="E228" s="1684" t="s">
        <v>37</v>
      </c>
      <c r="F228" s="1685"/>
      <c r="G228" s="1686"/>
      <c r="H228" s="1687" t="s">
        <v>11</v>
      </c>
      <c r="I228" s="1688"/>
      <c r="J228" s="1689" t="s">
        <v>12</v>
      </c>
      <c r="K228" s="1690" t="s">
        <v>13</v>
      </c>
      <c r="L228" s="1691"/>
    </row>
    <row r="229" spans="1:12" s="1157" customFormat="1" ht="26.25" thickBot="1">
      <c r="A229" s="1692" t="s">
        <v>14</v>
      </c>
      <c r="B229" s="1693" t="s">
        <v>15</v>
      </c>
      <c r="C229" s="1694" t="s">
        <v>517</v>
      </c>
      <c r="D229" s="1695" t="s">
        <v>522</v>
      </c>
      <c r="E229" s="1696" t="s">
        <v>517</v>
      </c>
      <c r="F229" s="1697" t="s">
        <v>522</v>
      </c>
      <c r="G229" s="1698" t="s">
        <v>16</v>
      </c>
      <c r="H229" s="1699" t="s">
        <v>517</v>
      </c>
      <c r="I229" s="1700" t="s">
        <v>16</v>
      </c>
      <c r="J229" s="1701" t="s">
        <v>16</v>
      </c>
      <c r="K229" s="1702" t="s">
        <v>517</v>
      </c>
      <c r="L229" s="1703" t="s">
        <v>17</v>
      </c>
    </row>
    <row r="230" spans="1:12" s="1157" customFormat="1" ht="15.75" thickBot="1">
      <c r="A230" s="1704" t="s">
        <v>18</v>
      </c>
      <c r="B230" s="1705" t="s">
        <v>19</v>
      </c>
      <c r="C230" s="1706">
        <v>20101.045023739509</v>
      </c>
      <c r="D230" s="1706">
        <v>19795.145794730801</v>
      </c>
      <c r="E230" s="1707">
        <v>20503.065924214301</v>
      </c>
      <c r="F230" s="1708">
        <v>20211.24832932467</v>
      </c>
      <c r="G230" s="1709">
        <v>1.4438375608211733</v>
      </c>
      <c r="H230" s="1710">
        <v>300.30106640814347</v>
      </c>
      <c r="I230" s="1710">
        <v>1.8890993129519256</v>
      </c>
      <c r="J230" s="1711">
        <v>9.7924427887174019</v>
      </c>
      <c r="K230" s="1710">
        <v>100</v>
      </c>
      <c r="L230" s="1712" t="s">
        <v>19</v>
      </c>
    </row>
    <row r="231" spans="1:12" s="1157" customFormat="1" ht="15.75" thickBot="1">
      <c r="A231" s="1713"/>
      <c r="B231" s="1714"/>
      <c r="C231" s="1715"/>
      <c r="D231" s="1715"/>
      <c r="E231" s="1715"/>
      <c r="F231" s="1715"/>
      <c r="G231" s="1716"/>
      <c r="H231" s="1711"/>
      <c r="I231" s="1711"/>
      <c r="J231" s="1711"/>
      <c r="K231" s="1711"/>
      <c r="L231" s="1717"/>
    </row>
    <row r="232" spans="1:12" s="1157" customFormat="1" ht="15">
      <c r="A232" s="1718" t="s">
        <v>80</v>
      </c>
      <c r="B232" s="1719" t="s">
        <v>19</v>
      </c>
      <c r="C232" s="1720" t="s">
        <v>73</v>
      </c>
      <c r="D232" s="1720" t="s">
        <v>73</v>
      </c>
      <c r="E232" s="1721" t="s">
        <v>73</v>
      </c>
      <c r="F232" s="1721" t="s">
        <v>73</v>
      </c>
      <c r="G232" s="1722" t="s">
        <v>73</v>
      </c>
      <c r="H232" s="1723" t="s">
        <v>73</v>
      </c>
      <c r="I232" s="1723" t="s">
        <v>73</v>
      </c>
      <c r="J232" s="1723" t="s">
        <v>73</v>
      </c>
      <c r="K232" s="1723" t="s">
        <v>73</v>
      </c>
      <c r="L232" s="1724" t="s">
        <v>73</v>
      </c>
    </row>
    <row r="233" spans="1:12" s="1157" customFormat="1" ht="15">
      <c r="A233" s="1653" t="s">
        <v>81</v>
      </c>
      <c r="B233" s="1725" t="s">
        <v>19</v>
      </c>
      <c r="C233" s="1726">
        <v>21605.599486419404</v>
      </c>
      <c r="D233" s="1726">
        <v>21413.960754838947</v>
      </c>
      <c r="E233" s="1727">
        <v>22037.711476147793</v>
      </c>
      <c r="F233" s="1727">
        <v>21842.239969935727</v>
      </c>
      <c r="G233" s="1728">
        <v>0.89492426821204796</v>
      </c>
      <c r="H233" s="1729">
        <v>349.86655052264814</v>
      </c>
      <c r="I233" s="1729">
        <v>3.0115951410906456</v>
      </c>
      <c r="J233" s="1729">
        <v>1.056338028169014</v>
      </c>
      <c r="K233" s="1729">
        <v>13.911778962675713</v>
      </c>
      <c r="L233" s="1730">
        <v>-1.2026436025185383</v>
      </c>
    </row>
    <row r="234" spans="1:12" s="1157" customFormat="1" ht="15">
      <c r="A234" s="1654" t="s">
        <v>82</v>
      </c>
      <c r="B234" s="1731" t="s">
        <v>19</v>
      </c>
      <c r="C234" s="1732">
        <v>21626.568038667468</v>
      </c>
      <c r="D234" s="1732">
        <v>21374.97420741024</v>
      </c>
      <c r="E234" s="1733">
        <v>22059.09939944082</v>
      </c>
      <c r="F234" s="1733">
        <v>21802.473691558444</v>
      </c>
      <c r="G234" s="1734">
        <v>1.1770485840867575</v>
      </c>
      <c r="H234" s="1735">
        <v>397.37777777777779</v>
      </c>
      <c r="I234" s="1735">
        <v>1.7862389730478787</v>
      </c>
      <c r="J234" s="1735">
        <v>90.140845070422543</v>
      </c>
      <c r="K234" s="1735">
        <v>6.543868153174988</v>
      </c>
      <c r="L234" s="1736">
        <v>2.7652625118764251</v>
      </c>
    </row>
    <row r="235" spans="1:12" s="1157" customFormat="1" ht="15">
      <c r="A235" s="1654" t="s">
        <v>83</v>
      </c>
      <c r="B235" s="1731" t="s">
        <v>19</v>
      </c>
      <c r="C235" s="1732" t="s">
        <v>73</v>
      </c>
      <c r="D235" s="1732" t="s">
        <v>73</v>
      </c>
      <c r="E235" s="1733" t="s">
        <v>73</v>
      </c>
      <c r="F235" s="1733" t="s">
        <v>73</v>
      </c>
      <c r="G235" s="1734" t="s">
        <v>73</v>
      </c>
      <c r="H235" s="1735" t="s">
        <v>73</v>
      </c>
      <c r="I235" s="1735" t="s">
        <v>73</v>
      </c>
      <c r="J235" s="1735" t="s">
        <v>73</v>
      </c>
      <c r="K235" s="1735" t="s">
        <v>73</v>
      </c>
      <c r="L235" s="1736" t="s">
        <v>73</v>
      </c>
    </row>
    <row r="236" spans="1:12" s="1157" customFormat="1" ht="15">
      <c r="A236" s="1654" t="s">
        <v>71</v>
      </c>
      <c r="B236" s="1731" t="s">
        <v>19</v>
      </c>
      <c r="C236" s="1732">
        <v>19184.323549446832</v>
      </c>
      <c r="D236" s="1732">
        <v>18972.289418542448</v>
      </c>
      <c r="E236" s="1733">
        <v>19568.01002043577</v>
      </c>
      <c r="F236" s="1733">
        <v>19351.735206913298</v>
      </c>
      <c r="G236" s="1734">
        <v>1.11759907424327</v>
      </c>
      <c r="H236" s="1735">
        <v>280.4284907183212</v>
      </c>
      <c r="I236" s="1735">
        <v>0.50809941808983627</v>
      </c>
      <c r="J236" s="1735">
        <v>4.9110922946655373</v>
      </c>
      <c r="K236" s="1735">
        <v>60.058167716917112</v>
      </c>
      <c r="L236" s="1736">
        <v>-2.7944134432744789</v>
      </c>
    </row>
    <row r="237" spans="1:12" s="1157" customFormat="1" ht="15.75" thickBot="1">
      <c r="A237" s="1738" t="s">
        <v>84</v>
      </c>
      <c r="B237" s="1739" t="s">
        <v>19</v>
      </c>
      <c r="C237" s="1740">
        <v>20826.175666553692</v>
      </c>
      <c r="D237" s="1740">
        <v>20497.965832897811</v>
      </c>
      <c r="E237" s="1741">
        <v>21242.699179884767</v>
      </c>
      <c r="F237" s="1741">
        <v>21028.189177105181</v>
      </c>
      <c r="G237" s="1742">
        <v>1.0201068716517769</v>
      </c>
      <c r="H237" s="1743">
        <v>293.56343283582089</v>
      </c>
      <c r="I237" s="1743">
        <v>0.57548931958654381</v>
      </c>
      <c r="J237" s="1743">
        <v>17.201166180758019</v>
      </c>
      <c r="K237" s="1743">
        <v>19.486185167232186</v>
      </c>
      <c r="L237" s="1744">
        <v>1.2317945339165952</v>
      </c>
    </row>
    <row r="238" spans="1:12" s="1157" customFormat="1" ht="15.75" thickBot="1">
      <c r="A238" s="1713"/>
      <c r="B238" s="1745"/>
      <c r="C238" s="1715"/>
      <c r="D238" s="1715"/>
      <c r="E238" s="1715"/>
      <c r="F238" s="1715"/>
      <c r="G238" s="1716"/>
      <c r="H238" s="1711"/>
      <c r="I238" s="1711"/>
      <c r="J238" s="1711"/>
      <c r="K238" s="1711"/>
      <c r="L238" s="1717"/>
    </row>
    <row r="239" spans="1:12" s="1157" customFormat="1" ht="15">
      <c r="A239" s="1746" t="s">
        <v>85</v>
      </c>
      <c r="B239" s="1747" t="s">
        <v>21</v>
      </c>
      <c r="C239" s="1748" t="s">
        <v>73</v>
      </c>
      <c r="D239" s="1748" t="s">
        <v>73</v>
      </c>
      <c r="E239" s="1749" t="s">
        <v>73</v>
      </c>
      <c r="F239" s="1749" t="s">
        <v>73</v>
      </c>
      <c r="G239" s="1750" t="s">
        <v>73</v>
      </c>
      <c r="H239" s="1751" t="s">
        <v>73</v>
      </c>
      <c r="I239" s="1751" t="s">
        <v>73</v>
      </c>
      <c r="J239" s="1752" t="s">
        <v>73</v>
      </c>
      <c r="K239" s="1752" t="s">
        <v>73</v>
      </c>
      <c r="L239" s="1753" t="s">
        <v>73</v>
      </c>
    </row>
    <row r="240" spans="1:12" s="1157" customFormat="1" ht="15">
      <c r="A240" s="1653" t="s">
        <v>85</v>
      </c>
      <c r="B240" s="1754" t="s">
        <v>22</v>
      </c>
      <c r="C240" s="1732" t="s">
        <v>73</v>
      </c>
      <c r="D240" s="1732" t="s">
        <v>73</v>
      </c>
      <c r="E240" s="1733" t="s">
        <v>73</v>
      </c>
      <c r="F240" s="1733" t="s">
        <v>73</v>
      </c>
      <c r="G240" s="1734" t="s">
        <v>73</v>
      </c>
      <c r="H240" s="1735" t="s">
        <v>73</v>
      </c>
      <c r="I240" s="1735" t="s">
        <v>73</v>
      </c>
      <c r="J240" s="1755" t="s">
        <v>73</v>
      </c>
      <c r="K240" s="1755" t="s">
        <v>73</v>
      </c>
      <c r="L240" s="1756" t="s">
        <v>73</v>
      </c>
    </row>
    <row r="241" spans="1:12" s="1157" customFormat="1" ht="15">
      <c r="A241" s="1653" t="s">
        <v>85</v>
      </c>
      <c r="B241" s="1754" t="s">
        <v>23</v>
      </c>
      <c r="C241" s="1732" t="s">
        <v>73</v>
      </c>
      <c r="D241" s="1732" t="s">
        <v>73</v>
      </c>
      <c r="E241" s="1733" t="s">
        <v>73</v>
      </c>
      <c r="F241" s="1733" t="s">
        <v>73</v>
      </c>
      <c r="G241" s="1734" t="s">
        <v>73</v>
      </c>
      <c r="H241" s="1735" t="s">
        <v>73</v>
      </c>
      <c r="I241" s="1735" t="s">
        <v>73</v>
      </c>
      <c r="J241" s="1755" t="s">
        <v>73</v>
      </c>
      <c r="K241" s="1755" t="s">
        <v>73</v>
      </c>
      <c r="L241" s="1756" t="s">
        <v>73</v>
      </c>
    </row>
    <row r="242" spans="1:12" s="1157" customFormat="1" ht="15">
      <c r="A242" s="1746" t="s">
        <v>85</v>
      </c>
      <c r="B242" s="1757" t="s">
        <v>24</v>
      </c>
      <c r="C242" s="1758" t="s">
        <v>73</v>
      </c>
      <c r="D242" s="1758" t="s">
        <v>73</v>
      </c>
      <c r="E242" s="1759" t="s">
        <v>73</v>
      </c>
      <c r="F242" s="1759" t="s">
        <v>73</v>
      </c>
      <c r="G242" s="1760" t="s">
        <v>73</v>
      </c>
      <c r="H242" s="1761" t="s">
        <v>73</v>
      </c>
      <c r="I242" s="1761" t="s">
        <v>73</v>
      </c>
      <c r="J242" s="1762" t="s">
        <v>73</v>
      </c>
      <c r="K242" s="1762" t="s">
        <v>73</v>
      </c>
      <c r="L242" s="1763" t="s">
        <v>73</v>
      </c>
    </row>
    <row r="243" spans="1:12" s="1157" customFormat="1" ht="15">
      <c r="A243" s="1653" t="s">
        <v>85</v>
      </c>
      <c r="B243" s="1754" t="s">
        <v>25</v>
      </c>
      <c r="C243" s="1732" t="s">
        <v>73</v>
      </c>
      <c r="D243" s="1732" t="s">
        <v>73</v>
      </c>
      <c r="E243" s="1733" t="s">
        <v>73</v>
      </c>
      <c r="F243" s="1733" t="s">
        <v>73</v>
      </c>
      <c r="G243" s="1734" t="s">
        <v>73</v>
      </c>
      <c r="H243" s="1735" t="s">
        <v>73</v>
      </c>
      <c r="I243" s="1735" t="s">
        <v>73</v>
      </c>
      <c r="J243" s="1755" t="s">
        <v>73</v>
      </c>
      <c r="K243" s="1755" t="s">
        <v>73</v>
      </c>
      <c r="L243" s="1756" t="s">
        <v>73</v>
      </c>
    </row>
    <row r="244" spans="1:12" s="1157" customFormat="1" ht="15">
      <c r="A244" s="1653" t="s">
        <v>85</v>
      </c>
      <c r="B244" s="1754" t="s">
        <v>26</v>
      </c>
      <c r="C244" s="1732" t="s">
        <v>73</v>
      </c>
      <c r="D244" s="1732" t="s">
        <v>73</v>
      </c>
      <c r="E244" s="1733" t="s">
        <v>73</v>
      </c>
      <c r="F244" s="1733" t="s">
        <v>73</v>
      </c>
      <c r="G244" s="1734" t="s">
        <v>73</v>
      </c>
      <c r="H244" s="1735" t="s">
        <v>73</v>
      </c>
      <c r="I244" s="1735" t="s">
        <v>73</v>
      </c>
      <c r="J244" s="1755" t="s">
        <v>73</v>
      </c>
      <c r="K244" s="1755" t="s">
        <v>73</v>
      </c>
      <c r="L244" s="1756" t="s">
        <v>73</v>
      </c>
    </row>
    <row r="245" spans="1:12" s="1157" customFormat="1" ht="15">
      <c r="A245" s="1746" t="s">
        <v>85</v>
      </c>
      <c r="B245" s="1757" t="s">
        <v>27</v>
      </c>
      <c r="C245" s="1758" t="s">
        <v>73</v>
      </c>
      <c r="D245" s="1758" t="s">
        <v>73</v>
      </c>
      <c r="E245" s="1759" t="s">
        <v>73</v>
      </c>
      <c r="F245" s="1759" t="s">
        <v>73</v>
      </c>
      <c r="G245" s="1760" t="s">
        <v>73</v>
      </c>
      <c r="H245" s="1761" t="s">
        <v>73</v>
      </c>
      <c r="I245" s="1761" t="s">
        <v>73</v>
      </c>
      <c r="J245" s="1762" t="s">
        <v>73</v>
      </c>
      <c r="K245" s="1762" t="s">
        <v>73</v>
      </c>
      <c r="L245" s="1763" t="s">
        <v>73</v>
      </c>
    </row>
    <row r="246" spans="1:12" s="1157" customFormat="1" ht="15">
      <c r="A246" s="1653" t="s">
        <v>85</v>
      </c>
      <c r="B246" s="1754" t="s">
        <v>28</v>
      </c>
      <c r="C246" s="1732" t="s">
        <v>73</v>
      </c>
      <c r="D246" s="1732" t="s">
        <v>73</v>
      </c>
      <c r="E246" s="1733" t="s">
        <v>73</v>
      </c>
      <c r="F246" s="1733" t="s">
        <v>73</v>
      </c>
      <c r="G246" s="1734" t="s">
        <v>73</v>
      </c>
      <c r="H246" s="1735" t="s">
        <v>73</v>
      </c>
      <c r="I246" s="1735" t="s">
        <v>73</v>
      </c>
      <c r="J246" s="1755" t="s">
        <v>73</v>
      </c>
      <c r="K246" s="1755" t="s">
        <v>73</v>
      </c>
      <c r="L246" s="1756" t="s">
        <v>73</v>
      </c>
    </row>
    <row r="247" spans="1:12" s="1157" customFormat="1" ht="15.75" thickBot="1">
      <c r="A247" s="1764" t="s">
        <v>85</v>
      </c>
      <c r="B247" s="1765" t="s">
        <v>29</v>
      </c>
      <c r="C247" s="1766" t="s">
        <v>73</v>
      </c>
      <c r="D247" s="1766" t="s">
        <v>73</v>
      </c>
      <c r="E247" s="1767" t="s">
        <v>73</v>
      </c>
      <c r="F247" s="1767" t="s">
        <v>73</v>
      </c>
      <c r="G247" s="1768" t="s">
        <v>73</v>
      </c>
      <c r="H247" s="1755" t="s">
        <v>73</v>
      </c>
      <c r="I247" s="1755" t="s">
        <v>73</v>
      </c>
      <c r="J247" s="1755" t="s">
        <v>73</v>
      </c>
      <c r="K247" s="1755" t="s">
        <v>73</v>
      </c>
      <c r="L247" s="1756" t="s">
        <v>73</v>
      </c>
    </row>
    <row r="248" spans="1:12" s="1157" customFormat="1" ht="15.75" thickBot="1">
      <c r="A248" s="1713"/>
      <c r="B248" s="1745"/>
      <c r="C248" s="1715"/>
      <c r="D248" s="1715"/>
      <c r="E248" s="1715"/>
      <c r="F248" s="1715"/>
      <c r="G248" s="1716"/>
      <c r="H248" s="1711"/>
      <c r="I248" s="1711"/>
      <c r="J248" s="1711"/>
      <c r="K248" s="1711"/>
      <c r="L248" s="1717"/>
    </row>
    <row r="249" spans="1:12" s="1157" customFormat="1" ht="15">
      <c r="A249" s="1746" t="s">
        <v>86</v>
      </c>
      <c r="B249" s="1747" t="s">
        <v>21</v>
      </c>
      <c r="C249" s="1748">
        <v>22567.142376388379</v>
      </c>
      <c r="D249" s="1748">
        <v>22383.394587617491</v>
      </c>
      <c r="E249" s="1749">
        <v>23018.485223916148</v>
      </c>
      <c r="F249" s="1749">
        <v>22831.062479369841</v>
      </c>
      <c r="G249" s="1750">
        <v>0.82091118061484347</v>
      </c>
      <c r="H249" s="1751">
        <v>396.05283018867931</v>
      </c>
      <c r="I249" s="1751">
        <v>3.9976671663573868</v>
      </c>
      <c r="J249" s="1752">
        <v>51.428571428571423</v>
      </c>
      <c r="K249" s="1752">
        <v>2.5690741638390695</v>
      </c>
      <c r="L249" s="1753">
        <v>0.70638124207217223</v>
      </c>
    </row>
    <row r="250" spans="1:12" s="1157" customFormat="1" ht="15">
      <c r="A250" s="1653" t="s">
        <v>86</v>
      </c>
      <c r="B250" s="1754" t="s">
        <v>22</v>
      </c>
      <c r="C250" s="1732" t="s">
        <v>200</v>
      </c>
      <c r="D250" s="1732">
        <v>22469.588235294115</v>
      </c>
      <c r="E250" s="1733" t="s">
        <v>200</v>
      </c>
      <c r="F250" s="1733">
        <v>22918.98</v>
      </c>
      <c r="G250" s="1734" t="s">
        <v>73</v>
      </c>
      <c r="H250" s="1735" t="s">
        <v>200</v>
      </c>
      <c r="I250" s="1735" t="s">
        <v>73</v>
      </c>
      <c r="J250" s="1755" t="s">
        <v>73</v>
      </c>
      <c r="K250" s="1755">
        <v>1.74503150751333</v>
      </c>
      <c r="L250" s="1756" t="s">
        <v>73</v>
      </c>
    </row>
    <row r="251" spans="1:12" s="1157" customFormat="1" ht="15">
      <c r="A251" s="1653" t="s">
        <v>86</v>
      </c>
      <c r="B251" s="1754" t="s">
        <v>23</v>
      </c>
      <c r="C251" s="1732" t="s">
        <v>200</v>
      </c>
      <c r="D251" s="1732" t="s">
        <v>200</v>
      </c>
      <c r="E251" s="1733" t="s">
        <v>200</v>
      </c>
      <c r="F251" s="1733" t="s">
        <v>200</v>
      </c>
      <c r="G251" s="1734" t="s">
        <v>73</v>
      </c>
      <c r="H251" s="1735" t="s">
        <v>200</v>
      </c>
      <c r="I251" s="1735" t="s">
        <v>73</v>
      </c>
      <c r="J251" s="1755" t="s">
        <v>73</v>
      </c>
      <c r="K251" s="1755">
        <v>0.82404265632573925</v>
      </c>
      <c r="L251" s="1756" t="s">
        <v>73</v>
      </c>
    </row>
    <row r="252" spans="1:12" s="1157" customFormat="1" ht="15">
      <c r="A252" s="1746" t="s">
        <v>86</v>
      </c>
      <c r="B252" s="1757" t="s">
        <v>24</v>
      </c>
      <c r="C252" s="1758">
        <v>21659.073298669467</v>
      </c>
      <c r="D252" s="1758">
        <v>21682.578708255638</v>
      </c>
      <c r="E252" s="1759">
        <v>22092.254764642857</v>
      </c>
      <c r="F252" s="1759">
        <v>22116.230282420751</v>
      </c>
      <c r="G252" s="1760">
        <v>-0.10840689155308045</v>
      </c>
      <c r="H252" s="1761">
        <v>363.65714285714284</v>
      </c>
      <c r="I252" s="1761">
        <v>0.8630502125207038</v>
      </c>
      <c r="J252" s="1762">
        <v>0</v>
      </c>
      <c r="K252" s="1762">
        <v>3.7324285021812891</v>
      </c>
      <c r="L252" s="1763">
        <v>-0.3654959257058854</v>
      </c>
    </row>
    <row r="253" spans="1:12" s="1157" customFormat="1" ht="15">
      <c r="A253" s="1653" t="s">
        <v>86</v>
      </c>
      <c r="B253" s="1754" t="s">
        <v>25</v>
      </c>
      <c r="C253" s="1732">
        <v>21324.707843137257</v>
      </c>
      <c r="D253" s="1732">
        <v>21619.338235294115</v>
      </c>
      <c r="E253" s="1733">
        <v>21751.202000000001</v>
      </c>
      <c r="F253" s="1733">
        <v>22051.724999999999</v>
      </c>
      <c r="G253" s="1734">
        <v>-1.3628094854257315</v>
      </c>
      <c r="H253" s="1735">
        <v>349</v>
      </c>
      <c r="I253" s="1735">
        <v>-0.56980056980056981</v>
      </c>
      <c r="J253" s="1755">
        <v>-7.1428571428571423</v>
      </c>
      <c r="K253" s="1755">
        <v>1.8904507998061075</v>
      </c>
      <c r="L253" s="1756">
        <v>-0.34478070631416902</v>
      </c>
    </row>
    <row r="254" spans="1:12" s="1157" customFormat="1" ht="15">
      <c r="A254" s="1653" t="s">
        <v>86</v>
      </c>
      <c r="B254" s="1754" t="s">
        <v>26</v>
      </c>
      <c r="C254" s="1732">
        <v>21975.314705882352</v>
      </c>
      <c r="D254" s="1732">
        <v>21754.173529411764</v>
      </c>
      <c r="E254" s="1733">
        <v>22414.821</v>
      </c>
      <c r="F254" s="1733">
        <v>22189.257000000001</v>
      </c>
      <c r="G254" s="1734">
        <v>1.0165459798856646</v>
      </c>
      <c r="H254" s="1735">
        <v>378.7</v>
      </c>
      <c r="I254" s="1735">
        <v>1.8010752688172014</v>
      </c>
      <c r="J254" s="1755">
        <v>8.5714285714285712</v>
      </c>
      <c r="K254" s="1755">
        <v>1.8419777023751818</v>
      </c>
      <c r="L254" s="1756">
        <v>-2.07152193917155E-2</v>
      </c>
    </row>
    <row r="255" spans="1:12" s="1157" customFormat="1" ht="15">
      <c r="A255" s="1746" t="s">
        <v>86</v>
      </c>
      <c r="B255" s="1757" t="s">
        <v>27</v>
      </c>
      <c r="C255" s="1758">
        <v>21183.972648545998</v>
      </c>
      <c r="D255" s="1758">
        <v>21045.902467358625</v>
      </c>
      <c r="E255" s="1759">
        <v>21607.652101516916</v>
      </c>
      <c r="F255" s="1759">
        <v>21466.820516705797</v>
      </c>
      <c r="G255" s="1760">
        <v>0.65604305351844006</v>
      </c>
      <c r="H255" s="1761">
        <v>327.51146496815289</v>
      </c>
      <c r="I255" s="1761">
        <v>1.7443349453679418</v>
      </c>
      <c r="J255" s="1762">
        <v>-8.720930232558139</v>
      </c>
      <c r="K255" s="1762">
        <v>7.6102762966553561</v>
      </c>
      <c r="L255" s="1763">
        <v>-1.5435289188848254</v>
      </c>
    </row>
    <row r="256" spans="1:12" s="1157" customFormat="1" ht="15">
      <c r="A256" s="1653" t="s">
        <v>86</v>
      </c>
      <c r="B256" s="1754" t="s">
        <v>28</v>
      </c>
      <c r="C256" s="1732">
        <v>21096.199019607844</v>
      </c>
      <c r="D256" s="1732">
        <v>20824.700980392157</v>
      </c>
      <c r="E256" s="1733">
        <v>21518.123</v>
      </c>
      <c r="F256" s="1733">
        <v>21241.195</v>
      </c>
      <c r="G256" s="1734">
        <v>1.303730792923844</v>
      </c>
      <c r="H256" s="1735">
        <v>312.39999999999998</v>
      </c>
      <c r="I256" s="1735">
        <v>1.0022631749110784</v>
      </c>
      <c r="J256" s="1755">
        <v>-10.679611650485436</v>
      </c>
      <c r="K256" s="1755">
        <v>4.459524963645177</v>
      </c>
      <c r="L256" s="1756">
        <v>-1.0221142061259778</v>
      </c>
    </row>
    <row r="257" spans="1:12" s="1157" customFormat="1" ht="15.75" thickBot="1">
      <c r="A257" s="1764" t="s">
        <v>86</v>
      </c>
      <c r="B257" s="1765" t="s">
        <v>29</v>
      </c>
      <c r="C257" s="1766">
        <v>21295.19901960784</v>
      </c>
      <c r="D257" s="1766">
        <v>21345.667647058821</v>
      </c>
      <c r="E257" s="1767">
        <v>21721.102999999999</v>
      </c>
      <c r="F257" s="1767">
        <v>21772.580999999998</v>
      </c>
      <c r="G257" s="1768">
        <v>-0.23643499133152454</v>
      </c>
      <c r="H257" s="1755">
        <v>348.9</v>
      </c>
      <c r="I257" s="1755">
        <v>2.4068095098326943</v>
      </c>
      <c r="J257" s="1755">
        <v>-5.7971014492753623</v>
      </c>
      <c r="K257" s="1755">
        <v>3.1507513330101795</v>
      </c>
      <c r="L257" s="1756">
        <v>-0.5214147127588471</v>
      </c>
    </row>
    <row r="258" spans="1:12" s="1157" customFormat="1" ht="15.75" thickBot="1">
      <c r="A258" s="1769"/>
      <c r="B258" s="1770"/>
      <c r="C258" s="1771"/>
      <c r="D258" s="1771"/>
      <c r="E258" s="1771"/>
      <c r="F258" s="1771"/>
      <c r="G258" s="1772"/>
      <c r="H258" s="1773"/>
      <c r="I258" s="1773"/>
      <c r="J258" s="1773"/>
      <c r="K258" s="1773"/>
      <c r="L258" s="1774"/>
    </row>
    <row r="259" spans="1:12" s="1157" customFormat="1" ht="15">
      <c r="A259" s="1653" t="s">
        <v>87</v>
      </c>
      <c r="B259" s="1775" t="s">
        <v>26</v>
      </c>
      <c r="C259" s="1776">
        <v>21939.856862745095</v>
      </c>
      <c r="D259" s="1776">
        <v>21772.223529411767</v>
      </c>
      <c r="E259" s="1777">
        <v>22378.653999999999</v>
      </c>
      <c r="F259" s="1777">
        <v>22207.668000000001</v>
      </c>
      <c r="G259" s="1778">
        <v>0.76994126533230378</v>
      </c>
      <c r="H259" s="1779">
        <v>410.6</v>
      </c>
      <c r="I259" s="1779">
        <v>0.76073619631902401</v>
      </c>
      <c r="J259" s="1779">
        <v>150</v>
      </c>
      <c r="K259" s="1779">
        <v>2.423654871546292</v>
      </c>
      <c r="L259" s="1780">
        <v>1.3592589162509221</v>
      </c>
    </row>
    <row r="260" spans="1:12" s="1157" customFormat="1" ht="15.75" thickBot="1">
      <c r="A260" s="1764" t="s">
        <v>87</v>
      </c>
      <c r="B260" s="1765" t="s">
        <v>29</v>
      </c>
      <c r="C260" s="1766">
        <v>21432.370588235295</v>
      </c>
      <c r="D260" s="1766">
        <v>21209.538235294116</v>
      </c>
      <c r="E260" s="1767">
        <v>21861.018</v>
      </c>
      <c r="F260" s="1767">
        <v>21633.728999999999</v>
      </c>
      <c r="G260" s="1768">
        <v>1.0506233114041534</v>
      </c>
      <c r="H260" s="1755">
        <v>389.6</v>
      </c>
      <c r="I260" s="1755">
        <v>1.5376596299192167</v>
      </c>
      <c r="J260" s="1755">
        <v>66.666666666666657</v>
      </c>
      <c r="K260" s="1755">
        <v>4.120213281628696</v>
      </c>
      <c r="L260" s="1756">
        <v>1.4060035956255028</v>
      </c>
    </row>
    <row r="261" spans="1:12" s="1157" customFormat="1" ht="15.75" thickBot="1">
      <c r="A261" s="1769"/>
      <c r="B261" s="1770"/>
      <c r="C261" s="1771"/>
      <c r="D261" s="1771"/>
      <c r="E261" s="1771"/>
      <c r="F261" s="1771"/>
      <c r="G261" s="1772"/>
      <c r="H261" s="1773"/>
      <c r="I261" s="1773"/>
      <c r="J261" s="1773"/>
      <c r="K261" s="1773"/>
      <c r="L261" s="1774"/>
    </row>
    <row r="262" spans="1:12" s="1157" customFormat="1" ht="15">
      <c r="A262" s="1746" t="s">
        <v>88</v>
      </c>
      <c r="B262" s="1747" t="s">
        <v>21</v>
      </c>
      <c r="C262" s="1748" t="s">
        <v>73</v>
      </c>
      <c r="D262" s="1748" t="s">
        <v>73</v>
      </c>
      <c r="E262" s="1749" t="s">
        <v>73</v>
      </c>
      <c r="F262" s="1749" t="s">
        <v>73</v>
      </c>
      <c r="G262" s="1750" t="s">
        <v>73</v>
      </c>
      <c r="H262" s="1751" t="s">
        <v>73</v>
      </c>
      <c r="I262" s="1751" t="s">
        <v>73</v>
      </c>
      <c r="J262" s="1752" t="s">
        <v>73</v>
      </c>
      <c r="K262" s="1752" t="s">
        <v>73</v>
      </c>
      <c r="L262" s="1753" t="s">
        <v>73</v>
      </c>
    </row>
    <row r="263" spans="1:12" s="1157" customFormat="1" ht="15">
      <c r="A263" s="1654" t="s">
        <v>88</v>
      </c>
      <c r="B263" s="1754" t="s">
        <v>22</v>
      </c>
      <c r="C263" s="1732" t="s">
        <v>73</v>
      </c>
      <c r="D263" s="1732" t="s">
        <v>73</v>
      </c>
      <c r="E263" s="1733" t="s">
        <v>73</v>
      </c>
      <c r="F263" s="1733" t="s">
        <v>73</v>
      </c>
      <c r="G263" s="1734" t="s">
        <v>73</v>
      </c>
      <c r="H263" s="1735" t="s">
        <v>73</v>
      </c>
      <c r="I263" s="1735" t="s">
        <v>73</v>
      </c>
      <c r="J263" s="1755" t="s">
        <v>73</v>
      </c>
      <c r="K263" s="1755" t="s">
        <v>73</v>
      </c>
      <c r="L263" s="1756" t="s">
        <v>73</v>
      </c>
    </row>
    <row r="264" spans="1:12" s="1157" customFormat="1" ht="15">
      <c r="A264" s="1654" t="s">
        <v>88</v>
      </c>
      <c r="B264" s="1754" t="s">
        <v>23</v>
      </c>
      <c r="C264" s="1732" t="s">
        <v>73</v>
      </c>
      <c r="D264" s="1732" t="s">
        <v>73</v>
      </c>
      <c r="E264" s="1733" t="s">
        <v>73</v>
      </c>
      <c r="F264" s="1733" t="s">
        <v>73</v>
      </c>
      <c r="G264" s="1734" t="s">
        <v>73</v>
      </c>
      <c r="H264" s="1735" t="s">
        <v>73</v>
      </c>
      <c r="I264" s="1735" t="s">
        <v>73</v>
      </c>
      <c r="J264" s="1755" t="s">
        <v>73</v>
      </c>
      <c r="K264" s="1755" t="s">
        <v>73</v>
      </c>
      <c r="L264" s="1756" t="s">
        <v>73</v>
      </c>
    </row>
    <row r="265" spans="1:12" s="1157" customFormat="1" ht="15">
      <c r="A265" s="1654" t="s">
        <v>88</v>
      </c>
      <c r="B265" s="1754" t="s">
        <v>30</v>
      </c>
      <c r="C265" s="1732" t="s">
        <v>73</v>
      </c>
      <c r="D265" s="1732" t="s">
        <v>73</v>
      </c>
      <c r="E265" s="1733" t="s">
        <v>73</v>
      </c>
      <c r="F265" s="1733" t="s">
        <v>73</v>
      </c>
      <c r="G265" s="1734" t="s">
        <v>73</v>
      </c>
      <c r="H265" s="1735" t="s">
        <v>73</v>
      </c>
      <c r="I265" s="1735" t="s">
        <v>73</v>
      </c>
      <c r="J265" s="1755" t="s">
        <v>73</v>
      </c>
      <c r="K265" s="1755" t="s">
        <v>73</v>
      </c>
      <c r="L265" s="1756" t="s">
        <v>73</v>
      </c>
    </row>
    <row r="266" spans="1:12" s="1157" customFormat="1" ht="15">
      <c r="A266" s="1781" t="s">
        <v>88</v>
      </c>
      <c r="B266" s="1757" t="s">
        <v>24</v>
      </c>
      <c r="C266" s="1758" t="s">
        <v>73</v>
      </c>
      <c r="D266" s="1758" t="s">
        <v>73</v>
      </c>
      <c r="E266" s="1759" t="s">
        <v>73</v>
      </c>
      <c r="F266" s="1759" t="s">
        <v>73</v>
      </c>
      <c r="G266" s="1760" t="s">
        <v>73</v>
      </c>
      <c r="H266" s="1761" t="s">
        <v>73</v>
      </c>
      <c r="I266" s="1761" t="s">
        <v>73</v>
      </c>
      <c r="J266" s="1762" t="s">
        <v>73</v>
      </c>
      <c r="K266" s="1762" t="s">
        <v>73</v>
      </c>
      <c r="L266" s="1763" t="s">
        <v>73</v>
      </c>
    </row>
    <row r="267" spans="1:12" s="1157" customFormat="1" ht="15">
      <c r="A267" s="1654" t="s">
        <v>88</v>
      </c>
      <c r="B267" s="1754" t="s">
        <v>26</v>
      </c>
      <c r="C267" s="1732" t="s">
        <v>73</v>
      </c>
      <c r="D267" s="1732" t="s">
        <v>73</v>
      </c>
      <c r="E267" s="1733" t="s">
        <v>73</v>
      </c>
      <c r="F267" s="1733" t="s">
        <v>73</v>
      </c>
      <c r="G267" s="1734" t="s">
        <v>73</v>
      </c>
      <c r="H267" s="1735" t="s">
        <v>73</v>
      </c>
      <c r="I267" s="1735" t="s">
        <v>73</v>
      </c>
      <c r="J267" s="1755" t="s">
        <v>73</v>
      </c>
      <c r="K267" s="1755" t="s">
        <v>73</v>
      </c>
      <c r="L267" s="1756" t="s">
        <v>73</v>
      </c>
    </row>
    <row r="268" spans="1:12" s="1157" customFormat="1" ht="15">
      <c r="A268" s="1654" t="s">
        <v>88</v>
      </c>
      <c r="B268" s="1754" t="s">
        <v>31</v>
      </c>
      <c r="C268" s="1732" t="s">
        <v>73</v>
      </c>
      <c r="D268" s="1732" t="s">
        <v>73</v>
      </c>
      <c r="E268" s="1733" t="s">
        <v>73</v>
      </c>
      <c r="F268" s="1733" t="s">
        <v>73</v>
      </c>
      <c r="G268" s="1734" t="s">
        <v>73</v>
      </c>
      <c r="H268" s="1735" t="s">
        <v>73</v>
      </c>
      <c r="I268" s="1735" t="s">
        <v>73</v>
      </c>
      <c r="J268" s="1755" t="s">
        <v>73</v>
      </c>
      <c r="K268" s="1755" t="s">
        <v>73</v>
      </c>
      <c r="L268" s="1756" t="s">
        <v>73</v>
      </c>
    </row>
    <row r="269" spans="1:12" s="1157" customFormat="1" ht="15">
      <c r="A269" s="1781" t="s">
        <v>88</v>
      </c>
      <c r="B269" s="1757" t="s">
        <v>27</v>
      </c>
      <c r="C269" s="1758" t="s">
        <v>73</v>
      </c>
      <c r="D269" s="1758" t="s">
        <v>73</v>
      </c>
      <c r="E269" s="1759" t="s">
        <v>73</v>
      </c>
      <c r="F269" s="1759" t="s">
        <v>73</v>
      </c>
      <c r="G269" s="1760" t="s">
        <v>73</v>
      </c>
      <c r="H269" s="1761" t="s">
        <v>73</v>
      </c>
      <c r="I269" s="1761" t="s">
        <v>73</v>
      </c>
      <c r="J269" s="1762" t="s">
        <v>73</v>
      </c>
      <c r="K269" s="1762" t="s">
        <v>73</v>
      </c>
      <c r="L269" s="1763" t="s">
        <v>73</v>
      </c>
    </row>
    <row r="270" spans="1:12" s="1157" customFormat="1" ht="15">
      <c r="A270" s="1654" t="s">
        <v>88</v>
      </c>
      <c r="B270" s="1754" t="s">
        <v>29</v>
      </c>
      <c r="C270" s="1732" t="s">
        <v>73</v>
      </c>
      <c r="D270" s="1732" t="s">
        <v>73</v>
      </c>
      <c r="E270" s="1733" t="s">
        <v>73</v>
      </c>
      <c r="F270" s="1733" t="s">
        <v>73</v>
      </c>
      <c r="G270" s="1734" t="s">
        <v>73</v>
      </c>
      <c r="H270" s="1735" t="s">
        <v>73</v>
      </c>
      <c r="I270" s="1735" t="s">
        <v>73</v>
      </c>
      <c r="J270" s="1755" t="s">
        <v>73</v>
      </c>
      <c r="K270" s="1755" t="s">
        <v>73</v>
      </c>
      <c r="L270" s="1756" t="s">
        <v>73</v>
      </c>
    </row>
    <row r="271" spans="1:12" s="1157" customFormat="1" ht="15.75" thickBot="1">
      <c r="A271" s="1782" t="s">
        <v>88</v>
      </c>
      <c r="B271" s="1754" t="s">
        <v>32</v>
      </c>
      <c r="C271" s="1766" t="s">
        <v>73</v>
      </c>
      <c r="D271" s="1766" t="s">
        <v>73</v>
      </c>
      <c r="E271" s="1767" t="s">
        <v>73</v>
      </c>
      <c r="F271" s="1767" t="s">
        <v>73</v>
      </c>
      <c r="G271" s="1768" t="s">
        <v>73</v>
      </c>
      <c r="H271" s="1755" t="s">
        <v>73</v>
      </c>
      <c r="I271" s="1755" t="s">
        <v>73</v>
      </c>
      <c r="J271" s="1755" t="s">
        <v>73</v>
      </c>
      <c r="K271" s="1755" t="s">
        <v>73</v>
      </c>
      <c r="L271" s="1756" t="s">
        <v>73</v>
      </c>
    </row>
    <row r="272" spans="1:12" s="1157" customFormat="1" ht="15.75" thickBot="1">
      <c r="A272" s="1769"/>
      <c r="B272" s="1770"/>
      <c r="C272" s="1771"/>
      <c r="D272" s="1771"/>
      <c r="E272" s="1771"/>
      <c r="F272" s="1771"/>
      <c r="G272" s="1772"/>
      <c r="H272" s="1773"/>
      <c r="I272" s="1773"/>
      <c r="J272" s="1773"/>
      <c r="K272" s="1773"/>
      <c r="L272" s="1774"/>
    </row>
    <row r="273" spans="1:12" s="1157" customFormat="1" ht="15">
      <c r="A273" s="1746" t="s">
        <v>20</v>
      </c>
      <c r="B273" s="1747" t="s">
        <v>24</v>
      </c>
      <c r="C273" s="1748">
        <v>20038.442809644079</v>
      </c>
      <c r="D273" s="1748">
        <v>19788.344098070123</v>
      </c>
      <c r="E273" s="1749">
        <v>20439.21166583696</v>
      </c>
      <c r="F273" s="1749">
        <v>20184.110980031528</v>
      </c>
      <c r="G273" s="1750">
        <v>1.2638688226487005</v>
      </c>
      <c r="H273" s="1751">
        <v>327.97551020408162</v>
      </c>
      <c r="I273" s="1751">
        <v>-5.2098882232647812</v>
      </c>
      <c r="J273" s="1752">
        <v>78.181818181818187</v>
      </c>
      <c r="K273" s="1752">
        <v>4.750363548230732</v>
      </c>
      <c r="L273" s="1753">
        <v>1.8232746711684649</v>
      </c>
    </row>
    <row r="274" spans="1:12" s="1157" customFormat="1" ht="15">
      <c r="A274" s="1653" t="s">
        <v>20</v>
      </c>
      <c r="B274" s="1754" t="s">
        <v>25</v>
      </c>
      <c r="C274" s="1732">
        <v>19884.366666666665</v>
      </c>
      <c r="D274" s="1732">
        <v>19620.370588235292</v>
      </c>
      <c r="E274" s="1733">
        <v>20282.054</v>
      </c>
      <c r="F274" s="1733">
        <v>20012.777999999998</v>
      </c>
      <c r="G274" s="1734">
        <v>1.3455203470502779</v>
      </c>
      <c r="H274" s="1735">
        <v>290</v>
      </c>
      <c r="I274" s="1735">
        <v>-0.85470085470085477</v>
      </c>
      <c r="J274" s="1755">
        <v>200</v>
      </c>
      <c r="K274" s="1755">
        <v>0.58167716917111001</v>
      </c>
      <c r="L274" s="1756">
        <v>0.36879797811203607</v>
      </c>
    </row>
    <row r="275" spans="1:12" s="1157" customFormat="1" ht="15">
      <c r="A275" s="1653" t="s">
        <v>20</v>
      </c>
      <c r="B275" s="1754" t="s">
        <v>26</v>
      </c>
      <c r="C275" s="1732">
        <v>20157.104901960782</v>
      </c>
      <c r="D275" s="1732">
        <v>19906.886274509805</v>
      </c>
      <c r="E275" s="1733">
        <v>20560.246999999999</v>
      </c>
      <c r="F275" s="1733">
        <v>20305.024000000001</v>
      </c>
      <c r="G275" s="1734">
        <v>1.2569450792079739</v>
      </c>
      <c r="H275" s="1735">
        <v>325.2</v>
      </c>
      <c r="I275" s="1735">
        <v>-4.8287971905179985</v>
      </c>
      <c r="J275" s="1755">
        <v>86.206896551724128</v>
      </c>
      <c r="K275" s="1755">
        <v>2.617547261269995</v>
      </c>
      <c r="L275" s="1756">
        <v>1.0741731260917087</v>
      </c>
    </row>
    <row r="276" spans="1:12" s="1157" customFormat="1" ht="15">
      <c r="A276" s="1653" t="s">
        <v>20</v>
      </c>
      <c r="B276" s="1754" t="s">
        <v>31</v>
      </c>
      <c r="C276" s="1732" t="s">
        <v>200</v>
      </c>
      <c r="D276" s="1732">
        <v>19665.297058823529</v>
      </c>
      <c r="E276" s="1733" t="s">
        <v>200</v>
      </c>
      <c r="F276" s="1733">
        <v>20058.602999999999</v>
      </c>
      <c r="G276" s="1734" t="s">
        <v>73</v>
      </c>
      <c r="H276" s="1735" t="s">
        <v>200</v>
      </c>
      <c r="I276" s="1735" t="s">
        <v>73</v>
      </c>
      <c r="J276" s="1755" t="s">
        <v>73</v>
      </c>
      <c r="K276" s="1755">
        <v>1.5511391177896268</v>
      </c>
      <c r="L276" s="1756" t="s">
        <v>73</v>
      </c>
    </row>
    <row r="277" spans="1:12" s="1157" customFormat="1" ht="15">
      <c r="A277" s="1746" t="s">
        <v>20</v>
      </c>
      <c r="B277" s="1757" t="s">
        <v>27</v>
      </c>
      <c r="C277" s="1758">
        <v>19761.790717142321</v>
      </c>
      <c r="D277" s="1758">
        <v>19525.131966755012</v>
      </c>
      <c r="E277" s="1759">
        <v>20157.026531485168</v>
      </c>
      <c r="F277" s="1759">
        <v>19915.634606090112</v>
      </c>
      <c r="G277" s="1760">
        <v>1.2120724755677066</v>
      </c>
      <c r="H277" s="1761">
        <v>299.14139715394566</v>
      </c>
      <c r="I277" s="1761">
        <v>-0.30592792974515209</v>
      </c>
      <c r="J277" s="1762">
        <v>2.6560424966799467</v>
      </c>
      <c r="K277" s="1762">
        <v>37.46970431410567</v>
      </c>
      <c r="L277" s="1763">
        <v>-2.6048034027650075</v>
      </c>
    </row>
    <row r="278" spans="1:12" s="1157" customFormat="1" ht="15">
      <c r="A278" s="1653" t="s">
        <v>20</v>
      </c>
      <c r="B278" s="1754" t="s">
        <v>28</v>
      </c>
      <c r="C278" s="1732">
        <v>19671.039215686273</v>
      </c>
      <c r="D278" s="1732">
        <v>19351.359803921569</v>
      </c>
      <c r="E278" s="1733">
        <v>20064.46</v>
      </c>
      <c r="F278" s="1733">
        <v>19738.386999999999</v>
      </c>
      <c r="G278" s="1734">
        <v>1.6519738922942402</v>
      </c>
      <c r="H278" s="1735">
        <v>272.3</v>
      </c>
      <c r="I278" s="1735">
        <v>-1.2690355329949239</v>
      </c>
      <c r="J278" s="1755">
        <v>-7.8651685393258424</v>
      </c>
      <c r="K278" s="1755">
        <v>15.899175957343676</v>
      </c>
      <c r="L278" s="1756">
        <v>-3.0470720469139074</v>
      </c>
    </row>
    <row r="279" spans="1:12" s="1157" customFormat="1" ht="15">
      <c r="A279" s="1653" t="s">
        <v>20</v>
      </c>
      <c r="B279" s="1754" t="s">
        <v>29</v>
      </c>
      <c r="C279" s="1732">
        <v>19817.250980392157</v>
      </c>
      <c r="D279" s="1732">
        <v>19726.96862745098</v>
      </c>
      <c r="E279" s="1733">
        <v>20213.596000000001</v>
      </c>
      <c r="F279" s="1733">
        <v>20121.508000000002</v>
      </c>
      <c r="G279" s="1734">
        <v>0.45765953525948322</v>
      </c>
      <c r="H279" s="1735">
        <v>309.5</v>
      </c>
      <c r="I279" s="1735">
        <v>-1.1182108626198082</v>
      </c>
      <c r="J279" s="1755">
        <v>17.361111111111111</v>
      </c>
      <c r="K279" s="1755">
        <v>16.383906931652934</v>
      </c>
      <c r="L279" s="1756">
        <v>1.0566051753996089</v>
      </c>
    </row>
    <row r="280" spans="1:12" s="1157" customFormat="1" ht="15">
      <c r="A280" s="1653" t="s">
        <v>20</v>
      </c>
      <c r="B280" s="1754" t="s">
        <v>32</v>
      </c>
      <c r="C280" s="1732">
        <v>19823.540196078429</v>
      </c>
      <c r="D280" s="1732">
        <v>19495.025490196076</v>
      </c>
      <c r="E280" s="1733">
        <v>20220.010999999999</v>
      </c>
      <c r="F280" s="1733">
        <v>19884.925999999999</v>
      </c>
      <c r="G280" s="1734">
        <v>1.6851206788498945</v>
      </c>
      <c r="H280" s="1735">
        <v>348.7</v>
      </c>
      <c r="I280" s="1735">
        <v>1.0431758910460638</v>
      </c>
      <c r="J280" s="1755">
        <v>-1.834862385321101</v>
      </c>
      <c r="K280" s="1755">
        <v>5.1866214251090641</v>
      </c>
      <c r="L280" s="1756">
        <v>-0.61433653125070187</v>
      </c>
    </row>
    <row r="281" spans="1:12" s="1157" customFormat="1" ht="15">
      <c r="A281" s="1746" t="s">
        <v>20</v>
      </c>
      <c r="B281" s="1757" t="s">
        <v>33</v>
      </c>
      <c r="C281" s="1758">
        <v>17269.569754546283</v>
      </c>
      <c r="D281" s="1758">
        <v>17311.078561024598</v>
      </c>
      <c r="E281" s="1759">
        <v>17614.961149637209</v>
      </c>
      <c r="F281" s="1759">
        <v>17657.300132245091</v>
      </c>
      <c r="G281" s="1760">
        <v>-0.2397817463076593</v>
      </c>
      <c r="H281" s="1761">
        <v>228.45923913043478</v>
      </c>
      <c r="I281" s="1761">
        <v>0.80236605942033989</v>
      </c>
      <c r="J281" s="1762">
        <v>-1.3404825737265416</v>
      </c>
      <c r="K281" s="1762">
        <v>17.838099854580708</v>
      </c>
      <c r="L281" s="1763">
        <v>-2.0128847116779411</v>
      </c>
    </row>
    <row r="282" spans="1:12" s="1157" customFormat="1" ht="15">
      <c r="A282" s="1653" t="s">
        <v>20</v>
      </c>
      <c r="B282" s="1754" t="s">
        <v>74</v>
      </c>
      <c r="C282" s="1732">
        <v>17009.948039215687</v>
      </c>
      <c r="D282" s="1732">
        <v>16728.75392156863</v>
      </c>
      <c r="E282" s="1733">
        <v>17350.147000000001</v>
      </c>
      <c r="F282" s="1733">
        <v>17063.329000000002</v>
      </c>
      <c r="G282" s="1734">
        <v>1.6809029468985757</v>
      </c>
      <c r="H282" s="1735">
        <v>216.2</v>
      </c>
      <c r="I282" s="1735">
        <v>-9.2421441774499569E-2</v>
      </c>
      <c r="J282" s="1755">
        <v>12.42603550295858</v>
      </c>
      <c r="K282" s="1755">
        <v>9.20988851187591</v>
      </c>
      <c r="L282" s="1756">
        <v>0.2157426896300354</v>
      </c>
    </row>
    <row r="283" spans="1:12" s="1157" customFormat="1" ht="15">
      <c r="A283" s="1653" t="s">
        <v>20</v>
      </c>
      <c r="B283" s="1754" t="s">
        <v>34</v>
      </c>
      <c r="C283" s="1732">
        <v>17505.140196078431</v>
      </c>
      <c r="D283" s="1732">
        <v>17669.927450980394</v>
      </c>
      <c r="E283" s="1733">
        <v>17855.242999999999</v>
      </c>
      <c r="F283" s="1733">
        <v>18023.326000000001</v>
      </c>
      <c r="G283" s="1734">
        <v>-0.93258591671704971</v>
      </c>
      <c r="H283" s="1735">
        <v>234.5</v>
      </c>
      <c r="I283" s="1735">
        <v>0.64377682403433478</v>
      </c>
      <c r="J283" s="1755">
        <v>-12.637362637362637</v>
      </c>
      <c r="K283" s="1755">
        <v>7.707222491517209</v>
      </c>
      <c r="L283" s="1756">
        <v>-1.9787807016706562</v>
      </c>
    </row>
    <row r="284" spans="1:12" s="1157" customFormat="1" ht="15.75" thickBot="1">
      <c r="A284" s="1653" t="s">
        <v>20</v>
      </c>
      <c r="B284" s="1754" t="s">
        <v>35</v>
      </c>
      <c r="C284" s="1732">
        <v>17598.50882352941</v>
      </c>
      <c r="D284" s="1732">
        <v>18405.726470588237</v>
      </c>
      <c r="E284" s="1733">
        <v>17950.478999999999</v>
      </c>
      <c r="F284" s="1733">
        <v>18773.841</v>
      </c>
      <c r="G284" s="1734">
        <v>-4.3856875106165063</v>
      </c>
      <c r="H284" s="1735">
        <v>300.5</v>
      </c>
      <c r="I284" s="1735">
        <v>18.915710328452718</v>
      </c>
      <c r="J284" s="1755">
        <v>-13.636363636363635</v>
      </c>
      <c r="K284" s="1755">
        <v>0.92098885118759088</v>
      </c>
      <c r="L284" s="1756">
        <v>-0.24984669963731598</v>
      </c>
    </row>
    <row r="285" spans="1:12" s="1157" customFormat="1" ht="15.75" thickBot="1">
      <c r="A285" s="1769"/>
      <c r="B285" s="1770"/>
      <c r="C285" s="1771"/>
      <c r="D285" s="1771"/>
      <c r="E285" s="1771"/>
      <c r="F285" s="1771"/>
      <c r="G285" s="1772"/>
      <c r="H285" s="1773"/>
      <c r="I285" s="1773"/>
      <c r="J285" s="1773"/>
      <c r="K285" s="1773"/>
      <c r="L285" s="1774"/>
    </row>
    <row r="286" spans="1:12" s="1157" customFormat="1" ht="15">
      <c r="A286" s="1746" t="s">
        <v>89</v>
      </c>
      <c r="B286" s="1757" t="s">
        <v>21</v>
      </c>
      <c r="C286" s="1758">
        <v>22933.361142836024</v>
      </c>
      <c r="D286" s="1758">
        <v>22795.169494625257</v>
      </c>
      <c r="E286" s="1759">
        <v>23392.028365692746</v>
      </c>
      <c r="F286" s="1759">
        <v>23251.072884517762</v>
      </c>
      <c r="G286" s="1760">
        <v>0.60623215915701811</v>
      </c>
      <c r="H286" s="1761">
        <v>331.57187499999998</v>
      </c>
      <c r="I286" s="1761">
        <v>0.98892103860503733</v>
      </c>
      <c r="J286" s="1762">
        <v>33.333333333333329</v>
      </c>
      <c r="K286" s="1762">
        <v>1.5511391177896268</v>
      </c>
      <c r="L286" s="1763">
        <v>0.27386397143518293</v>
      </c>
    </row>
    <row r="287" spans="1:12" s="1157" customFormat="1" ht="15">
      <c r="A287" s="1653" t="s">
        <v>89</v>
      </c>
      <c r="B287" s="1754" t="s">
        <v>22</v>
      </c>
      <c r="C287" s="1732" t="s">
        <v>200</v>
      </c>
      <c r="D287" s="1732" t="s">
        <v>200</v>
      </c>
      <c r="E287" s="1733" t="s">
        <v>200</v>
      </c>
      <c r="F287" s="1733" t="s">
        <v>200</v>
      </c>
      <c r="G287" s="1734" t="s">
        <v>73</v>
      </c>
      <c r="H287" s="1735" t="s">
        <v>200</v>
      </c>
      <c r="I287" s="1735" t="s">
        <v>73</v>
      </c>
      <c r="J287" s="1755" t="s">
        <v>73</v>
      </c>
      <c r="K287" s="1755">
        <v>4.8473097430925836E-2</v>
      </c>
      <c r="L287" s="1756" t="s">
        <v>73</v>
      </c>
    </row>
    <row r="288" spans="1:12" s="1157" customFormat="1" ht="15">
      <c r="A288" s="1653" t="s">
        <v>89</v>
      </c>
      <c r="B288" s="1754" t="s">
        <v>23</v>
      </c>
      <c r="C288" s="1732" t="s">
        <v>200</v>
      </c>
      <c r="D288" s="1732">
        <v>22638.140196078428</v>
      </c>
      <c r="E288" s="1733" t="s">
        <v>200</v>
      </c>
      <c r="F288" s="1733">
        <v>23090.902999999998</v>
      </c>
      <c r="G288" s="1734">
        <v>1.9524268929630095</v>
      </c>
      <c r="H288" s="1735" t="s">
        <v>200</v>
      </c>
      <c r="I288" s="1735">
        <v>-1.8524142119647806</v>
      </c>
      <c r="J288" s="1755">
        <v>46.666666666666664</v>
      </c>
      <c r="K288" s="1755">
        <v>1.0664081434803683</v>
      </c>
      <c r="L288" s="1756">
        <v>0.26811117700884091</v>
      </c>
    </row>
    <row r="289" spans="1:12" s="1157" customFormat="1" ht="15">
      <c r="A289" s="1653" t="s">
        <v>89</v>
      </c>
      <c r="B289" s="1754" t="s">
        <v>30</v>
      </c>
      <c r="C289" s="1732">
        <v>22814.99411764706</v>
      </c>
      <c r="D289" s="1732" t="s">
        <v>200</v>
      </c>
      <c r="E289" s="1733">
        <v>23271.294000000002</v>
      </c>
      <c r="F289" s="1733" t="s">
        <v>200</v>
      </c>
      <c r="G289" s="1734" t="s">
        <v>73</v>
      </c>
      <c r="H289" s="1735">
        <v>361.1</v>
      </c>
      <c r="I289" s="1735" t="s">
        <v>73</v>
      </c>
      <c r="J289" s="1755" t="s">
        <v>73</v>
      </c>
      <c r="K289" s="1755">
        <v>0.43625787687833251</v>
      </c>
      <c r="L289" s="1756" t="s">
        <v>73</v>
      </c>
    </row>
    <row r="290" spans="1:12" s="1157" customFormat="1" ht="15">
      <c r="A290" s="1746" t="s">
        <v>89</v>
      </c>
      <c r="B290" s="1757" t="s">
        <v>24</v>
      </c>
      <c r="C290" s="1758">
        <v>22278.929679144385</v>
      </c>
      <c r="D290" s="1758">
        <v>21869.767396908617</v>
      </c>
      <c r="E290" s="1759">
        <v>22724.508272727271</v>
      </c>
      <c r="F290" s="1759">
        <v>22307.162744846792</v>
      </c>
      <c r="G290" s="1760">
        <v>1.8709036763399731</v>
      </c>
      <c r="H290" s="1761">
        <v>304.34285714285716</v>
      </c>
      <c r="I290" s="1761">
        <v>-0.80918396340166565</v>
      </c>
      <c r="J290" s="1762">
        <v>13.675213675213676</v>
      </c>
      <c r="K290" s="1762">
        <v>6.4469219583131361</v>
      </c>
      <c r="L290" s="1763">
        <v>0.22020561983522224</v>
      </c>
    </row>
    <row r="291" spans="1:12" s="1157" customFormat="1" ht="15">
      <c r="A291" s="1653" t="s">
        <v>89</v>
      </c>
      <c r="B291" s="1754" t="s">
        <v>25</v>
      </c>
      <c r="C291" s="1732">
        <v>21099.74411764706</v>
      </c>
      <c r="D291" s="1732" t="s">
        <v>200</v>
      </c>
      <c r="E291" s="1733">
        <v>21521.739000000001</v>
      </c>
      <c r="F291" s="1733" t="s">
        <v>200</v>
      </c>
      <c r="G291" s="1734" t="s">
        <v>73</v>
      </c>
      <c r="H291" s="1735">
        <v>273.10000000000002</v>
      </c>
      <c r="I291" s="1735" t="s">
        <v>73</v>
      </c>
      <c r="J291" s="1755" t="s">
        <v>73</v>
      </c>
      <c r="K291" s="1755">
        <v>0.77556955889481338</v>
      </c>
      <c r="L291" s="1756" t="s">
        <v>73</v>
      </c>
    </row>
    <row r="292" spans="1:12" s="1157" customFormat="1" ht="15">
      <c r="A292" s="1653" t="s">
        <v>89</v>
      </c>
      <c r="B292" s="1754" t="s">
        <v>26</v>
      </c>
      <c r="C292" s="1732">
        <v>22292.348039215685</v>
      </c>
      <c r="D292" s="1732">
        <v>21752.906862745098</v>
      </c>
      <c r="E292" s="1733">
        <v>22738.195</v>
      </c>
      <c r="F292" s="1733">
        <v>22187.965</v>
      </c>
      <c r="G292" s="1734">
        <v>2.47985788692203</v>
      </c>
      <c r="H292" s="1735">
        <v>298</v>
      </c>
      <c r="I292" s="1735">
        <v>-1.715039577836408</v>
      </c>
      <c r="J292" s="1755">
        <v>4.4117647058823533</v>
      </c>
      <c r="K292" s="1755">
        <v>3.4415899175957345</v>
      </c>
      <c r="L292" s="1756">
        <v>-0.17735633040852283</v>
      </c>
    </row>
    <row r="293" spans="1:12" s="1157" customFormat="1" ht="15">
      <c r="A293" s="1653" t="s">
        <v>89</v>
      </c>
      <c r="B293" s="1754" t="s">
        <v>31</v>
      </c>
      <c r="C293" s="1732">
        <v>22604.622549019608</v>
      </c>
      <c r="D293" s="1732">
        <v>22674.918627450981</v>
      </c>
      <c r="E293" s="1733">
        <v>23056.715</v>
      </c>
      <c r="F293" s="1733">
        <v>23128.417000000001</v>
      </c>
      <c r="G293" s="1734">
        <v>-0.31001689393615278</v>
      </c>
      <c r="H293" s="1735">
        <v>325</v>
      </c>
      <c r="I293" s="1735">
        <v>-5.6055765320941076</v>
      </c>
      <c r="J293" s="1755">
        <v>64.285714285714292</v>
      </c>
      <c r="K293" s="1755">
        <v>2.2297624818225885</v>
      </c>
      <c r="L293" s="1756">
        <v>0.73960814440907074</v>
      </c>
    </row>
    <row r="294" spans="1:12" s="1157" customFormat="1" ht="15">
      <c r="A294" s="1746" t="s">
        <v>89</v>
      </c>
      <c r="B294" s="1757" t="s">
        <v>27</v>
      </c>
      <c r="C294" s="1758">
        <v>19613.494950387147</v>
      </c>
      <c r="D294" s="1758">
        <v>19327.074994886687</v>
      </c>
      <c r="E294" s="1759">
        <v>20005.764849394891</v>
      </c>
      <c r="F294" s="1759">
        <v>19902.120036392684</v>
      </c>
      <c r="G294" s="1760">
        <v>0.52077272578340428</v>
      </c>
      <c r="H294" s="1761">
        <v>282.38227848101269</v>
      </c>
      <c r="I294" s="1761">
        <v>1.2487557233691911</v>
      </c>
      <c r="J294" s="1762">
        <v>17.326732673267326</v>
      </c>
      <c r="K294" s="1762">
        <v>11.488124091129423</v>
      </c>
      <c r="L294" s="1763">
        <v>0.73772494264618693</v>
      </c>
    </row>
    <row r="295" spans="1:12" s="1157" customFormat="1" ht="15">
      <c r="A295" s="1653" t="s">
        <v>89</v>
      </c>
      <c r="B295" s="1754" t="s">
        <v>28</v>
      </c>
      <c r="C295" s="1732">
        <v>19994.777450980389</v>
      </c>
      <c r="D295" s="1732">
        <v>20258.880392156861</v>
      </c>
      <c r="E295" s="1733">
        <v>20394.672999999999</v>
      </c>
      <c r="F295" s="1733">
        <v>20664.058000000001</v>
      </c>
      <c r="G295" s="1734">
        <v>-1.3036403595073245</v>
      </c>
      <c r="H295" s="1735">
        <v>248.6</v>
      </c>
      <c r="I295" s="1735">
        <v>5.0718512256973796</v>
      </c>
      <c r="J295" s="1755">
        <v>20</v>
      </c>
      <c r="K295" s="1755">
        <v>2.035870092098885</v>
      </c>
      <c r="L295" s="1756">
        <v>0.17317717033198776</v>
      </c>
    </row>
    <row r="296" spans="1:12" s="1157" customFormat="1" ht="15">
      <c r="A296" s="1653" t="s">
        <v>89</v>
      </c>
      <c r="B296" s="1754" t="s">
        <v>29</v>
      </c>
      <c r="C296" s="1732">
        <v>20966.644117647058</v>
      </c>
      <c r="D296" s="1732">
        <v>20769.013725490197</v>
      </c>
      <c r="E296" s="1733">
        <v>21385.976999999999</v>
      </c>
      <c r="F296" s="1733">
        <v>21184.394</v>
      </c>
      <c r="G296" s="1734">
        <v>0.95156368409688141</v>
      </c>
      <c r="H296" s="1735">
        <v>286.60000000000002</v>
      </c>
      <c r="I296" s="1735">
        <v>0.87997184090109115</v>
      </c>
      <c r="J296" s="1735">
        <v>16.783216783216783</v>
      </c>
      <c r="K296" s="1735">
        <v>8.095007270964615</v>
      </c>
      <c r="L296" s="1736">
        <v>0.48457619060272084</v>
      </c>
    </row>
    <row r="297" spans="1:12" s="1157" customFormat="1" ht="15.75" thickBot="1">
      <c r="A297" s="1783" t="s">
        <v>89</v>
      </c>
      <c r="B297" s="1784" t="s">
        <v>32</v>
      </c>
      <c r="C297" s="1740">
        <v>11637.179411764706</v>
      </c>
      <c r="D297" s="1740">
        <v>11637.179411764706</v>
      </c>
      <c r="E297" s="1741">
        <v>11869.923000000001</v>
      </c>
      <c r="F297" s="1741">
        <v>12042.790999999999</v>
      </c>
      <c r="G297" s="1742">
        <v>-1.435447978794937</v>
      </c>
      <c r="H297" s="1743">
        <v>307.89999999999998</v>
      </c>
      <c r="I297" s="1743">
        <v>-0.54909560723515671</v>
      </c>
      <c r="J297" s="1743">
        <v>16.666666666666664</v>
      </c>
      <c r="K297" s="1743">
        <v>2.5454545454545454</v>
      </c>
      <c r="L297" s="1744">
        <v>0.57662763815347895</v>
      </c>
    </row>
    <row r="298" spans="1:12" s="1157" customFormat="1">
      <c r="G298" s="1786"/>
      <c r="H298" s="1786"/>
      <c r="I298" s="1786"/>
      <c r="J298" s="1786"/>
      <c r="K298" s="1786"/>
      <c r="L298" s="1786"/>
    </row>
    <row r="299" spans="1:12" s="1157" customFormat="1">
      <c r="G299" s="1786"/>
      <c r="H299" s="1786"/>
      <c r="I299" s="1786"/>
      <c r="J299" s="1786"/>
      <c r="K299" s="1786"/>
      <c r="L299" s="1786"/>
    </row>
    <row r="300" spans="1:12" s="1157" customFormat="1">
      <c r="G300" s="1786"/>
      <c r="H300" s="1786"/>
      <c r="I300" s="1786"/>
      <c r="J300" s="1786"/>
      <c r="K300" s="1786"/>
      <c r="L300" s="1786"/>
    </row>
    <row r="301" spans="1:12" s="1157" customFormat="1">
      <c r="G301" s="1786"/>
      <c r="H301" s="1786"/>
      <c r="I301" s="1786"/>
      <c r="J301" s="1786"/>
      <c r="K301" s="1786"/>
      <c r="L301" s="1786"/>
    </row>
    <row r="302" spans="1:12" s="1157" customFormat="1">
      <c r="G302" s="1786"/>
      <c r="H302" s="1786"/>
      <c r="I302" s="1786"/>
      <c r="J302" s="1786"/>
      <c r="K302" s="1786"/>
      <c r="L302" s="1786"/>
    </row>
    <row r="303" spans="1:12" s="1157" customFormat="1">
      <c r="G303" s="1786"/>
      <c r="H303" s="1786"/>
      <c r="I303" s="1786"/>
      <c r="J303" s="1786"/>
      <c r="K303" s="1786"/>
      <c r="L303" s="1786"/>
    </row>
    <row r="304" spans="1:12" s="1157" customFormat="1">
      <c r="G304" s="1786"/>
      <c r="H304" s="1786"/>
      <c r="I304" s="1786"/>
      <c r="J304" s="1786"/>
      <c r="K304" s="1786"/>
      <c r="L304" s="1786"/>
    </row>
    <row r="305" spans="7:12" s="1157" customFormat="1">
      <c r="G305" s="1786"/>
      <c r="H305" s="1786"/>
      <c r="I305" s="1786"/>
      <c r="J305" s="1786"/>
      <c r="K305" s="1786"/>
      <c r="L305" s="1786"/>
    </row>
    <row r="306" spans="7:12" s="1157" customFormat="1">
      <c r="G306" s="1786"/>
      <c r="H306" s="1786"/>
      <c r="I306" s="1786"/>
      <c r="J306" s="1786"/>
      <c r="K306" s="1786"/>
      <c r="L306" s="1786"/>
    </row>
    <row r="307" spans="7:12" s="1157" customFormat="1">
      <c r="G307" s="1786"/>
      <c r="H307" s="1786"/>
      <c r="I307" s="1786"/>
      <c r="J307" s="1786"/>
      <c r="K307" s="1786"/>
      <c r="L307" s="1786"/>
    </row>
    <row r="308" spans="7:12" s="1157" customFormat="1">
      <c r="G308" s="1786"/>
      <c r="H308" s="1786"/>
      <c r="I308" s="1786"/>
      <c r="J308" s="1786"/>
      <c r="K308" s="1786"/>
      <c r="L308" s="1786"/>
    </row>
    <row r="309" spans="7:12" s="1157" customFormat="1">
      <c r="G309" s="1786"/>
      <c r="H309" s="1786"/>
      <c r="I309" s="1786"/>
      <c r="J309" s="1786"/>
      <c r="K309" s="1786"/>
      <c r="L309" s="1786"/>
    </row>
    <row r="310" spans="7:12" s="1157" customFormat="1">
      <c r="G310" s="1786"/>
      <c r="H310" s="1786"/>
      <c r="I310" s="1786"/>
      <c r="J310" s="1786"/>
      <c r="K310" s="1786"/>
      <c r="L310" s="1786"/>
    </row>
    <row r="311" spans="7:12" s="1157" customFormat="1">
      <c r="G311" s="1786"/>
      <c r="H311" s="1786"/>
      <c r="I311" s="1786"/>
      <c r="J311" s="1786"/>
      <c r="K311" s="1786"/>
      <c r="L311" s="1786"/>
    </row>
    <row r="312" spans="7:12" s="1157" customFormat="1">
      <c r="G312" s="1786"/>
      <c r="H312" s="1786"/>
      <c r="I312" s="1786"/>
      <c r="J312" s="1786"/>
      <c r="K312" s="1786"/>
      <c r="L312" s="1786"/>
    </row>
    <row r="313" spans="7:12" s="1157" customFormat="1">
      <c r="G313" s="1786"/>
      <c r="H313" s="1786"/>
      <c r="I313" s="1786"/>
      <c r="J313" s="1786"/>
      <c r="K313" s="1786"/>
      <c r="L313" s="1786"/>
    </row>
    <row r="314" spans="7:12" s="1157" customFormat="1">
      <c r="G314" s="1786"/>
      <c r="H314" s="1786"/>
      <c r="I314" s="1786"/>
      <c r="J314" s="1786"/>
      <c r="K314" s="1786"/>
      <c r="L314" s="1786"/>
    </row>
    <row r="315" spans="7:12" s="1157" customFormat="1">
      <c r="G315" s="1786"/>
      <c r="H315" s="1786"/>
      <c r="I315" s="1786"/>
      <c r="J315" s="1786"/>
      <c r="K315" s="1786"/>
      <c r="L315" s="1786"/>
    </row>
    <row r="316" spans="7:12" s="1157" customFormat="1">
      <c r="G316" s="1786"/>
      <c r="H316" s="1786"/>
      <c r="I316" s="1786"/>
      <c r="J316" s="1786"/>
      <c r="K316" s="1786"/>
      <c r="L316" s="1786"/>
    </row>
    <row r="317" spans="7:12" s="1157" customFormat="1">
      <c r="G317" s="1786"/>
      <c r="H317" s="1786"/>
      <c r="I317" s="1786"/>
      <c r="J317" s="1786"/>
      <c r="K317" s="1786"/>
      <c r="L317" s="1786"/>
    </row>
    <row r="318" spans="7:12" s="1157" customFormat="1">
      <c r="G318" s="1786"/>
      <c r="H318" s="1786"/>
      <c r="I318" s="1786"/>
      <c r="J318" s="1786"/>
      <c r="K318" s="1786"/>
      <c r="L318" s="1786"/>
    </row>
    <row r="319" spans="7:12" s="1157" customFormat="1">
      <c r="G319" s="1786"/>
      <c r="H319" s="1786"/>
      <c r="I319" s="1786"/>
      <c r="J319" s="1786"/>
      <c r="K319" s="1786"/>
      <c r="L319" s="1786"/>
    </row>
    <row r="320" spans="7:12" s="1157" customFormat="1">
      <c r="G320" s="1786"/>
      <c r="H320" s="1786"/>
      <c r="I320" s="1786"/>
      <c r="J320" s="1786"/>
      <c r="K320" s="1786"/>
      <c r="L320" s="1786"/>
    </row>
    <row r="321" spans="7:12" s="1157" customFormat="1">
      <c r="G321" s="1786"/>
      <c r="H321" s="1786"/>
      <c r="I321" s="1786"/>
      <c r="J321" s="1786"/>
      <c r="K321" s="1786"/>
      <c r="L321" s="1786"/>
    </row>
    <row r="322" spans="7:12" s="1157" customFormat="1">
      <c r="G322" s="1786"/>
      <c r="H322" s="1786"/>
      <c r="I322" s="1786"/>
      <c r="J322" s="1786"/>
      <c r="K322" s="1786"/>
      <c r="L322" s="1786"/>
    </row>
    <row r="323" spans="7:12" s="1157" customFormat="1">
      <c r="G323" s="1786"/>
      <c r="H323" s="1786"/>
      <c r="I323" s="1786"/>
      <c r="J323" s="1786"/>
      <c r="K323" s="1786"/>
      <c r="L323" s="1786"/>
    </row>
    <row r="324" spans="7:12" s="1157" customFormat="1">
      <c r="G324" s="1786"/>
      <c r="H324" s="1786"/>
      <c r="I324" s="1786"/>
      <c r="J324" s="1786"/>
      <c r="K324" s="1786"/>
      <c r="L324" s="1786"/>
    </row>
    <row r="325" spans="7:12" s="1157" customFormat="1">
      <c r="G325" s="1786"/>
      <c r="H325" s="1786"/>
      <c r="I325" s="1786"/>
      <c r="J325" s="1786"/>
      <c r="K325" s="1786"/>
      <c r="L325" s="1786"/>
    </row>
    <row r="326" spans="7:12" s="1157" customFormat="1">
      <c r="G326" s="1786"/>
      <c r="H326" s="1786"/>
      <c r="I326" s="1786"/>
      <c r="J326" s="1786"/>
      <c r="K326" s="1786"/>
      <c r="L326" s="1786"/>
    </row>
    <row r="327" spans="7:12" s="1157" customFormat="1">
      <c r="G327" s="1786"/>
      <c r="H327" s="1786"/>
      <c r="I327" s="1786"/>
      <c r="J327" s="1786"/>
      <c r="K327" s="1786"/>
      <c r="L327" s="1786"/>
    </row>
    <row r="328" spans="7:12" s="1157" customFormat="1">
      <c r="G328" s="1786"/>
      <c r="H328" s="1786"/>
      <c r="I328" s="1786"/>
      <c r="J328" s="1786"/>
      <c r="K328" s="1786"/>
      <c r="L328" s="1786"/>
    </row>
    <row r="329" spans="7:12" s="1157" customFormat="1">
      <c r="G329" s="1786"/>
      <c r="H329" s="1786"/>
      <c r="I329" s="1786"/>
      <c r="J329" s="1786"/>
      <c r="K329" s="1786"/>
      <c r="L329" s="1786"/>
    </row>
    <row r="330" spans="7:12" s="1157" customFormat="1">
      <c r="G330" s="1786"/>
      <c r="H330" s="1786"/>
      <c r="I330" s="1786"/>
      <c r="J330" s="1786"/>
      <c r="K330" s="1786"/>
      <c r="L330" s="1786"/>
    </row>
    <row r="331" spans="7:12" s="1157" customFormat="1">
      <c r="G331" s="1786"/>
      <c r="H331" s="1786"/>
      <c r="I331" s="1786"/>
      <c r="J331" s="1786"/>
      <c r="K331" s="1786"/>
      <c r="L331" s="1786"/>
    </row>
    <row r="332" spans="7:12" s="1157" customFormat="1">
      <c r="G332" s="1786"/>
      <c r="H332" s="1786"/>
      <c r="I332" s="1786"/>
      <c r="J332" s="1786"/>
      <c r="K332" s="1786"/>
      <c r="L332" s="1786"/>
    </row>
    <row r="333" spans="7:12" s="1157" customFormat="1">
      <c r="G333" s="1786"/>
      <c r="H333" s="1786"/>
      <c r="I333" s="1786"/>
      <c r="J333" s="1786"/>
      <c r="K333" s="1786"/>
      <c r="L333" s="1786"/>
    </row>
    <row r="334" spans="7:12" s="1157" customFormat="1">
      <c r="G334" s="1786"/>
      <c r="H334" s="1786"/>
      <c r="I334" s="1786"/>
      <c r="J334" s="1786"/>
      <c r="K334" s="1786"/>
      <c r="L334" s="1786"/>
    </row>
    <row r="335" spans="7:12" s="1157" customFormat="1">
      <c r="G335" s="1786"/>
      <c r="H335" s="1786"/>
      <c r="I335" s="1786"/>
      <c r="J335" s="1786"/>
      <c r="K335" s="1786"/>
      <c r="L335" s="1786"/>
    </row>
    <row r="336" spans="7:12" s="1157" customFormat="1">
      <c r="G336" s="1786"/>
      <c r="H336" s="1786"/>
      <c r="I336" s="1786"/>
      <c r="J336" s="1786"/>
      <c r="K336" s="1786"/>
      <c r="L336" s="1786"/>
    </row>
    <row r="337" spans="7:12" s="1157" customFormat="1">
      <c r="G337" s="1786"/>
      <c r="H337" s="1786"/>
      <c r="I337" s="1786"/>
      <c r="J337" s="1786"/>
      <c r="K337" s="1786"/>
      <c r="L337" s="1786"/>
    </row>
    <row r="338" spans="7:12" s="1157" customFormat="1">
      <c r="G338" s="1786"/>
      <c r="H338" s="1786"/>
      <c r="I338" s="1786"/>
      <c r="J338" s="1786"/>
      <c r="K338" s="1786"/>
      <c r="L338" s="1786"/>
    </row>
    <row r="339" spans="7:12" s="1157" customFormat="1">
      <c r="G339" s="1786"/>
      <c r="H339" s="1786"/>
      <c r="I339" s="1786"/>
      <c r="J339" s="1786"/>
      <c r="K339" s="1786"/>
      <c r="L339" s="1786"/>
    </row>
    <row r="340" spans="7:12" s="1157" customFormat="1">
      <c r="G340" s="1786"/>
      <c r="H340" s="1786"/>
      <c r="I340" s="1786"/>
      <c r="J340" s="1786"/>
      <c r="K340" s="1786"/>
      <c r="L340" s="1786"/>
    </row>
    <row r="341" spans="7:12" s="1157" customFormat="1">
      <c r="G341" s="1786"/>
      <c r="H341" s="1786"/>
      <c r="I341" s="1786"/>
      <c r="J341" s="1786"/>
      <c r="K341" s="1786"/>
      <c r="L341" s="1786"/>
    </row>
    <row r="342" spans="7:12" s="1157" customFormat="1">
      <c r="G342" s="1786"/>
      <c r="H342" s="1786"/>
      <c r="I342" s="1786"/>
      <c r="J342" s="1786"/>
      <c r="K342" s="1786"/>
      <c r="L342" s="1786"/>
    </row>
    <row r="343" spans="7:12" s="1157" customFormat="1">
      <c r="G343" s="1786"/>
      <c r="H343" s="1786"/>
      <c r="I343" s="1786"/>
      <c r="J343" s="1786"/>
      <c r="K343" s="1786"/>
      <c r="L343" s="1786"/>
    </row>
    <row r="344" spans="7:12" s="1157" customFormat="1">
      <c r="G344" s="1786"/>
      <c r="H344" s="1786"/>
      <c r="I344" s="1786"/>
      <c r="J344" s="1786"/>
      <c r="K344" s="1786"/>
      <c r="L344" s="1786"/>
    </row>
    <row r="345" spans="7:12" s="1157" customFormat="1">
      <c r="G345" s="1786"/>
      <c r="H345" s="1786"/>
      <c r="I345" s="1786"/>
      <c r="J345" s="1786"/>
      <c r="K345" s="1786"/>
      <c r="L345" s="1786"/>
    </row>
    <row r="346" spans="7:12" s="1157" customFormat="1">
      <c r="G346" s="1786"/>
      <c r="H346" s="1786"/>
      <c r="I346" s="1786"/>
      <c r="J346" s="1786"/>
      <c r="K346" s="1786"/>
      <c r="L346" s="1786"/>
    </row>
    <row r="347" spans="7:12" s="1157" customFormat="1">
      <c r="G347" s="1786"/>
      <c r="H347" s="1786"/>
      <c r="I347" s="1786"/>
      <c r="J347" s="1786"/>
      <c r="K347" s="1786"/>
      <c r="L347" s="1786"/>
    </row>
    <row r="348" spans="7:12" s="1157" customFormat="1">
      <c r="G348" s="1786"/>
      <c r="H348" s="1786"/>
      <c r="I348" s="1786"/>
      <c r="J348" s="1786"/>
      <c r="K348" s="1786"/>
      <c r="L348" s="1786"/>
    </row>
    <row r="349" spans="7:12" s="1157" customFormat="1">
      <c r="G349" s="1786"/>
      <c r="H349" s="1786"/>
      <c r="I349" s="1786"/>
      <c r="J349" s="1786"/>
      <c r="K349" s="1786"/>
      <c r="L349" s="1786"/>
    </row>
    <row r="350" spans="7:12" s="1157" customFormat="1">
      <c r="G350" s="1786"/>
      <c r="H350" s="1786"/>
      <c r="I350" s="1786"/>
      <c r="J350" s="1786"/>
      <c r="K350" s="1786"/>
      <c r="L350" s="1786"/>
    </row>
    <row r="351" spans="7:12" s="1157" customFormat="1">
      <c r="G351" s="1786"/>
      <c r="H351" s="1786"/>
      <c r="I351" s="1786"/>
      <c r="J351" s="1786"/>
      <c r="K351" s="1786"/>
      <c r="L351" s="1786"/>
    </row>
    <row r="352" spans="7:12" s="1157" customFormat="1">
      <c r="G352" s="1786"/>
      <c r="H352" s="1786"/>
      <c r="I352" s="1786"/>
      <c r="J352" s="1786"/>
      <c r="K352" s="1786"/>
      <c r="L352" s="1786"/>
    </row>
    <row r="353" spans="7:12" s="1157" customFormat="1">
      <c r="G353" s="1786"/>
      <c r="H353" s="1786"/>
      <c r="I353" s="1786"/>
      <c r="J353" s="1786"/>
      <c r="K353" s="1786"/>
      <c r="L353" s="1786"/>
    </row>
    <row r="354" spans="7:12" s="1157" customFormat="1">
      <c r="G354" s="1786"/>
      <c r="H354" s="1786"/>
      <c r="I354" s="1786"/>
      <c r="J354" s="1786"/>
      <c r="K354" s="1786"/>
      <c r="L354" s="1786"/>
    </row>
    <row r="355" spans="7:12" s="1157" customFormat="1">
      <c r="G355" s="1786"/>
      <c r="H355" s="1786"/>
      <c r="I355" s="1786"/>
      <c r="J355" s="1786"/>
      <c r="K355" s="1786"/>
      <c r="L355" s="1786"/>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64" customWidth="1"/>
    <col min="2" max="2" width="11.28515625" style="1164" bestFit="1" customWidth="1"/>
    <col min="3" max="3" width="11.42578125" style="1164" customWidth="1"/>
    <col min="4" max="4" width="13.42578125" style="1164" customWidth="1"/>
    <col min="5" max="5" width="11.28515625" style="1164" bestFit="1" customWidth="1"/>
    <col min="6" max="6" width="11.42578125" style="1164" customWidth="1"/>
    <col min="7" max="7" width="12.140625" style="1164" customWidth="1"/>
    <col min="8" max="8" width="10.85546875" style="1164" bestFit="1" customWidth="1"/>
    <col min="9" max="9" width="13.28515625" style="1164" customWidth="1"/>
    <col min="10" max="16384" width="9.140625" style="1164"/>
  </cols>
  <sheetData>
    <row r="1" spans="1:18" ht="40.5" customHeight="1" thickBot="1">
      <c r="A1" s="1443" t="s">
        <v>409</v>
      </c>
      <c r="B1" s="1443"/>
      <c r="C1" s="1443"/>
      <c r="D1" s="1443"/>
      <c r="E1" s="1443"/>
      <c r="F1" s="1443"/>
      <c r="G1" s="1443"/>
      <c r="H1" s="1443"/>
    </row>
    <row r="2" spans="1:18" ht="47.25">
      <c r="A2" s="1190" t="s">
        <v>99</v>
      </c>
      <c r="B2" s="1191" t="s">
        <v>5</v>
      </c>
      <c r="C2" s="1191"/>
      <c r="D2" s="1196" t="s">
        <v>100</v>
      </c>
      <c r="E2" s="1419" t="s">
        <v>101</v>
      </c>
      <c r="F2" s="1444"/>
      <c r="G2" s="1445"/>
      <c r="H2" s="915" t="s">
        <v>102</v>
      </c>
    </row>
    <row r="3" spans="1:18" ht="41.25" thickBot="1">
      <c r="A3" s="1197"/>
      <c r="B3" s="1314" t="s">
        <v>517</v>
      </c>
      <c r="C3" s="1314">
        <v>44850</v>
      </c>
      <c r="D3" s="1315" t="s">
        <v>50</v>
      </c>
      <c r="E3" s="1314" t="s">
        <v>517</v>
      </c>
      <c r="F3" s="1314">
        <v>44850</v>
      </c>
      <c r="G3" s="1316" t="s">
        <v>103</v>
      </c>
      <c r="H3" s="1317" t="s">
        <v>104</v>
      </c>
    </row>
    <row r="4" spans="1:18">
      <c r="A4" s="1195" t="s">
        <v>4</v>
      </c>
      <c r="B4" s="1318"/>
      <c r="C4" s="1318"/>
      <c r="D4" s="1319"/>
      <c r="E4" s="1320"/>
      <c r="F4" s="1320"/>
      <c r="G4" s="1321"/>
      <c r="H4" s="1322"/>
    </row>
    <row r="5" spans="1:18">
      <c r="A5" s="1194" t="s">
        <v>251</v>
      </c>
      <c r="B5" s="1323">
        <v>22661.946878011662</v>
      </c>
      <c r="C5" s="1323">
        <v>21663.595511057312</v>
      </c>
      <c r="D5" s="1324">
        <v>4.6084287644900943</v>
      </c>
      <c r="E5" s="1325">
        <v>100</v>
      </c>
      <c r="F5" s="1326">
        <v>100</v>
      </c>
      <c r="G5" s="1327" t="s">
        <v>73</v>
      </c>
      <c r="H5" s="1328">
        <v>-8.5874828358748232</v>
      </c>
    </row>
    <row r="6" spans="1:18">
      <c r="A6" s="1192" t="s">
        <v>105</v>
      </c>
      <c r="B6" s="1311">
        <v>19333.011999999999</v>
      </c>
      <c r="C6" s="1311">
        <v>19768.509999999998</v>
      </c>
      <c r="D6" s="1329">
        <v>-2.2029884902807528</v>
      </c>
      <c r="E6" s="1330">
        <v>10.350825180353789</v>
      </c>
      <c r="F6" s="1331">
        <v>21.035990460359905</v>
      </c>
      <c r="G6" s="1332">
        <v>-50.79468589863253</v>
      </c>
      <c r="H6" s="1333">
        <v>-55.020183801425745</v>
      </c>
    </row>
    <row r="7" spans="1:18">
      <c r="A7" s="1192" t="s">
        <v>106</v>
      </c>
      <c r="B7" s="1311">
        <v>25433.423999999999</v>
      </c>
      <c r="C7" s="1311">
        <v>25692.963</v>
      </c>
      <c r="D7" s="1329">
        <v>-1.0101559715008372</v>
      </c>
      <c r="E7" s="1330">
        <v>4.8127285304872025</v>
      </c>
      <c r="F7" s="1331">
        <v>8.3002095830020952</v>
      </c>
      <c r="G7" s="1332">
        <v>-42.016783041923006</v>
      </c>
      <c r="H7" s="1333">
        <v>-46.996081845885932</v>
      </c>
    </row>
    <row r="8" spans="1:18" ht="16.5" thickBot="1">
      <c r="A8" s="1198" t="s">
        <v>107</v>
      </c>
      <c r="B8" s="1312">
        <v>22910.883000000002</v>
      </c>
      <c r="C8" s="1312">
        <v>21754.454000000002</v>
      </c>
      <c r="D8" s="1334">
        <v>5.3158263590527257</v>
      </c>
      <c r="E8" s="1335">
        <v>84.836446289158999</v>
      </c>
      <c r="F8" s="1336">
        <v>70.663799956638002</v>
      </c>
      <c r="G8" s="1337">
        <v>20.056445225444815</v>
      </c>
      <c r="H8" s="1338">
        <v>9.7466185983482916</v>
      </c>
    </row>
    <row r="9" spans="1:18">
      <c r="A9" s="1193" t="s">
        <v>252</v>
      </c>
      <c r="B9" s="1339">
        <v>18501.582908674136</v>
      </c>
      <c r="C9" s="1339">
        <v>18272.012577503254</v>
      </c>
      <c r="D9" s="1340">
        <v>1.2564041875361458</v>
      </c>
      <c r="E9" s="1341">
        <v>100</v>
      </c>
      <c r="F9" s="1342">
        <v>100</v>
      </c>
      <c r="G9" s="1343" t="s">
        <v>73</v>
      </c>
      <c r="H9" s="1344">
        <v>11.229170667178719</v>
      </c>
    </row>
    <row r="10" spans="1:18">
      <c r="A10" s="1192" t="s">
        <v>105</v>
      </c>
      <c r="B10" s="1311">
        <v>17028.197</v>
      </c>
      <c r="C10" s="1311" t="s">
        <v>200</v>
      </c>
      <c r="D10" s="1329" t="s">
        <v>73</v>
      </c>
      <c r="E10" s="1330">
        <v>7.7438041893654583</v>
      </c>
      <c r="F10" s="1331">
        <v>5.6113849239369307</v>
      </c>
      <c r="G10" s="1332" t="s">
        <v>73</v>
      </c>
      <c r="H10" s="1333" t="s">
        <v>73</v>
      </c>
    </row>
    <row r="11" spans="1:18">
      <c r="A11" s="1192" t="s">
        <v>106</v>
      </c>
      <c r="B11" s="1311" t="s">
        <v>200</v>
      </c>
      <c r="C11" s="1311" t="s">
        <v>200</v>
      </c>
      <c r="D11" s="1329" t="s">
        <v>73</v>
      </c>
      <c r="E11" s="1330">
        <v>0.34719558044962789</v>
      </c>
      <c r="F11" s="1331">
        <v>0.56327209882865015</v>
      </c>
      <c r="G11" s="1332" t="s">
        <v>73</v>
      </c>
      <c r="H11" s="1333" t="s">
        <v>73</v>
      </c>
    </row>
    <row r="12" spans="1:18" ht="16.5" thickBot="1">
      <c r="A12" s="1199" t="s">
        <v>107</v>
      </c>
      <c r="B12" s="1311">
        <v>18577.629000000001</v>
      </c>
      <c r="C12" s="1311">
        <v>18259.769</v>
      </c>
      <c r="D12" s="1329">
        <v>1.7407668191202232</v>
      </c>
      <c r="E12" s="1330">
        <v>91.90900023018493</v>
      </c>
      <c r="F12" s="1331">
        <v>93.825342977234413</v>
      </c>
      <c r="G12" s="1332">
        <v>-2.0424574920173342</v>
      </c>
      <c r="H12" s="1333">
        <v>8.9573621375781656</v>
      </c>
      <c r="P12" s="1033"/>
      <c r="Q12" s="1033"/>
      <c r="R12" s="1033"/>
    </row>
    <row r="13" spans="1:18">
      <c r="A13" s="1195" t="s">
        <v>108</v>
      </c>
      <c r="B13" s="1345"/>
      <c r="C13" s="1345"/>
      <c r="D13" s="1346"/>
      <c r="E13" s="1347"/>
      <c r="F13" s="1347"/>
      <c r="G13" s="1348"/>
      <c r="H13" s="1349"/>
      <c r="P13" s="1033"/>
      <c r="Q13" s="1033"/>
      <c r="R13" s="1033"/>
    </row>
    <row r="14" spans="1:18">
      <c r="A14" s="1194" t="s">
        <v>251</v>
      </c>
      <c r="B14" s="1323">
        <v>21390.868783543439</v>
      </c>
      <c r="C14" s="1323">
        <v>21179.102316543438</v>
      </c>
      <c r="D14" s="1324">
        <v>0.99988405473911934</v>
      </c>
      <c r="E14" s="1325">
        <v>100</v>
      </c>
      <c r="F14" s="1326">
        <v>100</v>
      </c>
      <c r="G14" s="1327" t="s">
        <v>73</v>
      </c>
      <c r="H14" s="1328">
        <v>-5.4251386321626534</v>
      </c>
      <c r="P14" s="1033"/>
      <c r="Q14" s="1033"/>
      <c r="R14" s="1033"/>
    </row>
    <row r="15" spans="1:18">
      <c r="A15" s="1192" t="s">
        <v>105</v>
      </c>
      <c r="B15" s="1311">
        <v>19445.625</v>
      </c>
      <c r="C15" s="1311">
        <v>20418.199000000001</v>
      </c>
      <c r="D15" s="1329">
        <v>-4.7632702570878092</v>
      </c>
      <c r="E15" s="1330">
        <v>12.586729209420502</v>
      </c>
      <c r="F15" s="1331">
        <v>26.816081330868762</v>
      </c>
      <c r="G15" s="1332">
        <v>-53.062757178724851</v>
      </c>
      <c r="H15" s="1333">
        <v>-55.609167671893843</v>
      </c>
    </row>
    <row r="16" spans="1:18">
      <c r="A16" s="1192" t="s">
        <v>106</v>
      </c>
      <c r="B16" s="1311" t="s">
        <v>200</v>
      </c>
      <c r="C16" s="1311" t="s">
        <v>200</v>
      </c>
      <c r="D16" s="1329" t="s">
        <v>73</v>
      </c>
      <c r="E16" s="1330">
        <v>1.5537965406039287</v>
      </c>
      <c r="F16" s="1331">
        <v>0.67005545286506474</v>
      </c>
      <c r="G16" s="1332" t="s">
        <v>73</v>
      </c>
      <c r="H16" s="1333" t="s">
        <v>73</v>
      </c>
    </row>
    <row r="17" spans="1:13" ht="16.5" thickBot="1">
      <c r="A17" s="1198" t="s">
        <v>107</v>
      </c>
      <c r="B17" s="1312">
        <v>21593.167000000001</v>
      </c>
      <c r="C17" s="1312">
        <v>21430.563999999998</v>
      </c>
      <c r="D17" s="1334">
        <v>0.75874344697602369</v>
      </c>
      <c r="E17" s="1335">
        <v>85.859474249975563</v>
      </c>
      <c r="F17" s="1336">
        <v>72.513863216266174</v>
      </c>
      <c r="G17" s="1337">
        <v>18.404220161194949</v>
      </c>
      <c r="H17" s="1338">
        <v>11.98062707111905</v>
      </c>
    </row>
    <row r="18" spans="1:13">
      <c r="A18" s="1193" t="s">
        <v>252</v>
      </c>
      <c r="B18" s="1339">
        <v>17246.196946982913</v>
      </c>
      <c r="C18" s="1339">
        <v>17099.523880481513</v>
      </c>
      <c r="D18" s="1340">
        <v>0.85776111385663878</v>
      </c>
      <c r="E18" s="1341">
        <v>100</v>
      </c>
      <c r="F18" s="1342">
        <v>100</v>
      </c>
      <c r="G18" s="1343" t="s">
        <v>73</v>
      </c>
      <c r="H18" s="1344">
        <v>2.715677844654623</v>
      </c>
    </row>
    <row r="19" spans="1:13">
      <c r="A19" s="1192" t="s">
        <v>105</v>
      </c>
      <c r="B19" s="1311" t="s">
        <v>200</v>
      </c>
      <c r="C19" s="1311" t="s">
        <v>200</v>
      </c>
      <c r="D19" s="1329" t="s">
        <v>73</v>
      </c>
      <c r="E19" s="1330">
        <v>2.3718172305545866</v>
      </c>
      <c r="F19" s="1331">
        <v>2.5078819145887072</v>
      </c>
      <c r="G19" s="1332" t="s">
        <v>73</v>
      </c>
      <c r="H19" s="1333" t="s">
        <v>73</v>
      </c>
    </row>
    <row r="20" spans="1:13">
      <c r="A20" s="1192" t="s">
        <v>106</v>
      </c>
      <c r="B20" s="1311" t="s">
        <v>73</v>
      </c>
      <c r="C20" s="1311" t="s">
        <v>73</v>
      </c>
      <c r="D20" s="1329" t="s">
        <v>73</v>
      </c>
      <c r="E20" s="1330">
        <v>0</v>
      </c>
      <c r="F20" s="1331">
        <v>0</v>
      </c>
      <c r="G20" s="1332" t="s">
        <v>73</v>
      </c>
      <c r="H20" s="1333" t="s">
        <v>73</v>
      </c>
    </row>
    <row r="21" spans="1:13" ht="16.5" thickBot="1">
      <c r="A21" s="1199" t="s">
        <v>107</v>
      </c>
      <c r="B21" s="1311">
        <v>17285.753000000001</v>
      </c>
      <c r="C21" s="1311">
        <v>17114.946</v>
      </c>
      <c r="D21" s="1329">
        <v>0.99799905883431184</v>
      </c>
      <c r="E21" s="1330">
        <v>97.628182769445402</v>
      </c>
      <c r="F21" s="1331">
        <v>97.492118085411292</v>
      </c>
      <c r="G21" s="1332">
        <v>0.13956480452594774</v>
      </c>
      <c r="H21" s="1333">
        <v>2.8590327796560242</v>
      </c>
    </row>
    <row r="22" spans="1:13">
      <c r="A22" s="1195" t="s">
        <v>109</v>
      </c>
      <c r="B22" s="1345"/>
      <c r="C22" s="1345"/>
      <c r="D22" s="1346"/>
      <c r="E22" s="1347"/>
      <c r="F22" s="1347"/>
      <c r="G22" s="1348"/>
      <c r="H22" s="1349"/>
    </row>
    <row r="23" spans="1:13">
      <c r="A23" s="1194" t="s">
        <v>251</v>
      </c>
      <c r="B23" s="1323">
        <v>24583.513710126274</v>
      </c>
      <c r="C23" s="1350">
        <v>22573.455086614551</v>
      </c>
      <c r="D23" s="1324">
        <v>8.904523546790287</v>
      </c>
      <c r="E23" s="1325">
        <v>100</v>
      </c>
      <c r="F23" s="1326">
        <v>100</v>
      </c>
      <c r="G23" s="1327" t="s">
        <v>73</v>
      </c>
      <c r="H23" s="1328">
        <v>-3.1461320799961645</v>
      </c>
    </row>
    <row r="24" spans="1:13">
      <c r="A24" s="1192" t="s">
        <v>105</v>
      </c>
      <c r="B24" s="1311">
        <v>19223.995999999999</v>
      </c>
      <c r="C24" s="1311">
        <v>19122.937000000002</v>
      </c>
      <c r="D24" s="1329">
        <v>0.52847007758273457</v>
      </c>
      <c r="E24" s="1330">
        <v>13.176528843773211</v>
      </c>
      <c r="F24" s="1331">
        <v>28.008249004843893</v>
      </c>
      <c r="G24" s="1332">
        <v>-52.954828266863828</v>
      </c>
      <c r="H24" s="1333">
        <v>-54.434931506849317</v>
      </c>
    </row>
    <row r="25" spans="1:13">
      <c r="A25" s="1192" t="s">
        <v>106</v>
      </c>
      <c r="B25" s="1311">
        <v>25352.823</v>
      </c>
      <c r="C25" s="1311">
        <v>25734.528999999999</v>
      </c>
      <c r="D25" s="1329">
        <v>-1.4832445544272381</v>
      </c>
      <c r="E25" s="1330">
        <v>10.482792770487746</v>
      </c>
      <c r="F25" s="1331">
        <v>21.337106133998372</v>
      </c>
      <c r="G25" s="1332">
        <v>-50.870597424715669</v>
      </c>
      <c r="H25" s="1333">
        <v>-52.41627331984715</v>
      </c>
    </row>
    <row r="26" spans="1:13" ht="16.5" thickBot="1">
      <c r="A26" s="1198" t="s">
        <v>107</v>
      </c>
      <c r="B26" s="1312">
        <v>25402.937000000002</v>
      </c>
      <c r="C26" s="1312">
        <v>23149.805</v>
      </c>
      <c r="D26" s="1334">
        <v>9.7328336027020601</v>
      </c>
      <c r="E26" s="1335">
        <v>76.340678385739054</v>
      </c>
      <c r="F26" s="1336">
        <v>50.654644861157735</v>
      </c>
      <c r="G26" s="1337">
        <v>50.708150446984014</v>
      </c>
      <c r="H26" s="1338">
        <v>45.966672978602517</v>
      </c>
      <c r="K26" s="1033"/>
      <c r="L26" s="1033"/>
      <c r="M26" s="1033"/>
    </row>
    <row r="27" spans="1:13">
      <c r="A27" s="1193" t="s">
        <v>252</v>
      </c>
      <c r="B27" s="1339">
        <v>18808.375288152536</v>
      </c>
      <c r="C27" s="1339">
        <v>17746.541726440286</v>
      </c>
      <c r="D27" s="1340">
        <v>5.983326656428174</v>
      </c>
      <c r="E27" s="1341">
        <v>100</v>
      </c>
      <c r="F27" s="1342">
        <v>100</v>
      </c>
      <c r="G27" s="1343" t="s">
        <v>73</v>
      </c>
      <c r="H27" s="1344">
        <v>24.065242273941234</v>
      </c>
      <c r="J27" s="1442"/>
      <c r="K27" s="1442"/>
      <c r="L27" s="1442"/>
      <c r="M27" s="1442"/>
    </row>
    <row r="28" spans="1:13">
      <c r="A28" s="1192" t="s">
        <v>105</v>
      </c>
      <c r="B28" s="1311" t="s">
        <v>200</v>
      </c>
      <c r="C28" s="1311" t="s">
        <v>73</v>
      </c>
      <c r="D28" s="1329" t="s">
        <v>73</v>
      </c>
      <c r="E28" s="1330">
        <v>1.3300530483585762</v>
      </c>
      <c r="F28" s="1331">
        <v>0</v>
      </c>
      <c r="G28" s="1332" t="s">
        <v>73</v>
      </c>
      <c r="H28" s="1333" t="s">
        <v>73</v>
      </c>
    </row>
    <row r="29" spans="1:13">
      <c r="A29" s="1192" t="s">
        <v>106</v>
      </c>
      <c r="B29" s="1311" t="s">
        <v>200</v>
      </c>
      <c r="C29" s="1311" t="s">
        <v>200</v>
      </c>
      <c r="D29" s="1329" t="s">
        <v>73</v>
      </c>
      <c r="E29" s="1330">
        <v>1.3915583916352734</v>
      </c>
      <c r="F29" s="1331">
        <v>2.5181228538725677</v>
      </c>
      <c r="G29" s="1332" t="s">
        <v>73</v>
      </c>
      <c r="H29" s="1333" t="s">
        <v>73</v>
      </c>
    </row>
    <row r="30" spans="1:13" ht="16.5" thickBot="1">
      <c r="A30" s="1199" t="s">
        <v>107</v>
      </c>
      <c r="B30" s="1311">
        <v>18664.241000000002</v>
      </c>
      <c r="C30" s="1311">
        <v>17380.442999999999</v>
      </c>
      <c r="D30" s="1329">
        <v>7.3864515421154842</v>
      </c>
      <c r="E30" s="1330">
        <v>97.278388560006164</v>
      </c>
      <c r="F30" s="1331">
        <v>97.481877146127431</v>
      </c>
      <c r="G30" s="1332">
        <v>-0.20874504274905728</v>
      </c>
      <c r="H30" s="1333">
        <v>23.806262230919764</v>
      </c>
    </row>
    <row r="31" spans="1:13">
      <c r="A31" s="1195" t="s">
        <v>110</v>
      </c>
      <c r="B31" s="1345"/>
      <c r="C31" s="1345"/>
      <c r="D31" s="1346"/>
      <c r="E31" s="1347"/>
      <c r="F31" s="1347"/>
      <c r="G31" s="1348"/>
      <c r="H31" s="1349"/>
    </row>
    <row r="32" spans="1:13">
      <c r="A32" s="1194" t="s">
        <v>251</v>
      </c>
      <c r="B32" s="1323">
        <v>21374.23</v>
      </c>
      <c r="C32" s="1323">
        <v>21003.485000000001</v>
      </c>
      <c r="D32" s="1324">
        <v>1.7651594485391304</v>
      </c>
      <c r="E32" s="1325">
        <v>100</v>
      </c>
      <c r="F32" s="1326">
        <v>100</v>
      </c>
      <c r="G32" s="1327" t="s">
        <v>73</v>
      </c>
      <c r="H32" s="1328">
        <v>-22.73469705218946</v>
      </c>
    </row>
    <row r="33" spans="1:8">
      <c r="A33" s="1192" t="s">
        <v>105</v>
      </c>
      <c r="B33" s="1311" t="s">
        <v>73</v>
      </c>
      <c r="C33" s="1311" t="s">
        <v>73</v>
      </c>
      <c r="D33" s="1329" t="s">
        <v>73</v>
      </c>
      <c r="E33" s="1330">
        <v>0</v>
      </c>
      <c r="F33" s="1331">
        <v>0</v>
      </c>
      <c r="G33" s="1332" t="s">
        <v>73</v>
      </c>
      <c r="H33" s="1333" t="s">
        <v>73</v>
      </c>
    </row>
    <row r="34" spans="1:8">
      <c r="A34" s="1192" t="s">
        <v>106</v>
      </c>
      <c r="B34" s="1311" t="s">
        <v>73</v>
      </c>
      <c r="C34" s="1311" t="s">
        <v>73</v>
      </c>
      <c r="D34" s="1329" t="s">
        <v>73</v>
      </c>
      <c r="E34" s="1330">
        <v>0</v>
      </c>
      <c r="F34" s="1331">
        <v>0</v>
      </c>
      <c r="G34" s="1332" t="s">
        <v>73</v>
      </c>
      <c r="H34" s="1333" t="s">
        <v>73</v>
      </c>
    </row>
    <row r="35" spans="1:8" ht="16.5" thickBot="1">
      <c r="A35" s="1198" t="s">
        <v>107</v>
      </c>
      <c r="B35" s="1312">
        <v>21374.23</v>
      </c>
      <c r="C35" s="1312">
        <v>21003.485000000001</v>
      </c>
      <c r="D35" s="1334">
        <v>1.7651594485391304</v>
      </c>
      <c r="E35" s="1335">
        <v>100</v>
      </c>
      <c r="F35" s="1336">
        <v>100</v>
      </c>
      <c r="G35" s="1337">
        <v>0</v>
      </c>
      <c r="H35" s="1338">
        <v>-22.73469705218946</v>
      </c>
    </row>
    <row r="36" spans="1:8">
      <c r="A36" s="1193" t="s">
        <v>252</v>
      </c>
      <c r="B36" s="1339">
        <v>19066.548065913674</v>
      </c>
      <c r="C36" s="1339">
        <v>19247.191941415134</v>
      </c>
      <c r="D36" s="1340">
        <v>-0.93854665164303896</v>
      </c>
      <c r="E36" s="1341">
        <v>100</v>
      </c>
      <c r="F36" s="1342">
        <v>100</v>
      </c>
      <c r="G36" s="1343" t="s">
        <v>73</v>
      </c>
      <c r="H36" s="1344">
        <v>10.526550448080602</v>
      </c>
    </row>
    <row r="37" spans="1:8">
      <c r="A37" s="1192" t="s">
        <v>105</v>
      </c>
      <c r="B37" s="1311" t="s">
        <v>200</v>
      </c>
      <c r="C37" s="1311" t="s">
        <v>200</v>
      </c>
      <c r="D37" s="1329" t="s">
        <v>73</v>
      </c>
      <c r="E37" s="1330">
        <v>14.215409439290037</v>
      </c>
      <c r="F37" s="1331">
        <v>10.165410852021935</v>
      </c>
      <c r="G37" s="1332" t="s">
        <v>73</v>
      </c>
      <c r="H37" s="1333" t="s">
        <v>73</v>
      </c>
    </row>
    <row r="38" spans="1:8">
      <c r="A38" s="1192" t="s">
        <v>106</v>
      </c>
      <c r="B38" s="1311" t="s">
        <v>73</v>
      </c>
      <c r="C38" s="1311" t="s">
        <v>73</v>
      </c>
      <c r="D38" s="1329" t="s">
        <v>73</v>
      </c>
      <c r="E38" s="1330">
        <v>0</v>
      </c>
      <c r="F38" s="1331">
        <v>0</v>
      </c>
      <c r="G38" s="1332" t="s">
        <v>73</v>
      </c>
      <c r="H38" s="1333" t="s">
        <v>73</v>
      </c>
    </row>
    <row r="39" spans="1:8" ht="16.5" thickBot="1">
      <c r="A39" s="1198" t="s">
        <v>107</v>
      </c>
      <c r="B39" s="1312">
        <v>19376.269</v>
      </c>
      <c r="C39" s="1312">
        <v>19478.846000000001</v>
      </c>
      <c r="D39" s="1334">
        <v>-0.52660717169795956</v>
      </c>
      <c r="E39" s="1335">
        <v>85.784590560709958</v>
      </c>
      <c r="F39" s="1336">
        <v>89.834589147978065</v>
      </c>
      <c r="G39" s="1337">
        <v>-4.5082841984136373</v>
      </c>
      <c r="H39" s="1338">
        <v>5.5436994391781163</v>
      </c>
    </row>
    <row r="40" spans="1:8" ht="14.25" customHeight="1">
      <c r="A40" s="1164" t="s">
        <v>253</v>
      </c>
      <c r="B40" s="1033"/>
      <c r="D40" s="1033"/>
    </row>
    <row r="41" spans="1:8" ht="5.25" customHeight="1">
      <c r="A41" s="1446"/>
      <c r="B41" s="1446"/>
      <c r="C41" s="1446"/>
      <c r="D41" s="1446"/>
    </row>
    <row r="42" spans="1:8">
      <c r="A42" s="1200" t="s">
        <v>41</v>
      </c>
    </row>
    <row r="43" spans="1:8">
      <c r="A43" s="1201" t="s">
        <v>70</v>
      </c>
      <c r="B43" s="1447" t="s">
        <v>42</v>
      </c>
      <c r="C43" s="1448"/>
      <c r="D43" s="1448"/>
      <c r="E43" s="1448"/>
      <c r="F43" s="1448"/>
      <c r="G43" s="1448"/>
      <c r="H43" s="1449"/>
    </row>
    <row r="44" spans="1:8">
      <c r="A44" s="1201" t="s">
        <v>43</v>
      </c>
      <c r="B44" s="1447" t="s">
        <v>44</v>
      </c>
      <c r="C44" s="1448"/>
      <c r="D44" s="1448"/>
      <c r="E44" s="1448"/>
      <c r="F44" s="1448"/>
      <c r="G44" s="1448"/>
      <c r="H44" s="1449"/>
    </row>
    <row r="45" spans="1:8">
      <c r="A45" s="1201" t="s">
        <v>45</v>
      </c>
      <c r="B45" s="1447" t="s">
        <v>46</v>
      </c>
      <c r="C45" s="1448"/>
      <c r="D45" s="1448"/>
      <c r="E45" s="1448"/>
      <c r="F45" s="1448"/>
      <c r="G45" s="1448"/>
      <c r="H45" s="1449"/>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56" t="s">
        <v>519</v>
      </c>
      <c r="B2" s="1176"/>
      <c r="C2" s="1176"/>
      <c r="D2" s="1176"/>
      <c r="E2" s="1176"/>
      <c r="F2" s="1177"/>
      <c r="G2" s="1177"/>
      <c r="H2" s="1177"/>
      <c r="I2" s="1178"/>
    </row>
    <row r="3" spans="1:9" ht="18" customHeight="1">
      <c r="A3"/>
      <c r="B3"/>
      <c r="C3"/>
      <c r="D3"/>
      <c r="E3"/>
      <c r="G3"/>
      <c r="H3"/>
    </row>
    <row r="4" spans="1:9" ht="18" customHeight="1" thickBot="1">
      <c r="A4"/>
      <c r="B4"/>
      <c r="C4"/>
      <c r="D4"/>
      <c r="E4"/>
      <c r="F4"/>
      <c r="G4"/>
      <c r="H4"/>
    </row>
    <row r="5" spans="1:9" s="788" customFormat="1" ht="18" customHeight="1">
      <c r="A5" s="1450" t="s">
        <v>111</v>
      </c>
      <c r="B5" s="917" t="s">
        <v>435</v>
      </c>
      <c r="C5" s="918"/>
      <c r="D5" s="918"/>
      <c r="E5" s="919" t="s">
        <v>255</v>
      </c>
      <c r="F5" s="920"/>
      <c r="G5" s="921"/>
      <c r="H5" s="787"/>
    </row>
    <row r="6" spans="1:9" s="788" customFormat="1" ht="30" customHeight="1" thickBot="1">
      <c r="A6" s="1451"/>
      <c r="B6" s="1185" t="s">
        <v>112</v>
      </c>
      <c r="C6" s="1186" t="s">
        <v>113</v>
      </c>
      <c r="D6" s="1187" t="s">
        <v>434</v>
      </c>
      <c r="E6" s="1188" t="s">
        <v>112</v>
      </c>
      <c r="F6" s="1188" t="s">
        <v>113</v>
      </c>
      <c r="G6" s="1189" t="s">
        <v>434</v>
      </c>
      <c r="H6" s="787"/>
    </row>
    <row r="7" spans="1:9" s="790" customFormat="1" ht="24.95" customHeight="1" thickBot="1">
      <c r="A7" s="922" t="s">
        <v>114</v>
      </c>
      <c r="B7" s="1173">
        <v>43538.978000000003</v>
      </c>
      <c r="C7" s="1173">
        <v>34850.326000000001</v>
      </c>
      <c r="D7" s="1355">
        <v>25852.701000000001</v>
      </c>
      <c r="E7" s="1174">
        <v>-1.7173945333362739</v>
      </c>
      <c r="F7" s="1174">
        <v>2.1617248067952342</v>
      </c>
      <c r="G7" s="1175">
        <v>-3.3971973690611961</v>
      </c>
      <c r="H7" s="789"/>
    </row>
    <row r="8" spans="1:9" s="790" customFormat="1" ht="24.95" customHeight="1">
      <c r="A8" s="923" t="s">
        <v>268</v>
      </c>
      <c r="B8" s="924">
        <v>41819.328999999998</v>
      </c>
      <c r="C8" s="924">
        <v>34658.94</v>
      </c>
      <c r="D8" s="925" t="s">
        <v>200</v>
      </c>
      <c r="E8" s="926">
        <v>6.2600551016265866</v>
      </c>
      <c r="F8" s="927">
        <v>6.088090763984038</v>
      </c>
      <c r="G8" s="928" t="s">
        <v>73</v>
      </c>
      <c r="H8" s="789"/>
    </row>
    <row r="9" spans="1:9" s="790" customFormat="1" ht="24.95" customHeight="1">
      <c r="A9" s="929" t="s">
        <v>266</v>
      </c>
      <c r="B9" s="931">
        <v>50776.472000000002</v>
      </c>
      <c r="C9" s="930">
        <v>34922.595000000001</v>
      </c>
      <c r="D9" s="931" t="s">
        <v>200</v>
      </c>
      <c r="E9" s="932">
        <v>-6.3153418862286577</v>
      </c>
      <c r="F9" s="932">
        <v>-1.5862930376151738</v>
      </c>
      <c r="G9" s="933" t="s">
        <v>73</v>
      </c>
      <c r="H9" s="789"/>
    </row>
    <row r="10" spans="1:9" s="790" customFormat="1" ht="24.95" customHeight="1" thickBot="1">
      <c r="A10" s="934" t="s">
        <v>269</v>
      </c>
      <c r="B10" s="935" t="s">
        <v>200</v>
      </c>
      <c r="C10" s="936" t="s">
        <v>200</v>
      </c>
      <c r="D10" s="937" t="s">
        <v>73</v>
      </c>
      <c r="E10" s="938" t="s">
        <v>73</v>
      </c>
      <c r="F10" s="938" t="s">
        <v>73</v>
      </c>
      <c r="G10" s="939" t="s">
        <v>73</v>
      </c>
      <c r="H10" s="789"/>
    </row>
    <row r="11" spans="1:9" ht="15.75">
      <c r="A11" s="6" t="s">
        <v>253</v>
      </c>
      <c r="B11" s="3"/>
      <c r="C11" s="6"/>
      <c r="D11" s="3"/>
      <c r="G11" s="796"/>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M16" sqref="M16"/>
    </sheetView>
  </sheetViews>
  <sheetFormatPr defaultRowHeight="15"/>
  <cols>
    <col min="1" max="1" width="42.85546875" style="1643" customWidth="1"/>
    <col min="2" max="2" width="13.85546875" style="1643" customWidth="1"/>
    <col min="3" max="3" width="14.7109375" style="1643" customWidth="1"/>
    <col min="4" max="4" width="14.42578125" style="1643" customWidth="1"/>
    <col min="5" max="16384" width="9.140625" style="1643"/>
  </cols>
  <sheetData>
    <row r="2" spans="1:8">
      <c r="A2" s="1642" t="s">
        <v>518</v>
      </c>
      <c r="B2" s="1642"/>
      <c r="C2" s="1642"/>
      <c r="D2" s="1642"/>
      <c r="E2" s="1642"/>
      <c r="F2" s="1642"/>
      <c r="G2" s="1642"/>
      <c r="H2" s="1642"/>
    </row>
    <row r="3" spans="1:8">
      <c r="A3" s="1644"/>
      <c r="B3" s="1644"/>
      <c r="C3" s="1644"/>
      <c r="D3" s="1644"/>
      <c r="E3" s="1644"/>
      <c r="F3" s="1644"/>
      <c r="G3" s="1644"/>
      <c r="H3" s="1644"/>
    </row>
    <row r="4" spans="1:8" ht="15.75" thickBot="1"/>
    <row r="5" spans="1:8" ht="45">
      <c r="A5" s="1645" t="s">
        <v>99</v>
      </c>
      <c r="B5" s="1646" t="s">
        <v>5</v>
      </c>
      <c r="C5" s="1646"/>
      <c r="D5" s="1647" t="s">
        <v>100</v>
      </c>
    </row>
    <row r="6" spans="1:8" ht="15.75" thickBot="1">
      <c r="A6" s="1648"/>
      <c r="B6" s="1649">
        <v>44857</v>
      </c>
      <c r="C6" s="1649">
        <v>44850</v>
      </c>
      <c r="D6" s="1659" t="s">
        <v>50</v>
      </c>
    </row>
    <row r="7" spans="1:8" ht="15.75" thickBot="1">
      <c r="A7" s="1650"/>
      <c r="B7" s="1651"/>
      <c r="C7" s="1651"/>
      <c r="D7" s="1652"/>
    </row>
    <row r="8" spans="1:8" ht="15.75" thickBot="1">
      <c r="A8" s="1210" t="s">
        <v>251</v>
      </c>
      <c r="B8" s="1634">
        <v>21361.73</v>
      </c>
      <c r="C8" s="1634">
        <v>21872.62</v>
      </c>
      <c r="D8" s="1635">
        <v>-2.2999999999999998</v>
      </c>
    </row>
    <row r="9" spans="1:8">
      <c r="A9" s="1653" t="s">
        <v>105</v>
      </c>
      <c r="B9" s="1636">
        <v>19248.09</v>
      </c>
      <c r="C9" s="1636">
        <v>19347.61</v>
      </c>
      <c r="D9" s="1660">
        <v>-0.5</v>
      </c>
    </row>
    <row r="10" spans="1:8">
      <c r="A10" s="1654" t="s">
        <v>106</v>
      </c>
      <c r="B10" s="1637">
        <v>25253.64</v>
      </c>
      <c r="C10" s="1637">
        <v>24535.919999999998</v>
      </c>
      <c r="D10" s="1661">
        <v>2.9</v>
      </c>
    </row>
    <row r="11" spans="1:8" ht="15.75" thickBot="1">
      <c r="A11" s="1655" t="s">
        <v>107</v>
      </c>
      <c r="B11" s="1638">
        <v>21346.639999999999</v>
      </c>
      <c r="C11" s="1638">
        <v>21910.6</v>
      </c>
      <c r="D11" s="1662">
        <v>-2.6</v>
      </c>
    </row>
    <row r="12" spans="1:8" ht="15.75" thickBot="1">
      <c r="A12" s="1210" t="s">
        <v>252</v>
      </c>
      <c r="B12" s="1658">
        <v>20510.88</v>
      </c>
      <c r="C12" s="1658">
        <v>20011.439999999999</v>
      </c>
      <c r="D12" s="1635">
        <v>2.5</v>
      </c>
    </row>
    <row r="13" spans="1:8" ht="13.5" customHeight="1">
      <c r="A13" s="1653" t="s">
        <v>105</v>
      </c>
      <c r="B13" s="1639" t="s">
        <v>200</v>
      </c>
      <c r="C13" s="1639" t="s">
        <v>200</v>
      </c>
      <c r="D13" s="1663" t="s">
        <v>73</v>
      </c>
    </row>
    <row r="14" spans="1:8" ht="14.25" customHeight="1">
      <c r="A14" s="1654" t="s">
        <v>106</v>
      </c>
      <c r="B14" s="1640">
        <v>25018.2</v>
      </c>
      <c r="C14" s="1640">
        <v>25891.83</v>
      </c>
      <c r="D14" s="1661">
        <v>3.4</v>
      </c>
    </row>
    <row r="15" spans="1:8" ht="16.5" customHeight="1" thickBot="1">
      <c r="A15" s="1656" t="s">
        <v>107</v>
      </c>
      <c r="B15" s="1641">
        <v>18912.330000000002</v>
      </c>
      <c r="C15" s="1641">
        <v>18518.64</v>
      </c>
      <c r="D15" s="1664">
        <v>2.1</v>
      </c>
    </row>
    <row r="16" spans="1:8">
      <c r="A16" s="1657"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56" t="s">
        <v>520</v>
      </c>
      <c r="B2" s="1156"/>
      <c r="C2" s="1156"/>
      <c r="D2" s="1156"/>
      <c r="E2" s="1156"/>
      <c r="F2" s="1207"/>
      <c r="G2" s="1207"/>
      <c r="H2" s="1207"/>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452" t="s">
        <v>438</v>
      </c>
      <c r="B5" s="1158" t="s">
        <v>435</v>
      </c>
      <c r="C5" s="1159"/>
      <c r="D5" s="1160"/>
      <c r="E5" s="1161" t="s">
        <v>255</v>
      </c>
      <c r="F5" s="1162"/>
      <c r="G5" s="915"/>
      <c r="H5" s="787"/>
    </row>
    <row r="6" spans="1:8" s="788" customFormat="1" ht="30" customHeight="1" thickBot="1">
      <c r="A6" s="1453"/>
      <c r="B6" s="1211" t="s">
        <v>112</v>
      </c>
      <c r="C6" s="1212" t="s">
        <v>113</v>
      </c>
      <c r="D6" s="1213" t="s">
        <v>434</v>
      </c>
      <c r="E6" s="1214" t="s">
        <v>112</v>
      </c>
      <c r="F6" s="1215" t="s">
        <v>113</v>
      </c>
      <c r="G6" s="1216" t="s">
        <v>434</v>
      </c>
      <c r="H6" s="787"/>
    </row>
    <row r="7" spans="1:8" s="790" customFormat="1" ht="24.95" customHeight="1" thickBot="1">
      <c r="A7" s="1163"/>
      <c r="B7" s="1167">
        <v>43411.72</v>
      </c>
      <c r="C7" s="1168">
        <v>31489.51</v>
      </c>
      <c r="D7" s="1169" t="s">
        <v>200</v>
      </c>
      <c r="E7" s="1170">
        <v>-2.339968523266049</v>
      </c>
      <c r="F7" s="1171">
        <v>0.13110414941611931</v>
      </c>
      <c r="G7" s="1172" t="s">
        <v>73</v>
      </c>
      <c r="H7" s="789"/>
    </row>
    <row r="8" spans="1:8" customFormat="1" ht="15.75" customHeight="1">
      <c r="A8" s="1164" t="s">
        <v>253</v>
      </c>
      <c r="B8" s="1157"/>
      <c r="C8" s="1157"/>
      <c r="D8" s="1157"/>
      <c r="E8" s="1157"/>
      <c r="F8" s="1157"/>
      <c r="G8" s="1157"/>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I-VII_2022</vt:lpstr>
      <vt:lpstr>Eksport I-VII_2022</vt:lpstr>
      <vt:lpstr>Import I-VII_2022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2022-10-27T12:30:48Z</dcterms:modified>
</cp:coreProperties>
</file>