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<sst xmlns="http://schemas.openxmlformats.org/spreadsheetml/2006/main" count="2299" uniqueCount="326">
  <si>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</si>
  <si>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</si>
  <si>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</si>
  <si>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</si>
  <si>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</si>
  <si>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</si>
  <si>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</si>
  <si>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</si>
  <si>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</si>
  <si>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</si>
  <si>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</si>
  <si>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</si>
  <si>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</si>
  <si>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</si>
  <si>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</si>
  <si>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</si>
  <si>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</si>
  <si>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</si>
  <si>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</si>
  <si>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</si>
  <si>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</si>
  <si>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</si>
  <si>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</si>
  <si>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</si>
  <si>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</si>
  <si>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</si>
  <si>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</si>
  <si>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</si>
  <si>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</si>
  <si>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</si>
  <si>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</si>
  <si>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</si>
  <si>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</si>
  <si>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</si>
  <si>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</si>
  <si>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</si>
  <si>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</si>
  <si>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</si>
  <si>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</si>
  <si>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</si>
  <si>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</si>
  <si>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</si>
  <si>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</si>
  <si>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</si>
  <si>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</si>
  <si>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</si>
  <si>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</si>
  <si>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</si>
  <si>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</si>
  <si>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</si>
  <si>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</si>
  <si>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</si>
  <si>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</si>
  <si>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</si>
  <si>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</si>
  <si>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</si>
  <si>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</si>
  <si>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</si>
  <si>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</si>
  <si>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</si>
  <si>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</si>
  <si>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</si>
  <si>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</si>
  <si>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</si>
  <si>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</si>
  <si>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</si>
  <si>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</si>
  <si>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</si>
  <si>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</si>
  <si>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</si>
  <si>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</si>
  <si>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</si>
  <si>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</si>
  <si>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</si>
  <si>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</si>
  <si>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</si>
  <si>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</si>
  <si>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</si>
  <si>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</si>
  <si>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</si>
  <si>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</si>
  <si>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</si>
  <si>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</si>
  <si>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</si>
  <si>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</si>
  <si>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</si>
  <si>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</si>
  <si>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</si>
  <si>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</si>
  <si>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</si>
  <si>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</si>
  <si>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</si>
  <si>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</si>
  <si>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</si>
  <si>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</si>
  <si>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</si>
  <si>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</si>
  <si>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</si>
  <si>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</si>
  <si>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</si>
  <si>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</si>
  <si>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</si>
  <si>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</si>
  <si>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</si>
  <si>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</si>
  <si>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</si>
  <si>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</si>
  <si>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</si>
  <si>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</si>
  <si>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</si>
  <si>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</si>
  <si>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</si>
  <si>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</si>
  <si>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</si>
  <si>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</si>
  <si>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</si>
  <si>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</si>
  <si>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</si>
  <si>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</si>
  <si>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</si>
  <si>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</si>
  <si>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</si>
  <si>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</si>
  <si>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</si>
  <si>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</si>
  <si>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</si>
  <si>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</si>
  <si>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</si>
  <si>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</si>
  <si>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</si>
  <si>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</si>
  <si>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</si>
  <si>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</si>
  <si>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</si>
  <si>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</si>
  <si>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</si>
  <si>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</si>
  <si>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</si>
  <si>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</si>
  <si>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</si>
  <si>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</si>
  <si>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</si>
  <si>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</si>
  <si>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</si>
  <si>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</si>
  <si>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</si>
  <si>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</si>
  <si>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</si>
  <si>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</si>
  <si>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</si>
  <si>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</si>
  <si>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</si>
  <si>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</si>
  <si>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</si>
  <si>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</si>
  <si>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</si>
  <si>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</si>
  <si>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</si>
  <si>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</si>
  <si>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</si>
  <si>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</si>
  <si>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</si>
  <si>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</si>
  <si>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</si>
  <si>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</si>
  <si>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</si>
  <si>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</si>
  <si>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</si>
  <si>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</si>
  <si>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</si>
  <si>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</si>
  <si>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</si>
  <si>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</si>
  <si>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</si>
  <si>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</si>
  <si>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</si>
  <si>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</si>
  <si>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</si>
  <si>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</si>
  <si>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</si>
  <si>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</si>
  <si>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</si>
  <si>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</si>
  <si>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</si>
  <si>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</si>
  <si>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</si>
  <si>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</si>
  <si>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</si>
  <si>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</si>
  <si>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</si>
  <si>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</si>
  <si>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</si>
  <si>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</si>
  <si>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</si>
  <si>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</si>
  <si>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</si>
  <si>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</si>
  <si>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</si>
  <si>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</si>
  <si>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</si>
  <si>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</si>
  <si>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</si>
  <si>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</si>
  <si>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</si>
  <si>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</si>
  <si>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</si>
  <si>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</si>
  <si>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</si>
  <si>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</si>
  <si>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</si>
  <si>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</si>
  <si>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</si>
  <si>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</si>
  <si>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</si>
  <si>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</si>
  <si>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</si>
  <si>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</si>
  <si>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</si>
  <si>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</si>
  <si>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</si>
  <si>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</si>
  <si>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</si>
  <si>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</si>
  <si>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</si>
  <si>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</si>
  <si>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</si>
  <si>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</si>
  <si>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</si>
  <si>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</si>
  <si>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</si>
  <si>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</si>
  <si>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</si>
  <si>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</si>
  <si>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</si>
  <si>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</si>
  <si>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</si>
  <si>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</si>
  <si>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</si>
  <si>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</si>
  <si>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</si>
  <si>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</si>
  <si>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</si>
  <si>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</si>
  <si>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</si>
  <si>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</si>
  <si>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</si>
  <si>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</si>
  <si>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</si>
  <si>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</si>
  <si>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</si>
  <si>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</si>
  <si>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</si>
  <si>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</si>
  <si>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</si>
  <si>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</si>
  <si>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</si>
  <si>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</si>
  <si>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</si>
  <si>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</si>
  <si>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</si>
  <si>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</si>
  <si>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</si>
  <si>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</si>
  <si>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</si>
  <si>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</si>
  <si>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</si>
  <si>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</si>
  <si>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</si>
  <si>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</si>
  <si>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</si>
  <si>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</si>
  <si>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</si>
  <si>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</si>
  <si>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</si>
  <si>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</si>
  <si>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</si>
  <si>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</si>
  <si>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</si>
  <si>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</si>
  <si>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</si>
  <si>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</si>
  <si>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</si>
  <si>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</si>
  <si>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</si>
  <si>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</si>
  <si>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</si>
  <si>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</si>
  <si>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</si>
  <si>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</si>
  <si>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</si>
  <si>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</si>
  <si>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</si>
  <si>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Turcja</t>
  </si>
  <si>
    <t>luty</t>
  </si>
  <si>
    <t>Izrael</t>
  </si>
  <si>
    <t>Islandia</t>
  </si>
  <si>
    <t>II-2024</t>
  </si>
  <si>
    <t>II-2023</t>
  </si>
  <si>
    <t>marzec</t>
  </si>
  <si>
    <t>marzec  2024</t>
  </si>
  <si>
    <t>marzec 2023</t>
  </si>
  <si>
    <t>marzec 2022</t>
  </si>
  <si>
    <r>
      <t>Mleko surowe</t>
    </r>
    <r>
      <rPr>
        <b/>
        <sz val="11"/>
        <rFont val="Times New Roman"/>
        <family val="1"/>
        <charset val="238"/>
      </rPr>
      <t xml:space="preserve"> skup    marzec 24</t>
    </r>
  </si>
  <si>
    <t>05.05.2024</t>
  </si>
  <si>
    <t>I - III 2023r.</t>
  </si>
  <si>
    <t>I - III 2024r.*</t>
  </si>
  <si>
    <t>Handel zagraniczny produktami mlecznymi w  okresie I - III 2024r. - dane wstępne</t>
  </si>
  <si>
    <t>I - III 2023r</t>
  </si>
  <si>
    <t>I - III 2024r</t>
  </si>
  <si>
    <t>NR 19/2024</t>
  </si>
  <si>
    <t>16 maja 2024r.</t>
  </si>
  <si>
    <t>6-12 maja 2024r.</t>
  </si>
  <si>
    <t>Ceny sprzedaży NETTO (bez VAT) wybranych produktów mleczarskich za okres: 06-12.05.2024r.</t>
  </si>
  <si>
    <t>12.05.2024</t>
  </si>
  <si>
    <t>-</t>
  </si>
  <si>
    <t>Ceny sprzedaży NETTO (bez VAT) wybranych preparatów mlekopodobnych za okres: 06-12.05.2024r.</t>
  </si>
  <si>
    <t>Ceny zakupu masła w blokach 25 kg płacone przez podmioty branży piekarsko-cukierniczej za okres: 06-12.05.2024r.</t>
  </si>
  <si>
    <t>tygodniowa zmiana ceny (%)</t>
  </si>
  <si>
    <t>Ceny zakupu NETTO (bez VAT) płacone przez podmioty handlu detalicznego, wybranych produktów mleczarskich za okres: 06-12.05.2024r.</t>
  </si>
  <si>
    <t xml:space="preserve">tygodniowa zmiana </t>
  </si>
  <si>
    <t>tyg. zmiana kursu</t>
  </si>
  <si>
    <t>Aktualna       06-12.05.24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</si>
  <si>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</si>
  <si>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</si>
  <si>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</si>
  <si>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OKRES: I.2017 - IV.2024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</si>
</sst>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1.5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141" fillId="0" borderId="14" xfId="0" applyFont="1" applyFill="1" applyBorder="1"/>
    <xf numFmtId="0" fontId="141" fillId="0" borderId="31" xfId="0" applyFont="1" applyFill="1" applyBorder="1"/>
    <xf numFmtId="0" fontId="141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2" fillId="0" borderId="0" xfId="0" applyFont="1" applyFill="1" applyAlignment="1">
      <alignment vertical="center"/>
    </xf>
    <xf numFmtId="0" fontId="143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76200</xdr:rowOff>
    </xdr:from>
    <xdr:to>
      <xdr:col>18</xdr:col>
      <xdr:colOff>408583</xdr:colOff>
      <xdr:row>22</xdr:row>
      <xdr:rowOff>49836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76200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567066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34266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409575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76775" cy="300037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42</xdr:row>
      <xdr:rowOff>0</xdr:rowOff>
    </xdr:from>
    <xdr:to>
      <xdr:col>25</xdr:col>
      <xdr:colOff>435131</xdr:colOff>
      <xdr:row>60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44225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19050</xdr:rowOff>
    </xdr:from>
    <xdr:to>
      <xdr:col>17</xdr:col>
      <xdr:colOff>533400</xdr:colOff>
      <xdr:row>78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896475"/>
          <a:ext cx="4791075" cy="2847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552450</xdr:colOff>
      <xdr:row>76</xdr:row>
      <xdr:rowOff>123825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82125"/>
          <a:ext cx="48196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0</xdr:rowOff>
    </xdr:from>
    <xdr:to>
      <xdr:col>22</xdr:col>
      <xdr:colOff>428625</xdr:colOff>
      <xdr:row>31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81075"/>
          <a:ext cx="6276975" cy="416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5</xdr:row>
      <xdr:rowOff>95250</xdr:rowOff>
    </xdr:from>
    <xdr:to>
      <xdr:col>11</xdr:col>
      <xdr:colOff>546842</xdr:colOff>
      <xdr:row>23</xdr:row>
      <xdr:rowOff>94367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9144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27</xdr:row>
      <xdr:rowOff>0</xdr:rowOff>
    </xdr:from>
    <xdr:to>
      <xdr:col>6</xdr:col>
      <xdr:colOff>295275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50" y="4486275"/>
          <a:ext cx="33623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0</xdr:rowOff>
    </xdr:from>
    <xdr:to>
      <xdr:col>12</xdr:col>
      <xdr:colOff>476250</xdr:colOff>
      <xdr:row>40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4486275"/>
          <a:ext cx="381952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276225</xdr:colOff>
      <xdr:row>56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242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0</xdr:rowOff>
    </xdr:from>
    <xdr:to>
      <xdr:col>12</xdr:col>
      <xdr:colOff>457200</xdr:colOff>
      <xdr:row>56</xdr:row>
      <xdr:rowOff>38100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6791325"/>
          <a:ext cx="3819525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19</xdr:row>
      <xdr:rowOff>142876</xdr:rowOff>
    </xdr:from>
    <xdr:to>
      <xdr:col>6</xdr:col>
      <xdr:colOff>761999</xdr:colOff>
      <xdr:row>34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" y="5322095"/>
          <a:ext cx="5334000" cy="3393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6</xdr:col>
      <xdr:colOff>761999</xdr:colOff>
      <xdr:row>54</xdr:row>
      <xdr:rowOff>78372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013031"/>
          <a:ext cx="5298281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1914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54</xdr:row>
      <xdr:rowOff>25400</xdr:rowOff>
    </xdr:from>
    <xdr:to>
      <xdr:col>10</xdr:col>
      <xdr:colOff>750040</xdr:colOff>
      <xdr:row>83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11480800"/>
          <a:ext cx="8535140" cy="4800600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25</xdr:row>
      <xdr:rowOff>0</xdr:rowOff>
    </xdr:from>
    <xdr:to>
      <xdr:col>10</xdr:col>
      <xdr:colOff>761726</xdr:colOff>
      <xdr:row>53</xdr:row>
      <xdr:rowOff>65430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63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63500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8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273843</xdr:rowOff>
    </xdr:from>
    <xdr:to>
      <xdr:col>9</xdr:col>
      <xdr:colOff>653202</xdr:colOff>
      <xdr:row>48</xdr:row>
      <xdr:rowOff>121466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6503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9</xdr:col>
      <xdr:colOff>738187</xdr:colOff>
      <xdr:row>20</xdr:row>
      <xdr:rowOff>285750</xdr:rowOff>
    </xdr:from>
    <xdr:to>
      <xdr:col>20</xdr:col>
      <xdr:colOff>307921</xdr:colOff>
      <xdr:row>48</xdr:row>
      <xdr:rowOff>133373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3156" y="59769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488157</xdr:colOff>
      <xdr:row>49</xdr:row>
      <xdr:rowOff>83344</xdr:rowOff>
    </xdr:from>
    <xdr:to>
      <xdr:col>14</xdr:col>
      <xdr:colOff>552143</xdr:colOff>
      <xdr:row>77</xdr:row>
      <xdr:rowOff>55552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1" y="10751344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12</xdr:row>
      <xdr:rowOff>152400</xdr:rowOff>
    </xdr:from>
    <xdr:to>
      <xdr:col>14</xdr:col>
      <xdr:colOff>412371</xdr:colOff>
      <xdr:row>33</xdr:row>
      <xdr:rowOff>50197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33242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18</xdr:col>
      <xdr:colOff>441131</xdr:colOff>
      <xdr:row>32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11</xdr:row>
      <xdr:rowOff>107156</xdr:rowOff>
    </xdr:from>
    <xdr:to>
      <xdr:col>20</xdr:col>
      <xdr:colOff>583405</xdr:colOff>
      <xdr:row>41</xdr:row>
      <xdr:rowOff>95250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09812"/>
          <a:ext cx="11275218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N28" sqref="N2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5"/>
      <c r="F10" s="107"/>
    </row>
    <row r="11" spans="2:6" ht="31.5" x14ac:dyDescent="0.5">
      <c r="B11" s="783" t="s">
        <v>15</v>
      </c>
      <c r="C11" s="194"/>
      <c r="D11" s="194"/>
      <c r="E11" s="575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309</v>
      </c>
      <c r="C14" s="198"/>
      <c r="D14" s="784" t="s">
        <v>310</v>
      </c>
      <c r="E14" s="785"/>
      <c r="F14" s="200"/>
    </row>
    <row r="15" spans="2:6" ht="15.75" x14ac:dyDescent="0.25">
      <c r="B15" s="590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311</v>
      </c>
      <c r="E17" s="202"/>
      <c r="F17" s="202"/>
    </row>
    <row r="18" spans="2:12" ht="26.25" x14ac:dyDescent="0.4">
      <c r="B18" s="778"/>
      <c r="C18" s="198"/>
      <c r="D18" s="484"/>
      <c r="E18" s="198"/>
      <c r="F18" s="198"/>
    </row>
    <row r="19" spans="2:12" ht="26.25" x14ac:dyDescent="0.4">
      <c r="B19" s="780"/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81"/>
      <c r="C20" s="198"/>
      <c r="D20" s="484"/>
      <c r="E20" s="782"/>
      <c r="F20" s="782"/>
      <c r="G20" s="782"/>
      <c r="H20" s="782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82"/>
      <c r="G21" s="9"/>
      <c r="H21" s="9"/>
      <c r="I21" s="9"/>
      <c r="J21" s="9"/>
      <c r="K21" s="9"/>
      <c r="L21" s="9"/>
    </row>
    <row r="22" spans="2:12" ht="15" x14ac:dyDescent="0.25">
      <c r="B22" s="782"/>
      <c r="C22" s="782"/>
      <c r="D22" s="782"/>
      <c r="E22" s="782"/>
      <c r="F22" s="782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3" sqref="N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318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0" t="s">
        <v>0</v>
      </c>
      <c r="C6" s="853" t="s">
        <v>207</v>
      </c>
      <c r="D6" s="795" t="s">
        <v>1</v>
      </c>
      <c r="E6" s="860"/>
      <c r="F6" s="861"/>
      <c r="J6" s="44"/>
    </row>
    <row r="7" spans="2:18" ht="15" hidden="1" customHeight="1" thickBot="1" x14ac:dyDescent="0.25">
      <c r="B7" s="856"/>
      <c r="C7" s="858"/>
      <c r="D7" s="862"/>
      <c r="E7" s="863"/>
      <c r="F7" s="864"/>
      <c r="J7" s="45"/>
    </row>
    <row r="8" spans="2:18" ht="26.25" customHeight="1" thickBot="1" x14ac:dyDescent="0.3">
      <c r="B8" s="856"/>
      <c r="C8" s="858"/>
      <c r="D8" s="834" t="s">
        <v>19</v>
      </c>
      <c r="E8" s="865"/>
      <c r="F8" s="465" t="s">
        <v>215</v>
      </c>
    </row>
    <row r="9" spans="2:18" ht="28.5" customHeight="1" thickBot="1" x14ac:dyDescent="0.25">
      <c r="B9" s="857"/>
      <c r="C9" s="859"/>
      <c r="D9" s="142">
        <v>45424</v>
      </c>
      <c r="E9" s="142">
        <v>45417</v>
      </c>
      <c r="F9" s="690" t="s">
        <v>12</v>
      </c>
    </row>
    <row r="10" spans="2:18" ht="30.75" customHeight="1" thickBot="1" x14ac:dyDescent="0.25">
      <c r="B10" s="154" t="s">
        <v>224</v>
      </c>
      <c r="C10" s="788" t="s">
        <v>225</v>
      </c>
      <c r="D10" s="137">
        <v>2507.8200000000002</v>
      </c>
      <c r="E10" s="137">
        <v>2534.4</v>
      </c>
      <c r="F10" s="480">
        <v>-1.0487689393939366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289.77</v>
      </c>
      <c r="E11" s="137">
        <v>279.51</v>
      </c>
      <c r="F11" s="480">
        <v>3.6707094558334195</v>
      </c>
    </row>
    <row r="12" spans="2:18" ht="30.75" customHeight="1" thickBot="1" x14ac:dyDescent="0.25">
      <c r="B12" s="822" t="s">
        <v>48</v>
      </c>
      <c r="C12" s="456" t="s">
        <v>228</v>
      </c>
      <c r="D12" s="157">
        <v>2095.1999999999998</v>
      </c>
      <c r="E12" s="157">
        <v>2203.44</v>
      </c>
      <c r="F12" s="480">
        <v>-4.9123189195076895</v>
      </c>
    </row>
    <row r="13" spans="2:18" ht="31.5" customHeight="1" thickBot="1" x14ac:dyDescent="0.25">
      <c r="B13" s="852"/>
      <c r="C13" s="158" t="s">
        <v>229</v>
      </c>
      <c r="D13" s="157">
        <v>1815.78</v>
      </c>
      <c r="E13" s="157">
        <v>1836.76</v>
      </c>
      <c r="F13" s="480">
        <v>-1.1422287070711479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13" sqref="D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6" t="s">
        <v>75</v>
      </c>
      <c r="C5" s="866" t="s">
        <v>1</v>
      </c>
      <c r="D5" s="866"/>
      <c r="E5" s="866"/>
      <c r="F5" s="866"/>
      <c r="G5" s="866"/>
      <c r="H5" s="866"/>
    </row>
    <row r="6" spans="1:8" ht="13.5" customHeight="1" thickBot="1" x14ac:dyDescent="0.25">
      <c r="B6" s="866"/>
      <c r="C6" s="866"/>
      <c r="D6" s="866"/>
      <c r="E6" s="866"/>
      <c r="F6" s="866"/>
      <c r="G6" s="866"/>
      <c r="H6" s="866"/>
    </row>
    <row r="7" spans="1:8" ht="23.25" customHeight="1" thickBot="1" x14ac:dyDescent="0.25">
      <c r="B7" s="866"/>
      <c r="C7" s="867" t="s">
        <v>76</v>
      </c>
      <c r="D7" s="867"/>
      <c r="E7" s="466" t="s">
        <v>319</v>
      </c>
      <c r="F7" s="869" t="s">
        <v>77</v>
      </c>
      <c r="G7" s="869"/>
      <c r="H7" s="486" t="s">
        <v>319</v>
      </c>
    </row>
    <row r="8" spans="1:8" ht="15.75" thickBot="1" x14ac:dyDescent="0.25">
      <c r="B8" s="866"/>
      <c r="C8" s="775">
        <v>45424</v>
      </c>
      <c r="D8" s="776">
        <v>45417</v>
      </c>
      <c r="E8" s="691" t="s">
        <v>12</v>
      </c>
      <c r="F8" s="775">
        <v>45424</v>
      </c>
      <c r="G8" s="225">
        <v>45417</v>
      </c>
      <c r="H8" s="25" t="s">
        <v>12</v>
      </c>
    </row>
    <row r="9" spans="1:8" ht="27.75" customHeight="1" thickBot="1" x14ac:dyDescent="0.25">
      <c r="B9" s="789" t="s">
        <v>78</v>
      </c>
      <c r="C9" s="159">
        <v>2447.9299999999998</v>
      </c>
      <c r="D9" s="159">
        <v>2441.7600000000002</v>
      </c>
      <c r="E9" s="59">
        <v>0.25268658672431432</v>
      </c>
      <c r="F9" s="160">
        <v>568.53241052558235</v>
      </c>
      <c r="G9" s="60">
        <v>565.06525965009723</v>
      </c>
      <c r="H9" s="460">
        <v>0.61358415090534235</v>
      </c>
    </row>
    <row r="10" spans="1:8" ht="33.75" customHeight="1" thickBot="1" x14ac:dyDescent="0.25">
      <c r="B10" s="789" t="s">
        <v>133</v>
      </c>
      <c r="C10" s="777">
        <v>2499.89</v>
      </c>
      <c r="D10" s="777">
        <v>2507.31</v>
      </c>
      <c r="E10" s="59">
        <v>-0.29593468697528713</v>
      </c>
      <c r="F10" s="160">
        <v>580.60013470515821</v>
      </c>
      <c r="G10" s="60">
        <v>580.23465703971112</v>
      </c>
      <c r="H10" s="460">
        <v>6.2987906877488481E-2</v>
      </c>
    </row>
    <row r="11" spans="1:8" ht="28.5" customHeight="1" thickBot="1" x14ac:dyDescent="0.25">
      <c r="B11" s="57" t="s">
        <v>79</v>
      </c>
      <c r="C11" s="159">
        <v>1036.28</v>
      </c>
      <c r="D11" s="159">
        <v>1022.41</v>
      </c>
      <c r="E11" s="59">
        <v>1.356598624817833</v>
      </c>
      <c r="F11" s="160">
        <v>240.67631279466752</v>
      </c>
      <c r="G11" s="60">
        <v>236.60325835416086</v>
      </c>
      <c r="H11" s="460">
        <v>1.7214701390163838</v>
      </c>
    </row>
    <row r="12" spans="1:8" ht="22.5" customHeight="1" thickBot="1" x14ac:dyDescent="0.25">
      <c r="B12" s="57" t="s">
        <v>80</v>
      </c>
      <c r="C12" s="467">
        <v>1568.21</v>
      </c>
      <c r="D12" s="467">
        <v>1599.67</v>
      </c>
      <c r="E12" s="59">
        <v>-1.9666556227221885</v>
      </c>
      <c r="F12" s="160">
        <v>364.21720045521056</v>
      </c>
      <c r="G12" s="60">
        <v>370.19115060631304</v>
      </c>
      <c r="H12" s="460">
        <v>-1.6137474224648871</v>
      </c>
    </row>
    <row r="13" spans="1:8" ht="23.25" customHeight="1" thickBot="1" x14ac:dyDescent="0.25">
      <c r="B13" s="57" t="s">
        <v>81</v>
      </c>
      <c r="C13" s="160">
        <v>1848.65</v>
      </c>
      <c r="D13" s="160">
        <v>1857.663</v>
      </c>
      <c r="E13" s="59">
        <v>-0.48517949703471075</v>
      </c>
      <c r="F13" s="160">
        <v>429.34946698562374</v>
      </c>
      <c r="G13" s="60">
        <v>429.8951680088864</v>
      </c>
      <c r="H13" s="460">
        <v>-0.12693816164302307</v>
      </c>
    </row>
    <row r="14" spans="1:8" ht="34.5" customHeight="1" thickBot="1" x14ac:dyDescent="0.25">
      <c r="B14" s="57" t="s">
        <v>82</v>
      </c>
      <c r="C14" s="790">
        <v>2034.54</v>
      </c>
      <c r="D14" s="790">
        <v>2027.1</v>
      </c>
      <c r="E14" s="59">
        <v>0.36702678703566943</v>
      </c>
      <c r="F14" s="160">
        <v>472.52247021390252</v>
      </c>
      <c r="G14" s="60">
        <v>469.10580394334903</v>
      </c>
      <c r="H14" s="460">
        <v>0.72833596212894036</v>
      </c>
    </row>
    <row r="15" spans="1:8" ht="30.75" customHeight="1" thickBot="1" x14ac:dyDescent="0.25">
      <c r="B15" s="868" t="s">
        <v>83</v>
      </c>
      <c r="C15" s="868"/>
      <c r="D15" s="868"/>
      <c r="E15" s="868"/>
      <c r="F15" s="791">
        <v>4.3056999999999999</v>
      </c>
      <c r="G15" s="791">
        <v>4.3212000000000002</v>
      </c>
      <c r="H15" s="61" t="s">
        <v>320</v>
      </c>
    </row>
    <row r="16" spans="1:8" ht="19.5" thickBot="1" x14ac:dyDescent="0.25">
      <c r="B16" s="868"/>
      <c r="C16" s="868"/>
      <c r="D16" s="868"/>
      <c r="E16" s="868"/>
      <c r="F16" s="791">
        <v>4.3056999999999999</v>
      </c>
      <c r="G16" s="791">
        <v>4.3212000000000002</v>
      </c>
      <c r="H16" s="62">
        <v>-0.35869665833565423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14" sqref="O14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0" t="s">
        <v>75</v>
      </c>
      <c r="C6" s="871" t="s">
        <v>138</v>
      </c>
      <c r="D6" s="871"/>
      <c r="E6" s="871"/>
      <c r="F6" s="871"/>
      <c r="G6" s="871"/>
      <c r="H6" s="871"/>
      <c r="I6" s="872" t="s">
        <v>139</v>
      </c>
      <c r="J6" s="872"/>
      <c r="K6" s="872"/>
      <c r="L6" s="872"/>
      <c r="M6" s="872"/>
    </row>
    <row r="7" spans="2:19" ht="38.25" customHeight="1" thickBot="1" x14ac:dyDescent="0.25">
      <c r="B7" s="870"/>
      <c r="C7" s="728" t="s">
        <v>321</v>
      </c>
      <c r="D7" s="729" t="s">
        <v>322</v>
      </c>
      <c r="E7" s="729" t="s">
        <v>140</v>
      </c>
      <c r="F7" s="730" t="s">
        <v>141</v>
      </c>
      <c r="G7" s="729" t="s">
        <v>142</v>
      </c>
      <c r="H7" s="731" t="s">
        <v>143</v>
      </c>
      <c r="I7" s="732" t="s">
        <v>323</v>
      </c>
      <c r="J7" s="729" t="s">
        <v>144</v>
      </c>
      <c r="K7" s="730" t="s">
        <v>141</v>
      </c>
      <c r="L7" s="729" t="s">
        <v>145</v>
      </c>
      <c r="M7" s="729" t="s">
        <v>146</v>
      </c>
      <c r="S7" s="488"/>
    </row>
    <row r="8" spans="2:19" ht="30" customHeight="1" thickBot="1" x14ac:dyDescent="0.25">
      <c r="B8" s="733" t="s">
        <v>302</v>
      </c>
      <c r="C8" s="734">
        <v>206.06</v>
      </c>
      <c r="D8" s="735"/>
      <c r="E8" s="735">
        <v>206.11</v>
      </c>
      <c r="F8" s="736">
        <v>207.92</v>
      </c>
      <c r="G8" s="735">
        <v>223.63</v>
      </c>
      <c r="H8" s="737">
        <v>197.16</v>
      </c>
      <c r="I8" s="738"/>
      <c r="J8" s="739">
        <v>99.975741109116484</v>
      </c>
      <c r="K8" s="740">
        <v>99.105425163524444</v>
      </c>
      <c r="L8" s="739">
        <v>92.143272369538977</v>
      </c>
      <c r="M8" s="739">
        <v>104.514100223169</v>
      </c>
    </row>
    <row r="9" spans="2:19" ht="30" customHeight="1" thickBot="1" x14ac:dyDescent="0.25">
      <c r="B9" s="733" t="s">
        <v>147</v>
      </c>
      <c r="C9" s="489">
        <v>1036.28</v>
      </c>
      <c r="D9" s="490">
        <v>1022.41</v>
      </c>
      <c r="E9" s="491">
        <v>1082.8399999999999</v>
      </c>
      <c r="F9" s="741">
        <v>1182.9000000000001</v>
      </c>
      <c r="G9" s="742">
        <v>1164.3</v>
      </c>
      <c r="H9" s="743">
        <v>1812.91</v>
      </c>
      <c r="I9" s="744">
        <v>101.35659862481783</v>
      </c>
      <c r="J9" s="739">
        <v>95.700195781463563</v>
      </c>
      <c r="K9" s="740">
        <v>87.605038464789914</v>
      </c>
      <c r="L9" s="739">
        <v>89.004552091385392</v>
      </c>
      <c r="M9" s="739">
        <v>57.161138721723638</v>
      </c>
    </row>
    <row r="10" spans="2:19" ht="30" customHeight="1" thickBot="1" x14ac:dyDescent="0.25">
      <c r="B10" s="733" t="s">
        <v>148</v>
      </c>
      <c r="C10" s="489">
        <v>1568.21</v>
      </c>
      <c r="D10" s="490">
        <v>1599.67</v>
      </c>
      <c r="E10" s="491">
        <v>1595.57</v>
      </c>
      <c r="F10" s="741">
        <v>1651.74</v>
      </c>
      <c r="G10" s="742">
        <v>1527.4069999999999</v>
      </c>
      <c r="H10" s="743">
        <v>2248.5100000000002</v>
      </c>
      <c r="I10" s="744">
        <v>98.033344377277814</v>
      </c>
      <c r="J10" s="739">
        <v>98.28525229228427</v>
      </c>
      <c r="K10" s="740">
        <v>94.9429086902297</v>
      </c>
      <c r="L10" s="739">
        <v>102.67139014028351</v>
      </c>
      <c r="M10" s="739">
        <v>69.744408519419522</v>
      </c>
    </row>
    <row r="11" spans="2:19" ht="30" customHeight="1" thickBot="1" x14ac:dyDescent="0.25">
      <c r="B11" s="733" t="s">
        <v>149</v>
      </c>
      <c r="C11" s="745">
        <v>2447.9299999999998</v>
      </c>
      <c r="D11" s="742">
        <v>2441.7600000000002</v>
      </c>
      <c r="E11" s="746">
        <v>2372.08</v>
      </c>
      <c r="F11" s="741">
        <v>2361.33</v>
      </c>
      <c r="G11" s="742">
        <v>2019.32</v>
      </c>
      <c r="H11" s="743">
        <v>3112.43</v>
      </c>
      <c r="I11" s="744">
        <v>100.25268658672431</v>
      </c>
      <c r="J11" s="739">
        <v>103.19761559475228</v>
      </c>
      <c r="K11" s="740">
        <v>103.66742471403826</v>
      </c>
      <c r="L11" s="739">
        <v>121.22546203672522</v>
      </c>
      <c r="M11" s="739">
        <v>78.650122251745415</v>
      </c>
    </row>
    <row r="12" spans="2:19" ht="30" customHeight="1" thickBot="1" x14ac:dyDescent="0.25">
      <c r="B12" s="733" t="s">
        <v>150</v>
      </c>
      <c r="C12" s="745">
        <v>2499.89</v>
      </c>
      <c r="D12" s="742">
        <v>2507.31</v>
      </c>
      <c r="E12" s="746">
        <v>2525.5700000000002</v>
      </c>
      <c r="F12" s="741">
        <v>2557.88</v>
      </c>
      <c r="G12" s="742">
        <v>2106.797</v>
      </c>
      <c r="H12" s="743">
        <v>3233.54</v>
      </c>
      <c r="I12" s="744">
        <v>99.704065313024714</v>
      </c>
      <c r="J12" s="739">
        <v>98.983199832117094</v>
      </c>
      <c r="K12" s="740">
        <v>97.732888173018281</v>
      </c>
      <c r="L12" s="739">
        <v>118.65832351194729</v>
      </c>
      <c r="M12" s="739">
        <v>77.311244023577871</v>
      </c>
    </row>
    <row r="13" spans="2:19" ht="30" customHeight="1" thickBot="1" x14ac:dyDescent="0.25">
      <c r="B13" s="733" t="s">
        <v>81</v>
      </c>
      <c r="C13" s="492">
        <v>1848.65</v>
      </c>
      <c r="D13" s="493">
        <v>1857.663</v>
      </c>
      <c r="E13" s="494">
        <v>1978.02</v>
      </c>
      <c r="F13" s="741">
        <v>2096.11</v>
      </c>
      <c r="G13" s="742">
        <v>1837.1369999999999</v>
      </c>
      <c r="H13" s="743">
        <v>2230.1999999999998</v>
      </c>
      <c r="I13" s="744">
        <v>99.514820502965279</v>
      </c>
      <c r="J13" s="739">
        <v>93.45962123739902</v>
      </c>
      <c r="K13" s="740">
        <v>88.194321862879335</v>
      </c>
      <c r="L13" s="739">
        <v>100.62668162472369</v>
      </c>
      <c r="M13" s="739">
        <v>82.891668908618072</v>
      </c>
    </row>
    <row r="14" spans="2:19" ht="30" customHeight="1" thickBot="1" x14ac:dyDescent="0.25">
      <c r="B14" s="733" t="s">
        <v>82</v>
      </c>
      <c r="C14" s="747">
        <v>2034.54</v>
      </c>
      <c r="D14" s="748">
        <v>2027.1</v>
      </c>
      <c r="E14" s="749">
        <v>2027.91</v>
      </c>
      <c r="F14" s="741">
        <v>2180.4299999999998</v>
      </c>
      <c r="G14" s="742">
        <v>2124.12</v>
      </c>
      <c r="H14" s="743">
        <v>2211.23</v>
      </c>
      <c r="I14" s="744">
        <v>100.36702678703567</v>
      </c>
      <c r="J14" s="739">
        <v>100.32693758598754</v>
      </c>
      <c r="K14" s="740">
        <v>93.309117926280607</v>
      </c>
      <c r="L14" s="739">
        <v>95.782724139879107</v>
      </c>
      <c r="M14" s="739">
        <v>92.009424618877276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11" sqref="AB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324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73" sqref="S7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325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GB40" sqref="GB4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296</v>
      </c>
      <c r="CH9" s="483" t="s">
        <v>297</v>
      </c>
    </row>
    <row r="10" spans="2:86" x14ac:dyDescent="0.2">
      <c r="CF10" s="757" t="s">
        <v>159</v>
      </c>
      <c r="CG10" s="758">
        <v>65.02</v>
      </c>
      <c r="CH10" s="759">
        <v>65.36</v>
      </c>
    </row>
    <row r="11" spans="2:86" x14ac:dyDescent="0.2">
      <c r="Z11" s="9"/>
      <c r="CF11" s="760" t="s">
        <v>160</v>
      </c>
      <c r="CG11" s="761">
        <v>55.77</v>
      </c>
      <c r="CH11" s="762">
        <v>60.55</v>
      </c>
    </row>
    <row r="12" spans="2:86" x14ac:dyDescent="0.2">
      <c r="CF12" s="760" t="s">
        <v>135</v>
      </c>
      <c r="CG12" s="761">
        <v>52.62</v>
      </c>
      <c r="CH12" s="762">
        <v>56.12</v>
      </c>
    </row>
    <row r="13" spans="2:86" x14ac:dyDescent="0.2">
      <c r="CF13" s="760" t="s">
        <v>113</v>
      </c>
      <c r="CG13" s="761">
        <v>50</v>
      </c>
      <c r="CH13" s="762">
        <v>58.54</v>
      </c>
    </row>
    <row r="14" spans="2:86" x14ac:dyDescent="0.2">
      <c r="CF14" s="760" t="s">
        <v>111</v>
      </c>
      <c r="CG14" s="761">
        <v>48.58</v>
      </c>
      <c r="CH14" s="762">
        <v>57.4</v>
      </c>
    </row>
    <row r="15" spans="2:86" x14ac:dyDescent="0.2">
      <c r="CF15" s="760" t="s">
        <v>116</v>
      </c>
      <c r="CG15" s="761">
        <v>48.45</v>
      </c>
      <c r="CH15" s="762">
        <v>57.46</v>
      </c>
    </row>
    <row r="16" spans="2:86" x14ac:dyDescent="0.2">
      <c r="CF16" s="760" t="s">
        <v>156</v>
      </c>
      <c r="CG16" s="761">
        <v>48.39</v>
      </c>
      <c r="CH16" s="762">
        <v>51.47</v>
      </c>
    </row>
    <row r="17" spans="3:86" ht="15" x14ac:dyDescent="0.25">
      <c r="CF17" s="763" t="s">
        <v>70</v>
      </c>
      <c r="CG17" s="764">
        <v>47.65</v>
      </c>
      <c r="CH17" s="765">
        <v>48.06</v>
      </c>
    </row>
    <row r="18" spans="3:86" x14ac:dyDescent="0.2">
      <c r="CF18" s="760" t="s">
        <v>123</v>
      </c>
      <c r="CG18" s="761">
        <v>47.57</v>
      </c>
      <c r="CH18" s="762">
        <v>55.07</v>
      </c>
    </row>
    <row r="19" spans="3:86" x14ac:dyDescent="0.2">
      <c r="CF19" s="760" t="s">
        <v>68</v>
      </c>
      <c r="CG19" s="761">
        <v>46.84</v>
      </c>
      <c r="CH19" s="762">
        <v>49.95</v>
      </c>
    </row>
    <row r="20" spans="3:86" x14ac:dyDescent="0.2">
      <c r="CF20" s="760" t="s">
        <v>117</v>
      </c>
      <c r="CG20" s="761">
        <v>46.61</v>
      </c>
      <c r="CH20" s="762">
        <v>49.12</v>
      </c>
    </row>
    <row r="21" spans="3:86" ht="15.75" x14ac:dyDescent="0.25">
      <c r="CF21" s="766" t="s">
        <v>163</v>
      </c>
      <c r="CG21" s="767">
        <v>46.42</v>
      </c>
      <c r="CH21" s="768">
        <v>53.34</v>
      </c>
    </row>
    <row r="22" spans="3:86" x14ac:dyDescent="0.2">
      <c r="CF22" s="760" t="s">
        <v>202</v>
      </c>
      <c r="CG22" s="761">
        <v>46</v>
      </c>
      <c r="CH22" s="762">
        <v>56</v>
      </c>
    </row>
    <row r="23" spans="3:86" x14ac:dyDescent="0.2">
      <c r="CF23" s="760" t="s">
        <v>124</v>
      </c>
      <c r="CG23" s="761">
        <v>45.87</v>
      </c>
      <c r="CH23" s="762">
        <v>56.85</v>
      </c>
    </row>
    <row r="24" spans="3:86" x14ac:dyDescent="0.2">
      <c r="CF24" s="760" t="s">
        <v>69</v>
      </c>
      <c r="CG24" s="761">
        <v>45.75</v>
      </c>
      <c r="CH24" s="762">
        <v>54.08</v>
      </c>
    </row>
    <row r="25" spans="3:86" x14ac:dyDescent="0.2">
      <c r="CF25" s="760" t="s">
        <v>121</v>
      </c>
      <c r="CG25" s="761">
        <v>45.21</v>
      </c>
      <c r="CH25" s="762">
        <v>57.36</v>
      </c>
    </row>
    <row r="26" spans="3:86" ht="14.25" x14ac:dyDescent="0.2">
      <c r="C26" s="4" t="s">
        <v>200</v>
      </c>
      <c r="CF26" s="760" t="s">
        <v>161</v>
      </c>
      <c r="CG26" s="761">
        <v>44.78</v>
      </c>
      <c r="CH26" s="762">
        <v>51.49</v>
      </c>
    </row>
    <row r="27" spans="3:86" x14ac:dyDescent="0.2">
      <c r="CF27" s="760" t="s">
        <v>112</v>
      </c>
      <c r="CG27" s="761">
        <v>44.67</v>
      </c>
      <c r="CH27" s="762">
        <v>54.38</v>
      </c>
    </row>
    <row r="28" spans="3:86" x14ac:dyDescent="0.2">
      <c r="CF28" s="760" t="s">
        <v>120</v>
      </c>
      <c r="CG28" s="761">
        <v>44.66</v>
      </c>
      <c r="CH28" s="762">
        <v>49.45</v>
      </c>
    </row>
    <row r="29" spans="3:86" x14ac:dyDescent="0.2">
      <c r="CF29" s="760" t="s">
        <v>71</v>
      </c>
      <c r="CG29" s="761">
        <v>44.11</v>
      </c>
      <c r="CH29" s="762">
        <v>49.7</v>
      </c>
    </row>
    <row r="30" spans="3:86" x14ac:dyDescent="0.2">
      <c r="CF30" s="760" t="s">
        <v>128</v>
      </c>
      <c r="CG30" s="761">
        <v>43.82</v>
      </c>
      <c r="CH30" s="762">
        <v>54.01</v>
      </c>
    </row>
    <row r="31" spans="3:86" x14ac:dyDescent="0.2">
      <c r="CF31" s="760" t="s">
        <v>127</v>
      </c>
      <c r="CG31" s="761">
        <v>43.8</v>
      </c>
      <c r="CH31" s="762">
        <v>54.13</v>
      </c>
    </row>
    <row r="32" spans="3:86" x14ac:dyDescent="0.2">
      <c r="CF32" s="760" t="s">
        <v>152</v>
      </c>
      <c r="CG32" s="761">
        <v>42.98</v>
      </c>
      <c r="CH32" s="762">
        <v>49.18</v>
      </c>
    </row>
    <row r="33" spans="2:86" x14ac:dyDescent="0.2">
      <c r="CF33" s="760" t="s">
        <v>72</v>
      </c>
      <c r="CG33" s="761">
        <v>42.5</v>
      </c>
      <c r="CH33" s="762">
        <v>52.88</v>
      </c>
    </row>
    <row r="34" spans="2:86" ht="13.5" customHeight="1" x14ac:dyDescent="0.2">
      <c r="CF34" s="760" t="s">
        <v>162</v>
      </c>
      <c r="CG34" s="761">
        <v>42.4</v>
      </c>
      <c r="CH34" s="762">
        <v>56.32</v>
      </c>
    </row>
    <row r="35" spans="2:86" x14ac:dyDescent="0.2">
      <c r="CF35" s="760" t="s">
        <v>114</v>
      </c>
      <c r="CG35" s="761">
        <v>42.2</v>
      </c>
      <c r="CH35" s="762">
        <v>36.840000000000003</v>
      </c>
    </row>
    <row r="36" spans="2:86" ht="13.5" thickBot="1" x14ac:dyDescent="0.25">
      <c r="CF36" s="769" t="s">
        <v>129</v>
      </c>
      <c r="CG36" s="770">
        <v>39.369999999999997</v>
      </c>
      <c r="CH36" s="771">
        <v>34.01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53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50" t="s">
        <v>113</v>
      </c>
      <c r="CG43" s="31">
        <v>53.05</v>
      </c>
      <c r="CH43" s="31">
        <v>45.26</v>
      </c>
    </row>
    <row r="44" spans="2:86" x14ac:dyDescent="0.2">
      <c r="CF44" s="750" t="s">
        <v>135</v>
      </c>
      <c r="CG44" s="31">
        <v>52.51</v>
      </c>
      <c r="CH44" s="31">
        <v>52.5</v>
      </c>
    </row>
    <row r="45" spans="2:86" x14ac:dyDescent="0.2">
      <c r="CF45" s="750" t="s">
        <v>123</v>
      </c>
      <c r="CG45" s="31">
        <v>52.4</v>
      </c>
      <c r="CH45" s="31">
        <v>48.94</v>
      </c>
    </row>
    <row r="46" spans="2:86" x14ac:dyDescent="0.2">
      <c r="CF46" s="750" t="s">
        <v>111</v>
      </c>
      <c r="CG46" s="31">
        <v>51.85</v>
      </c>
      <c r="CH46" s="31">
        <v>48.66</v>
      </c>
    </row>
    <row r="47" spans="2:86" x14ac:dyDescent="0.2">
      <c r="CF47" s="750" t="s">
        <v>116</v>
      </c>
      <c r="CG47" s="31">
        <v>51.63</v>
      </c>
      <c r="CH47" s="31">
        <v>50.45</v>
      </c>
    </row>
    <row r="48" spans="2:86" x14ac:dyDescent="0.2">
      <c r="CF48" s="750" t="s">
        <v>127</v>
      </c>
      <c r="CG48" s="31">
        <v>48.81</v>
      </c>
      <c r="CH48" s="31">
        <v>41.86</v>
      </c>
    </row>
    <row r="49" spans="84:86" x14ac:dyDescent="0.2">
      <c r="CF49" s="750" t="s">
        <v>68</v>
      </c>
      <c r="CG49" s="31">
        <v>47.3</v>
      </c>
      <c r="CH49" s="31">
        <v>44.52</v>
      </c>
    </row>
    <row r="50" spans="84:86" x14ac:dyDescent="0.2">
      <c r="CF50" s="750" t="s">
        <v>124</v>
      </c>
      <c r="CG50" s="31">
        <v>46.58</v>
      </c>
      <c r="CH50" s="31">
        <v>47.44</v>
      </c>
    </row>
    <row r="51" spans="84:86" x14ac:dyDescent="0.2">
      <c r="CF51" s="750" t="s">
        <v>202</v>
      </c>
      <c r="CG51" s="31">
        <v>46.23</v>
      </c>
      <c r="CH51" s="31">
        <v>55.19</v>
      </c>
    </row>
    <row r="52" spans="84:86" x14ac:dyDescent="0.2">
      <c r="CF52" s="750" t="s">
        <v>121</v>
      </c>
      <c r="CG52" s="31">
        <v>46.22</v>
      </c>
      <c r="CH52" s="31">
        <v>53.76</v>
      </c>
    </row>
    <row r="53" spans="84:86" x14ac:dyDescent="0.2">
      <c r="CF53" s="750" t="s">
        <v>69</v>
      </c>
      <c r="CG53" s="31">
        <v>45.93</v>
      </c>
      <c r="CH53" s="31">
        <v>53.13</v>
      </c>
    </row>
    <row r="54" spans="84:86" x14ac:dyDescent="0.2">
      <c r="CF54" s="750" t="s">
        <v>162</v>
      </c>
      <c r="CG54" s="31">
        <v>45.88</v>
      </c>
      <c r="CH54" s="31">
        <v>43.4</v>
      </c>
    </row>
    <row r="55" spans="84:86" x14ac:dyDescent="0.2">
      <c r="CF55" s="751" t="s">
        <v>70</v>
      </c>
      <c r="CG55" s="752">
        <v>45.72</v>
      </c>
      <c r="CH55" s="752">
        <v>49.09</v>
      </c>
    </row>
    <row r="56" spans="84:86" x14ac:dyDescent="0.2">
      <c r="CF56" s="750" t="s">
        <v>161</v>
      </c>
      <c r="CG56" s="31">
        <v>45.67</v>
      </c>
      <c r="CH56" s="31">
        <v>45.51</v>
      </c>
    </row>
    <row r="57" spans="84:86" x14ac:dyDescent="0.2">
      <c r="CF57" s="750" t="s">
        <v>72</v>
      </c>
      <c r="CG57" s="31">
        <v>45.12</v>
      </c>
      <c r="CH57" s="31">
        <v>45.96</v>
      </c>
    </row>
    <row r="58" spans="84:86" x14ac:dyDescent="0.2">
      <c r="CF58" s="750" t="s">
        <v>71</v>
      </c>
      <c r="CG58" s="31">
        <v>44.53</v>
      </c>
      <c r="CH58" s="31">
        <v>43.62</v>
      </c>
    </row>
    <row r="59" spans="84:86" x14ac:dyDescent="0.2">
      <c r="CF59" s="750" t="s">
        <v>112</v>
      </c>
      <c r="CG59" s="31">
        <v>44.07</v>
      </c>
      <c r="CH59" s="31">
        <v>57.62</v>
      </c>
    </row>
    <row r="60" spans="84:86" x14ac:dyDescent="0.2">
      <c r="CF60" s="750" t="s">
        <v>152</v>
      </c>
      <c r="CG60" s="31">
        <v>43.69</v>
      </c>
      <c r="CH60" s="31">
        <v>46.4</v>
      </c>
    </row>
    <row r="61" spans="84:86" x14ac:dyDescent="0.2">
      <c r="CF61" s="750" t="s">
        <v>128</v>
      </c>
      <c r="CG61" s="31">
        <v>42.93</v>
      </c>
      <c r="CH61" s="31">
        <v>50.64</v>
      </c>
    </row>
    <row r="62" spans="84:86" x14ac:dyDescent="0.2">
      <c r="CF62" s="750" t="s">
        <v>117</v>
      </c>
      <c r="CG62" s="31">
        <v>42.74</v>
      </c>
      <c r="CH62" s="31">
        <v>53.24</v>
      </c>
    </row>
    <row r="63" spans="84:86" x14ac:dyDescent="0.2">
      <c r="CF63" s="750" t="s">
        <v>114</v>
      </c>
      <c r="CG63" s="31">
        <v>37.93</v>
      </c>
      <c r="CH63" s="31">
        <v>50.78</v>
      </c>
    </row>
    <row r="64" spans="84:86" ht="13.5" thickBot="1" x14ac:dyDescent="0.25">
      <c r="CF64" s="750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3">
        <v>46.98</v>
      </c>
      <c r="CH65" s="753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3" t="s">
        <v>165</v>
      </c>
      <c r="C78" s="874"/>
      <c r="D78" s="874"/>
      <c r="E78" s="874"/>
      <c r="F78" s="874"/>
      <c r="G78" s="87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306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304</v>
      </c>
      <c r="E9" s="306" t="s">
        <v>305</v>
      </c>
      <c r="F9" s="243" t="s">
        <v>304</v>
      </c>
      <c r="G9" s="306" t="s">
        <v>305</v>
      </c>
      <c r="H9" s="243" t="s">
        <v>304</v>
      </c>
      <c r="I9" s="306" t="s">
        <v>305</v>
      </c>
      <c r="J9" s="246" t="s">
        <v>304</v>
      </c>
      <c r="K9" s="317" t="s">
        <v>305</v>
      </c>
      <c r="L9" s="247" t="s">
        <v>304</v>
      </c>
      <c r="M9" s="317" t="s">
        <v>305</v>
      </c>
      <c r="N9" s="248" t="s">
        <v>304</v>
      </c>
      <c r="O9" s="318" t="s">
        <v>305</v>
      </c>
      <c r="P9" s="243" t="s">
        <v>304</v>
      </c>
      <c r="Q9" s="306" t="s">
        <v>305</v>
      </c>
      <c r="R9" s="243" t="s">
        <v>304</v>
      </c>
      <c r="S9" s="313" t="s">
        <v>305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802904.35100000002</v>
      </c>
      <c r="E10" s="307">
        <f t="shared" si="0"/>
        <v>757598.50199999998</v>
      </c>
      <c r="F10" s="253">
        <f>SUM(F11:F16)</f>
        <v>3784160.6660000002</v>
      </c>
      <c r="G10" s="310">
        <f>SUM(G11:G16)</f>
        <v>3288595.29</v>
      </c>
      <c r="H10" s="254">
        <f t="shared" si="0"/>
        <v>434819.52599999995</v>
      </c>
      <c r="I10" s="314">
        <f t="shared" si="0"/>
        <v>428319.16000000003</v>
      </c>
      <c r="J10" s="252">
        <f t="shared" si="0"/>
        <v>363194.99800000002</v>
      </c>
      <c r="K10" s="310">
        <f t="shared" si="0"/>
        <v>371463.65600000002</v>
      </c>
      <c r="L10" s="253">
        <f t="shared" si="0"/>
        <v>1712142.4610000001</v>
      </c>
      <c r="M10" s="310">
        <f t="shared" si="0"/>
        <v>1612767.2679999999</v>
      </c>
      <c r="N10" s="255">
        <f t="shared" si="0"/>
        <v>152619.66099999999</v>
      </c>
      <c r="O10" s="319">
        <f t="shared" si="0"/>
        <v>147626.141</v>
      </c>
      <c r="P10" s="252">
        <f>SUM(P11:P16)</f>
        <v>439709.353</v>
      </c>
      <c r="Q10" s="319">
        <f>SUM(Q11:Q16)</f>
        <v>386134.8459999999</v>
      </c>
      <c r="R10" s="256">
        <f>SUM(R11:R16)</f>
        <v>2072018.2049999998</v>
      </c>
      <c r="S10" s="319">
        <f>SUM(S11:S16)</f>
        <v>1675828.0220000001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143713.08900000001</v>
      </c>
      <c r="E11" s="308">
        <v>152308.64499999999</v>
      </c>
      <c r="F11" s="260">
        <v>677386.42799999996</v>
      </c>
      <c r="G11" s="311">
        <v>661061.14300000004</v>
      </c>
      <c r="H11" s="261">
        <v>201040.60500000001</v>
      </c>
      <c r="I11" s="315">
        <v>213527.29</v>
      </c>
      <c r="J11" s="259">
        <v>63099.065000000002</v>
      </c>
      <c r="K11" s="308">
        <v>56569.097000000002</v>
      </c>
      <c r="L11" s="260">
        <v>297342.625</v>
      </c>
      <c r="M11" s="311">
        <v>245692.33300000001</v>
      </c>
      <c r="N11" s="261">
        <v>52255.571000000004</v>
      </c>
      <c r="O11" s="315">
        <v>39265.591999999997</v>
      </c>
      <c r="P11" s="259">
        <f t="shared" ref="P11:P16" si="1">D11-J11</f>
        <v>80614.024000000005</v>
      </c>
      <c r="Q11" s="315">
        <f t="shared" ref="Q11:Q16" si="2">E11-K11</f>
        <v>95739.547999999981</v>
      </c>
      <c r="R11" s="262">
        <f t="shared" ref="R11:S16" si="3">F11-L11</f>
        <v>380043.80299999996</v>
      </c>
      <c r="S11" s="320">
        <f t="shared" si="3"/>
        <v>415368.81000000006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132887.27799999999</v>
      </c>
      <c r="E12" s="308">
        <v>114270.50199999999</v>
      </c>
      <c r="F12" s="260">
        <v>626786.00100000005</v>
      </c>
      <c r="G12" s="311">
        <v>495942.98200000002</v>
      </c>
      <c r="H12" s="261">
        <v>45915.684999999998</v>
      </c>
      <c r="I12" s="315">
        <v>42522.089</v>
      </c>
      <c r="J12" s="259">
        <v>80274.732999999993</v>
      </c>
      <c r="K12" s="308">
        <v>80968.803</v>
      </c>
      <c r="L12" s="260">
        <v>378286.47200000001</v>
      </c>
      <c r="M12" s="311">
        <v>351589.50300000003</v>
      </c>
      <c r="N12" s="261">
        <v>32925.326000000001</v>
      </c>
      <c r="O12" s="315">
        <v>38169.830999999998</v>
      </c>
      <c r="P12" s="259">
        <f t="shared" si="1"/>
        <v>52612.544999999998</v>
      </c>
      <c r="Q12" s="315">
        <f t="shared" si="2"/>
        <v>33301.698999999993</v>
      </c>
      <c r="R12" s="262">
        <f t="shared" si="3"/>
        <v>248499.52900000004</v>
      </c>
      <c r="S12" s="320">
        <f t="shared" si="3"/>
        <v>144353.47899999999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54698.127</v>
      </c>
      <c r="E13" s="308">
        <v>56712.870999999999</v>
      </c>
      <c r="F13" s="260">
        <v>257714.87599999999</v>
      </c>
      <c r="G13" s="311">
        <v>246234.084</v>
      </c>
      <c r="H13" s="261">
        <v>33684.235000000001</v>
      </c>
      <c r="I13" s="315">
        <v>33702.226000000002</v>
      </c>
      <c r="J13" s="259">
        <v>24072.467000000001</v>
      </c>
      <c r="K13" s="308">
        <v>25598.42</v>
      </c>
      <c r="L13" s="260">
        <v>113431.073</v>
      </c>
      <c r="M13" s="311">
        <v>111116.732</v>
      </c>
      <c r="N13" s="261">
        <v>14544.66</v>
      </c>
      <c r="O13" s="315">
        <v>15248.137000000001</v>
      </c>
      <c r="P13" s="259">
        <f t="shared" si="1"/>
        <v>30625.66</v>
      </c>
      <c r="Q13" s="315">
        <f t="shared" si="2"/>
        <v>31114.451000000001</v>
      </c>
      <c r="R13" s="262">
        <f t="shared" si="3"/>
        <v>144283.80299999999</v>
      </c>
      <c r="S13" s="320">
        <f t="shared" si="3"/>
        <v>135117.35200000001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55966.525000000001</v>
      </c>
      <c r="E14" s="308">
        <v>48862.042000000001</v>
      </c>
      <c r="F14" s="260">
        <v>263558.07</v>
      </c>
      <c r="G14" s="311">
        <v>212143.80600000001</v>
      </c>
      <c r="H14" s="261">
        <v>59649.294999999998</v>
      </c>
      <c r="I14" s="315">
        <v>52455.868000000002</v>
      </c>
      <c r="J14" s="259">
        <v>15649.57</v>
      </c>
      <c r="K14" s="308">
        <v>18794.378000000001</v>
      </c>
      <c r="L14" s="260">
        <v>73794.096000000005</v>
      </c>
      <c r="M14" s="311">
        <v>81620.373000000007</v>
      </c>
      <c r="N14" s="261">
        <v>20030.575000000001</v>
      </c>
      <c r="O14" s="315">
        <v>18387.09</v>
      </c>
      <c r="P14" s="259">
        <f t="shared" si="1"/>
        <v>40316.955000000002</v>
      </c>
      <c r="Q14" s="315">
        <f t="shared" si="2"/>
        <v>30067.664000000001</v>
      </c>
      <c r="R14" s="262">
        <f t="shared" si="3"/>
        <v>189763.97399999999</v>
      </c>
      <c r="S14" s="320">
        <f t="shared" si="3"/>
        <v>130523.433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121248.70299999999</v>
      </c>
      <c r="E15" s="308">
        <v>103206.632</v>
      </c>
      <c r="F15" s="260">
        <v>571144.39500000002</v>
      </c>
      <c r="G15" s="311">
        <v>448051.26500000001</v>
      </c>
      <c r="H15" s="261">
        <v>24130.089</v>
      </c>
      <c r="I15" s="315">
        <v>18693.111000000001</v>
      </c>
      <c r="J15" s="259">
        <v>29085.036</v>
      </c>
      <c r="K15" s="308">
        <v>30190.830999999998</v>
      </c>
      <c r="L15" s="260">
        <v>137173.99900000001</v>
      </c>
      <c r="M15" s="311">
        <v>131064.09</v>
      </c>
      <c r="N15" s="261">
        <v>4358.7489999999998</v>
      </c>
      <c r="O15" s="315">
        <v>4952.3410000000003</v>
      </c>
      <c r="P15" s="259">
        <f t="shared" si="1"/>
        <v>92163.666999999987</v>
      </c>
      <c r="Q15" s="315">
        <f t="shared" si="2"/>
        <v>73015.801000000007</v>
      </c>
      <c r="R15" s="262">
        <f t="shared" si="3"/>
        <v>433970.39600000001</v>
      </c>
      <c r="S15" s="320">
        <f t="shared" si="3"/>
        <v>316987.17500000005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294390.62900000002</v>
      </c>
      <c r="E16" s="309">
        <v>282237.81</v>
      </c>
      <c r="F16" s="266">
        <v>1387570.8959999999</v>
      </c>
      <c r="G16" s="312">
        <v>1225162.01</v>
      </c>
      <c r="H16" s="267">
        <v>70399.616999999998</v>
      </c>
      <c r="I16" s="316">
        <v>67418.576000000001</v>
      </c>
      <c r="J16" s="265">
        <v>151014.12700000001</v>
      </c>
      <c r="K16" s="309">
        <v>159342.12700000001</v>
      </c>
      <c r="L16" s="266">
        <v>712114.196</v>
      </c>
      <c r="M16" s="312">
        <v>691684.23699999996</v>
      </c>
      <c r="N16" s="267">
        <v>28504.78</v>
      </c>
      <c r="O16" s="316">
        <v>31603.15</v>
      </c>
      <c r="P16" s="265">
        <f t="shared" si="1"/>
        <v>143376.50200000001</v>
      </c>
      <c r="Q16" s="316">
        <f t="shared" si="2"/>
        <v>122895.68299999999</v>
      </c>
      <c r="R16" s="268">
        <f t="shared" si="3"/>
        <v>675456.7</v>
      </c>
      <c r="S16" s="321">
        <f t="shared" si="3"/>
        <v>533477.77300000004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304</v>
      </c>
      <c r="E21" s="306" t="s">
        <v>305</v>
      </c>
      <c r="F21" s="244" t="s">
        <v>304</v>
      </c>
      <c r="G21" s="306" t="s">
        <v>305</v>
      </c>
      <c r="H21" s="245" t="s">
        <v>304</v>
      </c>
      <c r="I21" s="322" t="s">
        <v>305</v>
      </c>
      <c r="J21" s="281" t="s">
        <v>304</v>
      </c>
      <c r="K21" s="317" t="s">
        <v>305</v>
      </c>
      <c r="L21" s="247" t="s">
        <v>304</v>
      </c>
      <c r="M21" s="317" t="s">
        <v>305</v>
      </c>
      <c r="N21" s="248" t="s">
        <v>304</v>
      </c>
      <c r="O21" s="326" t="s">
        <v>305</v>
      </c>
      <c r="P21" s="280" t="s">
        <v>304</v>
      </c>
      <c r="Q21" s="306" t="s">
        <v>305</v>
      </c>
      <c r="R21" s="282" t="s">
        <v>304</v>
      </c>
      <c r="S21" s="313" t="s">
        <v>305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50266.103999999999</v>
      </c>
      <c r="E22" s="310">
        <f t="shared" si="4"/>
        <v>35948.114000000001</v>
      </c>
      <c r="F22" s="253">
        <f t="shared" si="4"/>
        <v>236944.196</v>
      </c>
      <c r="G22" s="310">
        <f t="shared" si="4"/>
        <v>155883.36599999998</v>
      </c>
      <c r="H22" s="255">
        <f t="shared" si="4"/>
        <v>21400.724999999999</v>
      </c>
      <c r="I22" s="323">
        <f t="shared" si="4"/>
        <v>16265.303</v>
      </c>
      <c r="J22" s="284">
        <f t="shared" si="4"/>
        <v>40228.563999999998</v>
      </c>
      <c r="K22" s="310">
        <f>SUM(K23:K28)</f>
        <v>30555.246999999996</v>
      </c>
      <c r="L22" s="253">
        <f>SUM(L23:L28)</f>
        <v>189616.61499999999</v>
      </c>
      <c r="M22" s="310">
        <f>SUM(M23:M28)</f>
        <v>132622.36900000001</v>
      </c>
      <c r="N22" s="255">
        <f t="shared" si="4"/>
        <v>11508.28</v>
      </c>
      <c r="O22" s="307">
        <f t="shared" si="4"/>
        <v>8973.6759999999995</v>
      </c>
      <c r="P22" s="252">
        <f t="shared" si="4"/>
        <v>10037.539999999994</v>
      </c>
      <c r="Q22" s="314">
        <f t="shared" si="4"/>
        <v>5392.8670000000038</v>
      </c>
      <c r="R22" s="556">
        <f t="shared" si="4"/>
        <v>47327.580999999991</v>
      </c>
      <c r="S22" s="553">
        <f t="shared" si="4"/>
        <v>23260.997000000003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1771.3520000000001</v>
      </c>
      <c r="E23" s="308">
        <v>2280.0010000000002</v>
      </c>
      <c r="F23" s="286">
        <v>8347.9670000000006</v>
      </c>
      <c r="G23" s="311">
        <v>9903.2829999999994</v>
      </c>
      <c r="H23" s="261">
        <v>1144.95</v>
      </c>
      <c r="I23" s="324">
        <v>1231.309</v>
      </c>
      <c r="J23" s="287">
        <v>1521.125</v>
      </c>
      <c r="K23" s="311">
        <v>2570.2510000000002</v>
      </c>
      <c r="L23" s="260">
        <v>7149.6379999999999</v>
      </c>
      <c r="M23" s="311">
        <v>11154.607</v>
      </c>
      <c r="N23" s="286">
        <v>1254.27</v>
      </c>
      <c r="O23" s="327">
        <v>1457.95</v>
      </c>
      <c r="P23" s="259">
        <f t="shared" ref="P23:P28" si="5">D23-J23</f>
        <v>250.22700000000009</v>
      </c>
      <c r="Q23" s="559">
        <f t="shared" ref="Q23:Q28" si="6">E23-K23</f>
        <v>-290.25</v>
      </c>
      <c r="R23" s="557">
        <f t="shared" ref="P23:S28" si="7">F23-L23</f>
        <v>1198.3290000000006</v>
      </c>
      <c r="S23" s="554">
        <f t="shared" si="7"/>
        <v>-1251.3240000000005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12054.686</v>
      </c>
      <c r="E24" s="308">
        <v>4168.3559999999998</v>
      </c>
      <c r="F24" s="286">
        <v>56814.269</v>
      </c>
      <c r="G24" s="311">
        <v>18077.583999999999</v>
      </c>
      <c r="H24" s="261">
        <v>4702.8370000000004</v>
      </c>
      <c r="I24" s="324">
        <v>1530.6690000000001</v>
      </c>
      <c r="J24" s="287">
        <v>11239.512000000001</v>
      </c>
      <c r="K24" s="311">
        <v>5886.4539999999997</v>
      </c>
      <c r="L24" s="260">
        <v>52979.021000000001</v>
      </c>
      <c r="M24" s="311">
        <v>25541.405999999999</v>
      </c>
      <c r="N24" s="286">
        <v>3576.5210000000002</v>
      </c>
      <c r="O24" s="327">
        <v>2012.94</v>
      </c>
      <c r="P24" s="259">
        <f t="shared" si="5"/>
        <v>815.17399999999907</v>
      </c>
      <c r="Q24" s="559">
        <f t="shared" si="6"/>
        <v>-1718.098</v>
      </c>
      <c r="R24" s="557">
        <f t="shared" si="7"/>
        <v>3835.2479999999996</v>
      </c>
      <c r="S24" s="554">
        <f t="shared" si="7"/>
        <v>-7463.8220000000001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1919.098</v>
      </c>
      <c r="E25" s="308">
        <v>2326.1190000000001</v>
      </c>
      <c r="F25" s="286">
        <v>9041.0490000000009</v>
      </c>
      <c r="G25" s="311">
        <v>10104.281000000001</v>
      </c>
      <c r="H25" s="261">
        <v>825.16800000000001</v>
      </c>
      <c r="I25" s="324">
        <v>964.12699999999995</v>
      </c>
      <c r="J25" s="287">
        <v>221.45099999999999</v>
      </c>
      <c r="K25" s="311">
        <v>152.38900000000001</v>
      </c>
      <c r="L25" s="260">
        <v>1045.307</v>
      </c>
      <c r="M25" s="311">
        <v>659.32</v>
      </c>
      <c r="N25" s="286">
        <v>53.8</v>
      </c>
      <c r="O25" s="327">
        <v>133.99600000000001</v>
      </c>
      <c r="P25" s="259">
        <f t="shared" si="5"/>
        <v>1697.6469999999999</v>
      </c>
      <c r="Q25" s="559">
        <f t="shared" si="6"/>
        <v>2173.73</v>
      </c>
      <c r="R25" s="557">
        <f t="shared" si="7"/>
        <v>7995.7420000000011</v>
      </c>
      <c r="S25" s="554">
        <f t="shared" si="7"/>
        <v>9444.9610000000011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7359.8140000000003</v>
      </c>
      <c r="E26" s="308">
        <v>7189.692</v>
      </c>
      <c r="F26" s="286">
        <v>34621.343999999997</v>
      </c>
      <c r="G26" s="311">
        <v>31190.202000000001</v>
      </c>
      <c r="H26" s="261">
        <v>8382.01</v>
      </c>
      <c r="I26" s="324">
        <v>8589.2090000000007</v>
      </c>
      <c r="J26" s="287">
        <v>2482.973</v>
      </c>
      <c r="K26" s="311">
        <v>1654.7850000000001</v>
      </c>
      <c r="L26" s="260">
        <v>11692.66</v>
      </c>
      <c r="M26" s="311">
        <v>7184.1130000000003</v>
      </c>
      <c r="N26" s="286">
        <v>1411.3</v>
      </c>
      <c r="O26" s="327">
        <v>1434.9169999999999</v>
      </c>
      <c r="P26" s="259">
        <f t="shared" si="7"/>
        <v>4876.8410000000003</v>
      </c>
      <c r="Q26" s="559">
        <f t="shared" si="6"/>
        <v>5534.9070000000002</v>
      </c>
      <c r="R26" s="557">
        <f t="shared" si="7"/>
        <v>22928.683999999997</v>
      </c>
      <c r="S26" s="554">
        <f t="shared" si="7"/>
        <v>24006.089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19549.973999999998</v>
      </c>
      <c r="E27" s="308">
        <v>14739.475</v>
      </c>
      <c r="F27" s="286">
        <v>92257.12</v>
      </c>
      <c r="G27" s="311">
        <v>63838.288999999997</v>
      </c>
      <c r="H27" s="261">
        <v>4230.9639999999999</v>
      </c>
      <c r="I27" s="324">
        <v>2637.1060000000002</v>
      </c>
      <c r="J27" s="287">
        <v>4083.1370000000002</v>
      </c>
      <c r="K27" s="311">
        <v>2266.2860000000001</v>
      </c>
      <c r="L27" s="260">
        <v>19220.984</v>
      </c>
      <c r="M27" s="311">
        <v>9844.1959999999999</v>
      </c>
      <c r="N27" s="286">
        <v>649.62099999999998</v>
      </c>
      <c r="O27" s="327">
        <v>377.74400000000003</v>
      </c>
      <c r="P27" s="259">
        <f t="shared" si="5"/>
        <v>15466.836999999998</v>
      </c>
      <c r="Q27" s="559">
        <f t="shared" si="6"/>
        <v>12473.189</v>
      </c>
      <c r="R27" s="557">
        <f t="shared" si="7"/>
        <v>73036.135999999999</v>
      </c>
      <c r="S27" s="554">
        <f t="shared" si="7"/>
        <v>53994.092999999993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7611.18</v>
      </c>
      <c r="E28" s="309">
        <v>5244.4709999999995</v>
      </c>
      <c r="F28" s="289">
        <v>35862.447</v>
      </c>
      <c r="G28" s="312">
        <v>22769.726999999999</v>
      </c>
      <c r="H28" s="267">
        <v>2114.7959999999998</v>
      </c>
      <c r="I28" s="325">
        <v>1312.883</v>
      </c>
      <c r="J28" s="290">
        <v>20680.366000000002</v>
      </c>
      <c r="K28" s="312">
        <v>18025.081999999999</v>
      </c>
      <c r="L28" s="266">
        <v>97529.005000000005</v>
      </c>
      <c r="M28" s="312">
        <v>78238.726999999999</v>
      </c>
      <c r="N28" s="289">
        <v>4562.768</v>
      </c>
      <c r="O28" s="328">
        <v>3556.1289999999999</v>
      </c>
      <c r="P28" s="265">
        <f t="shared" si="5"/>
        <v>-13069.186000000002</v>
      </c>
      <c r="Q28" s="560">
        <f t="shared" si="6"/>
        <v>-12780.610999999999</v>
      </c>
      <c r="R28" s="558">
        <f t="shared" si="7"/>
        <v>-61666.558000000005</v>
      </c>
      <c r="S28" s="555">
        <f t="shared" si="7"/>
        <v>-55469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304</v>
      </c>
      <c r="E33" s="306" t="s">
        <v>305</v>
      </c>
      <c r="F33" s="244" t="s">
        <v>304</v>
      </c>
      <c r="G33" s="306" t="s">
        <v>305</v>
      </c>
      <c r="H33" s="245" t="s">
        <v>304</v>
      </c>
      <c r="I33" s="322" t="s">
        <v>305</v>
      </c>
      <c r="J33" s="281" t="s">
        <v>304</v>
      </c>
      <c r="K33" s="317" t="s">
        <v>305</v>
      </c>
      <c r="L33" s="247" t="s">
        <v>304</v>
      </c>
      <c r="M33" s="317" t="s">
        <v>305</v>
      </c>
      <c r="N33" s="248" t="s">
        <v>304</v>
      </c>
      <c r="O33" s="326" t="s">
        <v>305</v>
      </c>
      <c r="P33" s="281" t="s">
        <v>304</v>
      </c>
      <c r="Q33" s="317" t="s">
        <v>305</v>
      </c>
      <c r="R33" s="249" t="s">
        <v>304</v>
      </c>
      <c r="S33" s="318" t="s">
        <v>305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133197.97399999999</v>
      </c>
      <c r="E34" s="310">
        <f t="shared" si="8"/>
        <v>137484.23699999999</v>
      </c>
      <c r="F34" s="253">
        <f t="shared" si="8"/>
        <v>627695.88799999992</v>
      </c>
      <c r="G34" s="310">
        <f t="shared" si="8"/>
        <v>596748.61899999995</v>
      </c>
      <c r="H34" s="255">
        <f t="shared" si="8"/>
        <v>140159.791</v>
      </c>
      <c r="I34" s="323">
        <f t="shared" si="8"/>
        <v>149723.21099999998</v>
      </c>
      <c r="J34" s="284">
        <f t="shared" si="8"/>
        <v>119866.75400000002</v>
      </c>
      <c r="K34" s="310">
        <f t="shared" si="8"/>
        <v>133923.77100000001</v>
      </c>
      <c r="L34" s="253">
        <f t="shared" si="8"/>
        <v>564983.39299999992</v>
      </c>
      <c r="M34" s="310">
        <f t="shared" si="8"/>
        <v>581415.99900000007</v>
      </c>
      <c r="N34" s="255">
        <f t="shared" si="8"/>
        <v>45577.809000000001</v>
      </c>
      <c r="O34" s="307">
        <f t="shared" si="8"/>
        <v>49456.563000000009</v>
      </c>
      <c r="P34" s="252">
        <f>SUM(P35:P40)</f>
        <v>13331.219999999994</v>
      </c>
      <c r="Q34" s="319">
        <f>SUM(Q35:Q40)</f>
        <v>3560.4660000000003</v>
      </c>
      <c r="R34" s="256">
        <f t="shared" si="8"/>
        <v>62712.495000000054</v>
      </c>
      <c r="S34" s="319">
        <f t="shared" si="8"/>
        <v>15332.619999999981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73889.846999999994</v>
      </c>
      <c r="E35" s="308">
        <v>81388.542000000001</v>
      </c>
      <c r="F35" s="260">
        <v>348244.53899999999</v>
      </c>
      <c r="G35" s="311">
        <v>353162.261</v>
      </c>
      <c r="H35" s="261">
        <v>115146.667</v>
      </c>
      <c r="I35" s="324">
        <v>128186.595</v>
      </c>
      <c r="J35" s="291">
        <v>14133.743</v>
      </c>
      <c r="K35" s="308">
        <v>18574.534</v>
      </c>
      <c r="L35" s="260">
        <v>66515.138999999996</v>
      </c>
      <c r="M35" s="311">
        <v>80679.351999999999</v>
      </c>
      <c r="N35" s="261">
        <v>7044.5649999999996</v>
      </c>
      <c r="O35" s="329">
        <v>7241.9669999999996</v>
      </c>
      <c r="P35" s="259">
        <f t="shared" ref="P35:R40" si="9">D35-J35</f>
        <v>59756.103999999992</v>
      </c>
      <c r="Q35" s="315">
        <f t="shared" si="9"/>
        <v>62814.008000000002</v>
      </c>
      <c r="R35" s="262">
        <f t="shared" si="9"/>
        <v>281729.40000000002</v>
      </c>
      <c r="S35" s="320">
        <f t="shared" ref="S35:S40" si="10">G35-M35</f>
        <v>272482.90899999999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8023.83</v>
      </c>
      <c r="E36" s="308">
        <v>6134.3580000000002</v>
      </c>
      <c r="F36" s="260">
        <v>37781.85</v>
      </c>
      <c r="G36" s="311">
        <v>26678.223999999998</v>
      </c>
      <c r="H36" s="261">
        <v>2655.7359999999999</v>
      </c>
      <c r="I36" s="324">
        <v>2257.5250000000001</v>
      </c>
      <c r="J36" s="291">
        <v>32462.053</v>
      </c>
      <c r="K36" s="308">
        <v>34376.298999999999</v>
      </c>
      <c r="L36" s="260">
        <v>152934.09299999999</v>
      </c>
      <c r="M36" s="311">
        <v>149308.21799999999</v>
      </c>
      <c r="N36" s="261">
        <v>16044.793</v>
      </c>
      <c r="O36" s="329">
        <v>18075.325000000001</v>
      </c>
      <c r="P36" s="259">
        <f t="shared" si="9"/>
        <v>-24438.222999999998</v>
      </c>
      <c r="Q36" s="315">
        <f t="shared" si="9"/>
        <v>-28241.940999999999</v>
      </c>
      <c r="R36" s="262">
        <f t="shared" si="9"/>
        <v>-115152.24299999999</v>
      </c>
      <c r="S36" s="320">
        <f t="shared" si="10"/>
        <v>-122629.99399999999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3924.3919999999998</v>
      </c>
      <c r="E37" s="308">
        <v>4431.0119999999997</v>
      </c>
      <c r="F37" s="260">
        <v>18493.424999999999</v>
      </c>
      <c r="G37" s="311">
        <v>19245.173999999999</v>
      </c>
      <c r="H37" s="261">
        <v>2745.9940000000001</v>
      </c>
      <c r="I37" s="324">
        <v>2947.0520000000001</v>
      </c>
      <c r="J37" s="291">
        <v>8201.5450000000001</v>
      </c>
      <c r="K37" s="308">
        <v>9703.4639999999999</v>
      </c>
      <c r="L37" s="260">
        <v>38655.663</v>
      </c>
      <c r="M37" s="311">
        <v>42106.805999999997</v>
      </c>
      <c r="N37" s="261">
        <v>5254.9589999999998</v>
      </c>
      <c r="O37" s="329">
        <v>5837.51</v>
      </c>
      <c r="P37" s="259">
        <f t="shared" si="9"/>
        <v>-4277.1530000000002</v>
      </c>
      <c r="Q37" s="315">
        <f t="shared" si="9"/>
        <v>-5272.4520000000002</v>
      </c>
      <c r="R37" s="262">
        <f t="shared" si="9"/>
        <v>-20162.238000000001</v>
      </c>
      <c r="S37" s="320">
        <f t="shared" si="10"/>
        <v>-22861.631999999998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3836.6880000000001</v>
      </c>
      <c r="E38" s="308">
        <v>3555.288</v>
      </c>
      <c r="F38" s="260">
        <v>18062.455000000002</v>
      </c>
      <c r="G38" s="311">
        <v>15436.607</v>
      </c>
      <c r="H38" s="261">
        <v>8076.7910000000002</v>
      </c>
      <c r="I38" s="324">
        <v>4984.3900000000003</v>
      </c>
      <c r="J38" s="291">
        <v>4924.902</v>
      </c>
      <c r="K38" s="308">
        <v>5852.7</v>
      </c>
      <c r="L38" s="260">
        <v>23210.880000000001</v>
      </c>
      <c r="M38" s="311">
        <v>25417.138999999999</v>
      </c>
      <c r="N38" s="261">
        <v>5468.4539999999997</v>
      </c>
      <c r="O38" s="329">
        <v>4295.9740000000002</v>
      </c>
      <c r="P38" s="259">
        <f t="shared" si="9"/>
        <v>-1088.2139999999999</v>
      </c>
      <c r="Q38" s="315">
        <f t="shared" si="9"/>
        <v>-2297.4119999999998</v>
      </c>
      <c r="R38" s="262">
        <f t="shared" si="9"/>
        <v>-5148.4249999999993</v>
      </c>
      <c r="S38" s="320">
        <f t="shared" si="10"/>
        <v>-9980.5319999999992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10476.956</v>
      </c>
      <c r="E39" s="308">
        <v>6172.7550000000001</v>
      </c>
      <c r="F39" s="260">
        <v>49372.046000000002</v>
      </c>
      <c r="G39" s="311">
        <v>26765.941999999999</v>
      </c>
      <c r="H39" s="261">
        <v>2083.6860000000001</v>
      </c>
      <c r="I39" s="324">
        <v>1088.7429999999999</v>
      </c>
      <c r="J39" s="291">
        <v>6863.43</v>
      </c>
      <c r="K39" s="308">
        <v>8953.0429999999997</v>
      </c>
      <c r="L39" s="260">
        <v>32387.615000000002</v>
      </c>
      <c r="M39" s="311">
        <v>38827.756000000001</v>
      </c>
      <c r="N39" s="261">
        <v>1009.276</v>
      </c>
      <c r="O39" s="329">
        <v>1400.5509999999999</v>
      </c>
      <c r="P39" s="259">
        <f t="shared" si="9"/>
        <v>3613.5259999999998</v>
      </c>
      <c r="Q39" s="315">
        <f t="shared" si="9"/>
        <v>-2780.2879999999996</v>
      </c>
      <c r="R39" s="262">
        <f t="shared" si="9"/>
        <v>16984.431</v>
      </c>
      <c r="S39" s="320">
        <f t="shared" si="10"/>
        <v>-12061.814000000002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33046.260999999999</v>
      </c>
      <c r="E40" s="309">
        <v>35802.281999999999</v>
      </c>
      <c r="F40" s="266">
        <v>155741.573</v>
      </c>
      <c r="G40" s="312">
        <v>155460.41099999999</v>
      </c>
      <c r="H40" s="267">
        <v>9450.9169999999995</v>
      </c>
      <c r="I40" s="325">
        <v>10258.906000000001</v>
      </c>
      <c r="J40" s="292">
        <v>53281.080999999998</v>
      </c>
      <c r="K40" s="309">
        <v>56463.731</v>
      </c>
      <c r="L40" s="266">
        <v>251280.003</v>
      </c>
      <c r="M40" s="312">
        <v>245076.728</v>
      </c>
      <c r="N40" s="267">
        <v>10755.762000000001</v>
      </c>
      <c r="O40" s="330">
        <v>12605.236000000001</v>
      </c>
      <c r="P40" s="265">
        <f t="shared" si="9"/>
        <v>-20234.82</v>
      </c>
      <c r="Q40" s="316">
        <f t="shared" si="9"/>
        <v>-20661.449000000001</v>
      </c>
      <c r="R40" s="268">
        <f t="shared" si="9"/>
        <v>-95538.43</v>
      </c>
      <c r="S40" s="321">
        <f t="shared" si="10"/>
        <v>-89616.31700000001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304</v>
      </c>
      <c r="E45" s="317" t="s">
        <v>305</v>
      </c>
      <c r="F45" s="247" t="s">
        <v>304</v>
      </c>
      <c r="G45" s="317" t="s">
        <v>305</v>
      </c>
      <c r="H45" s="248" t="s">
        <v>304</v>
      </c>
      <c r="I45" s="326" t="s">
        <v>305</v>
      </c>
      <c r="J45" s="281" t="s">
        <v>304</v>
      </c>
      <c r="K45" s="317" t="s">
        <v>305</v>
      </c>
      <c r="L45" s="247" t="s">
        <v>304</v>
      </c>
      <c r="M45" s="317" t="s">
        <v>305</v>
      </c>
      <c r="N45" s="248" t="s">
        <v>304</v>
      </c>
      <c r="O45" s="326" t="s">
        <v>305</v>
      </c>
      <c r="P45" s="281" t="s">
        <v>304</v>
      </c>
      <c r="Q45" s="317" t="s">
        <v>305</v>
      </c>
      <c r="R45" s="249" t="s">
        <v>304</v>
      </c>
      <c r="S45" s="318" t="s">
        <v>305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532609.15399999998</v>
      </c>
      <c r="E46" s="310">
        <f t="shared" si="11"/>
        <v>494085.495</v>
      </c>
      <c r="F46" s="253">
        <f>(SUM(F47:F52))/1</f>
        <v>2509722.3899999997</v>
      </c>
      <c r="G46" s="310">
        <f>(SUM(G47:G52))/1</f>
        <v>2144758.1310000001</v>
      </c>
      <c r="H46" s="255">
        <f t="shared" si="11"/>
        <v>295661.02100000001</v>
      </c>
      <c r="I46" s="323">
        <f t="shared" si="11"/>
        <v>290036.82</v>
      </c>
      <c r="J46" s="284">
        <f t="shared" si="11"/>
        <v>352013.08100000001</v>
      </c>
      <c r="K46" s="310">
        <f t="shared" si="11"/>
        <v>362514.18400000001</v>
      </c>
      <c r="L46" s="253">
        <f>(SUM(L47:L52))/1</f>
        <v>1659382.6640000001</v>
      </c>
      <c r="M46" s="310">
        <f>(SUM(M47:M52))/1</f>
        <v>1573907.6240000001</v>
      </c>
      <c r="N46" s="255">
        <f t="shared" si="11"/>
        <v>148056.89499999999</v>
      </c>
      <c r="O46" s="307">
        <f t="shared" si="11"/>
        <v>142814.48300000001</v>
      </c>
      <c r="P46" s="252">
        <f>SUM(P47:P52)</f>
        <v>180596.07299999997</v>
      </c>
      <c r="Q46" s="319">
        <f>SUM(Q47:Q52)</f>
        <v>131571.31099999999</v>
      </c>
      <c r="R46" s="256">
        <f t="shared" si="11"/>
        <v>850339.72600000002</v>
      </c>
      <c r="S46" s="319">
        <f t="shared" si="11"/>
        <v>570850.50699999998</v>
      </c>
    </row>
    <row r="47" spans="1:21" x14ac:dyDescent="0.2">
      <c r="A47" s="29"/>
      <c r="B47" s="295" t="s">
        <v>91</v>
      </c>
      <c r="C47" s="296" t="s">
        <v>137</v>
      </c>
      <c r="D47" s="287">
        <v>107624.375</v>
      </c>
      <c r="E47" s="311">
        <v>117312.102</v>
      </c>
      <c r="F47" s="260">
        <v>507271.69900000002</v>
      </c>
      <c r="G47" s="311">
        <v>509178.59100000001</v>
      </c>
      <c r="H47" s="286">
        <v>154927.18599999999</v>
      </c>
      <c r="I47" s="331">
        <v>167573.76199999999</v>
      </c>
      <c r="J47" s="287">
        <v>61126.694000000003</v>
      </c>
      <c r="K47" s="311">
        <v>55929.682000000001</v>
      </c>
      <c r="L47" s="260">
        <v>288012.37699999998</v>
      </c>
      <c r="M47" s="311">
        <v>242925.67600000001</v>
      </c>
      <c r="N47" s="286">
        <v>51318.118999999999</v>
      </c>
      <c r="O47" s="327">
        <v>38969.43</v>
      </c>
      <c r="P47" s="297">
        <f t="shared" ref="P47:S52" si="12">D47-J47</f>
        <v>46497.680999999997</v>
      </c>
      <c r="Q47" s="320">
        <f t="shared" si="12"/>
        <v>61382.42</v>
      </c>
      <c r="R47" s="262">
        <f t="shared" si="12"/>
        <v>219259.32200000004</v>
      </c>
      <c r="S47" s="320">
        <f t="shared" si="12"/>
        <v>266252.91500000004</v>
      </c>
    </row>
    <row r="48" spans="1:21" x14ac:dyDescent="0.2">
      <c r="A48" s="29"/>
      <c r="B48" s="298" t="s">
        <v>92</v>
      </c>
      <c r="C48" s="296" t="s">
        <v>93</v>
      </c>
      <c r="D48" s="287">
        <v>50608.89</v>
      </c>
      <c r="E48" s="311">
        <v>28496.135999999999</v>
      </c>
      <c r="F48" s="260">
        <v>238605.54300000001</v>
      </c>
      <c r="G48" s="311">
        <v>123721.489</v>
      </c>
      <c r="H48" s="286">
        <v>17919.848000000002</v>
      </c>
      <c r="I48" s="331">
        <v>10663.204</v>
      </c>
      <c r="J48" s="287">
        <v>76243.737999999998</v>
      </c>
      <c r="K48" s="311">
        <v>77505.678</v>
      </c>
      <c r="L48" s="260">
        <v>359258.17700000003</v>
      </c>
      <c r="M48" s="311">
        <v>336561.08299999998</v>
      </c>
      <c r="N48" s="286">
        <v>30917.591</v>
      </c>
      <c r="O48" s="327">
        <v>35765.044000000002</v>
      </c>
      <c r="P48" s="297">
        <f t="shared" si="12"/>
        <v>-25634.847999999998</v>
      </c>
      <c r="Q48" s="320">
        <f t="shared" si="12"/>
        <v>-49009.542000000001</v>
      </c>
      <c r="R48" s="262">
        <f t="shared" si="12"/>
        <v>-120652.63400000002</v>
      </c>
      <c r="S48" s="320">
        <f t="shared" si="12"/>
        <v>-212839.59399999998</v>
      </c>
    </row>
    <row r="49" spans="1:19" x14ac:dyDescent="0.2">
      <c r="A49" s="29"/>
      <c r="B49" s="298" t="s">
        <v>94</v>
      </c>
      <c r="C49" s="296" t="s">
        <v>95</v>
      </c>
      <c r="D49" s="287">
        <v>39769.506000000001</v>
      </c>
      <c r="E49" s="311">
        <v>40526.489000000001</v>
      </c>
      <c r="F49" s="260">
        <v>187358.99100000001</v>
      </c>
      <c r="G49" s="311">
        <v>175983.592</v>
      </c>
      <c r="H49" s="286">
        <v>25367.909</v>
      </c>
      <c r="I49" s="331">
        <v>25036.432000000001</v>
      </c>
      <c r="J49" s="287">
        <v>24067.984</v>
      </c>
      <c r="K49" s="311">
        <v>25590.582999999999</v>
      </c>
      <c r="L49" s="260">
        <v>113409.935</v>
      </c>
      <c r="M49" s="311">
        <v>111082.851</v>
      </c>
      <c r="N49" s="286">
        <v>14542.304</v>
      </c>
      <c r="O49" s="327">
        <v>15244.826999999999</v>
      </c>
      <c r="P49" s="297">
        <f t="shared" si="12"/>
        <v>15701.522000000001</v>
      </c>
      <c r="Q49" s="320">
        <f t="shared" si="12"/>
        <v>14935.906000000003</v>
      </c>
      <c r="R49" s="262">
        <f t="shared" si="12"/>
        <v>73949.056000000011</v>
      </c>
      <c r="S49" s="320">
        <f t="shared" si="12"/>
        <v>64900.741000000009</v>
      </c>
    </row>
    <row r="50" spans="1:19" x14ac:dyDescent="0.2">
      <c r="A50" s="29"/>
      <c r="B50" s="298" t="s">
        <v>96</v>
      </c>
      <c r="C50" s="296" t="s">
        <v>97</v>
      </c>
      <c r="D50" s="287">
        <v>19793.153999999999</v>
      </c>
      <c r="E50" s="311">
        <v>20083.416000000001</v>
      </c>
      <c r="F50" s="260">
        <v>93148.31</v>
      </c>
      <c r="G50" s="311">
        <v>87191.620999999999</v>
      </c>
      <c r="H50" s="286">
        <v>23543.387999999999</v>
      </c>
      <c r="I50" s="331">
        <v>21623.331999999999</v>
      </c>
      <c r="J50" s="287">
        <v>14879.643</v>
      </c>
      <c r="K50" s="311">
        <v>16974.445</v>
      </c>
      <c r="L50" s="260">
        <v>70155.774999999994</v>
      </c>
      <c r="M50" s="311">
        <v>73703.339000000007</v>
      </c>
      <c r="N50" s="286">
        <v>19109.744999999999</v>
      </c>
      <c r="O50" s="327">
        <v>16848.830000000002</v>
      </c>
      <c r="P50" s="297">
        <f t="shared" si="12"/>
        <v>4913.5109999999986</v>
      </c>
      <c r="Q50" s="320">
        <f t="shared" si="12"/>
        <v>3108.9710000000014</v>
      </c>
      <c r="R50" s="262">
        <f t="shared" si="12"/>
        <v>22992.535000000003</v>
      </c>
      <c r="S50" s="320">
        <f t="shared" si="12"/>
        <v>13488.281999999992</v>
      </c>
    </row>
    <row r="51" spans="1:19" x14ac:dyDescent="0.2">
      <c r="A51" s="29"/>
      <c r="B51" s="298" t="s">
        <v>98</v>
      </c>
      <c r="C51" s="296" t="s">
        <v>99</v>
      </c>
      <c r="D51" s="287">
        <v>106236.81</v>
      </c>
      <c r="E51" s="311">
        <v>87324.998999999996</v>
      </c>
      <c r="F51" s="260">
        <v>500367.05900000001</v>
      </c>
      <c r="G51" s="311">
        <v>378991.86800000002</v>
      </c>
      <c r="H51" s="286">
        <v>21393.335999999999</v>
      </c>
      <c r="I51" s="331">
        <v>15649.573</v>
      </c>
      <c r="J51" s="287">
        <v>27198.107</v>
      </c>
      <c r="K51" s="311">
        <v>29890.147000000001</v>
      </c>
      <c r="L51" s="260">
        <v>128303.61599999999</v>
      </c>
      <c r="M51" s="311">
        <v>129763.251</v>
      </c>
      <c r="N51" s="286">
        <v>4035.808</v>
      </c>
      <c r="O51" s="327">
        <v>4900.3500000000004</v>
      </c>
      <c r="P51" s="297">
        <f t="shared" si="12"/>
        <v>79038.702999999994</v>
      </c>
      <c r="Q51" s="320">
        <f t="shared" si="12"/>
        <v>57434.851999999999</v>
      </c>
      <c r="R51" s="262">
        <f t="shared" si="12"/>
        <v>372063.44300000003</v>
      </c>
      <c r="S51" s="320">
        <f t="shared" si="12"/>
        <v>249228.61700000003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208576.41899999999</v>
      </c>
      <c r="E52" s="312">
        <v>200342.353</v>
      </c>
      <c r="F52" s="266">
        <v>982970.78799999994</v>
      </c>
      <c r="G52" s="312">
        <v>869690.97</v>
      </c>
      <c r="H52" s="289">
        <v>52509.353999999999</v>
      </c>
      <c r="I52" s="332">
        <v>49490.517</v>
      </c>
      <c r="J52" s="290">
        <v>148496.91500000001</v>
      </c>
      <c r="K52" s="312">
        <v>156623.649</v>
      </c>
      <c r="L52" s="266">
        <v>700242.78399999999</v>
      </c>
      <c r="M52" s="312">
        <v>679871.424</v>
      </c>
      <c r="N52" s="289">
        <v>28133.328000000001</v>
      </c>
      <c r="O52" s="328">
        <v>31086.002</v>
      </c>
      <c r="P52" s="301">
        <f t="shared" si="12"/>
        <v>60079.503999999986</v>
      </c>
      <c r="Q52" s="321">
        <f t="shared" si="12"/>
        <v>43718.703999999998</v>
      </c>
      <c r="R52" s="268">
        <f t="shared" si="12"/>
        <v>282728.00399999996</v>
      </c>
      <c r="S52" s="321">
        <f t="shared" si="12"/>
        <v>189819.54599999997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B131" sqref="B131:R1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307</v>
      </c>
      <c r="C5" s="372"/>
      <c r="D5" s="373"/>
      <c r="E5" s="374"/>
      <c r="F5" s="371" t="s">
        <v>308</v>
      </c>
      <c r="G5" s="372"/>
      <c r="H5" s="373"/>
      <c r="I5" s="374"/>
      <c r="J5" s="333"/>
      <c r="K5" s="371" t="s">
        <v>307</v>
      </c>
      <c r="L5" s="372"/>
      <c r="M5" s="373"/>
      <c r="N5" s="374"/>
      <c r="O5" s="371" t="s">
        <v>308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143713.08900000001</v>
      </c>
      <c r="D7" s="340">
        <v>677386.42799999996</v>
      </c>
      <c r="E7" s="341">
        <v>201040.60500000001</v>
      </c>
      <c r="F7" s="342" t="s">
        <v>102</v>
      </c>
      <c r="G7" s="343">
        <v>152308.64499999999</v>
      </c>
      <c r="H7" s="344">
        <v>661061.14300000004</v>
      </c>
      <c r="I7" s="341">
        <v>213527.29</v>
      </c>
      <c r="J7" s="333"/>
      <c r="K7" s="338" t="s">
        <v>102</v>
      </c>
      <c r="L7" s="339">
        <v>63099.065000000002</v>
      </c>
      <c r="M7" s="340">
        <v>297342.625</v>
      </c>
      <c r="N7" s="341">
        <v>52255.571000000004</v>
      </c>
      <c r="O7" s="342" t="s">
        <v>102</v>
      </c>
      <c r="P7" s="343">
        <v>56569.097000000002</v>
      </c>
      <c r="Q7" s="344">
        <v>245692.33300000001</v>
      </c>
      <c r="R7" s="341">
        <v>39265.591999999997</v>
      </c>
    </row>
    <row r="8" spans="2:18" ht="15.75" x14ac:dyDescent="0.25">
      <c r="B8" s="345" t="s">
        <v>69</v>
      </c>
      <c r="C8" s="346">
        <v>73889.846999999994</v>
      </c>
      <c r="D8" s="346">
        <v>348244.53899999999</v>
      </c>
      <c r="E8" s="346">
        <v>115146.667</v>
      </c>
      <c r="F8" s="347" t="s">
        <v>69</v>
      </c>
      <c r="G8" s="348">
        <v>81388.542000000001</v>
      </c>
      <c r="H8" s="349">
        <v>353162.261</v>
      </c>
      <c r="I8" s="350">
        <v>128186.595</v>
      </c>
      <c r="J8" s="333"/>
      <c r="K8" s="345" t="s">
        <v>114</v>
      </c>
      <c r="L8" s="346">
        <v>32831.803999999996</v>
      </c>
      <c r="M8" s="346">
        <v>154716.329</v>
      </c>
      <c r="N8" s="346">
        <v>27239.739000000001</v>
      </c>
      <c r="O8" s="347" t="s">
        <v>114</v>
      </c>
      <c r="P8" s="348">
        <v>26747.317999999999</v>
      </c>
      <c r="Q8" s="349">
        <v>116219.54399999999</v>
      </c>
      <c r="R8" s="350">
        <v>20898.572</v>
      </c>
    </row>
    <row r="9" spans="2:18" ht="15.75" x14ac:dyDescent="0.25">
      <c r="B9" s="351" t="s">
        <v>114</v>
      </c>
      <c r="C9" s="352">
        <v>10274.745000000001</v>
      </c>
      <c r="D9" s="352">
        <v>48433.347000000002</v>
      </c>
      <c r="E9" s="352">
        <v>13435.897999999999</v>
      </c>
      <c r="F9" s="353" t="s">
        <v>216</v>
      </c>
      <c r="G9" s="354">
        <v>11171.108</v>
      </c>
      <c r="H9" s="355">
        <v>48510.374000000003</v>
      </c>
      <c r="I9" s="356">
        <v>16174.692999999999</v>
      </c>
      <c r="J9" s="333"/>
      <c r="K9" s="351" t="s">
        <v>69</v>
      </c>
      <c r="L9" s="352">
        <v>14133.743</v>
      </c>
      <c r="M9" s="352">
        <v>66515.138999999996</v>
      </c>
      <c r="N9" s="352">
        <v>7044.5649999999996</v>
      </c>
      <c r="O9" s="353" t="s">
        <v>69</v>
      </c>
      <c r="P9" s="354">
        <v>18574.534</v>
      </c>
      <c r="Q9" s="355">
        <v>80679.351999999999</v>
      </c>
      <c r="R9" s="356">
        <v>7241.9669999999996</v>
      </c>
    </row>
    <row r="10" spans="2:18" ht="15.75" x14ac:dyDescent="0.25">
      <c r="B10" s="351" t="s">
        <v>136</v>
      </c>
      <c r="C10" s="352">
        <v>8342.5490000000009</v>
      </c>
      <c r="D10" s="352">
        <v>39400.222000000002</v>
      </c>
      <c r="E10" s="352">
        <v>11611.271000000001</v>
      </c>
      <c r="F10" s="353" t="s">
        <v>114</v>
      </c>
      <c r="G10" s="354">
        <v>9762.58</v>
      </c>
      <c r="H10" s="355">
        <v>42402.911</v>
      </c>
      <c r="I10" s="356">
        <v>13754.046</v>
      </c>
      <c r="J10" s="333"/>
      <c r="K10" s="351" t="s">
        <v>71</v>
      </c>
      <c r="L10" s="352">
        <v>2911.529</v>
      </c>
      <c r="M10" s="352">
        <v>13704.691000000001</v>
      </c>
      <c r="N10" s="352">
        <v>6277.0320000000002</v>
      </c>
      <c r="O10" s="353" t="s">
        <v>117</v>
      </c>
      <c r="P10" s="354">
        <v>2579.6660000000002</v>
      </c>
      <c r="Q10" s="355">
        <v>11182.45</v>
      </c>
      <c r="R10" s="356">
        <v>2669.183</v>
      </c>
    </row>
    <row r="11" spans="2:18" ht="15.75" x14ac:dyDescent="0.25">
      <c r="B11" s="351" t="s">
        <v>216</v>
      </c>
      <c r="C11" s="352">
        <v>8068.0010000000002</v>
      </c>
      <c r="D11" s="352">
        <v>37986.800999999999</v>
      </c>
      <c r="E11" s="352">
        <v>11248.272000000001</v>
      </c>
      <c r="F11" s="353" t="s">
        <v>136</v>
      </c>
      <c r="G11" s="354">
        <v>5808.9690000000001</v>
      </c>
      <c r="H11" s="355">
        <v>25200.675999999999</v>
      </c>
      <c r="I11" s="356">
        <v>8284.2900000000009</v>
      </c>
      <c r="J11" s="333"/>
      <c r="K11" s="351" t="s">
        <v>68</v>
      </c>
      <c r="L11" s="352">
        <v>2196.5259999999998</v>
      </c>
      <c r="M11" s="352">
        <v>10398.912</v>
      </c>
      <c r="N11" s="352">
        <v>794.81200000000001</v>
      </c>
      <c r="O11" s="353" t="s">
        <v>214</v>
      </c>
      <c r="P11" s="354">
        <v>2570.2510000000002</v>
      </c>
      <c r="Q11" s="355">
        <v>11154.607</v>
      </c>
      <c r="R11" s="356">
        <v>1457.95</v>
      </c>
    </row>
    <row r="12" spans="2:18" ht="15.75" x14ac:dyDescent="0.25">
      <c r="B12" s="351" t="s">
        <v>122</v>
      </c>
      <c r="C12" s="352">
        <v>4554.8050000000003</v>
      </c>
      <c r="D12" s="352">
        <v>21471.08</v>
      </c>
      <c r="E12" s="352">
        <v>3358.7060000000001</v>
      </c>
      <c r="F12" s="353" t="s">
        <v>122</v>
      </c>
      <c r="G12" s="354">
        <v>4516.1440000000002</v>
      </c>
      <c r="H12" s="355">
        <v>19600.281999999999</v>
      </c>
      <c r="I12" s="356">
        <v>3224.2570000000001</v>
      </c>
      <c r="J12" s="333"/>
      <c r="K12" s="351" t="s">
        <v>122</v>
      </c>
      <c r="L12" s="352">
        <v>1971.0740000000001</v>
      </c>
      <c r="M12" s="352">
        <v>9324.1139999999996</v>
      </c>
      <c r="N12" s="352">
        <v>936.49400000000003</v>
      </c>
      <c r="O12" s="353" t="s">
        <v>71</v>
      </c>
      <c r="P12" s="354">
        <v>1216.893</v>
      </c>
      <c r="Q12" s="355">
        <v>5271.4089999999997</v>
      </c>
      <c r="R12" s="356">
        <v>2594.1909999999998</v>
      </c>
    </row>
    <row r="13" spans="2:18" ht="15.75" x14ac:dyDescent="0.25">
      <c r="B13" s="351" t="s">
        <v>129</v>
      </c>
      <c r="C13" s="352">
        <v>4434.607</v>
      </c>
      <c r="D13" s="352">
        <v>20896.612000000001</v>
      </c>
      <c r="E13" s="352">
        <v>5724.1090000000004</v>
      </c>
      <c r="F13" s="353" t="s">
        <v>153</v>
      </c>
      <c r="G13" s="354">
        <v>4207.4690000000001</v>
      </c>
      <c r="H13" s="355">
        <v>18248.792000000001</v>
      </c>
      <c r="I13" s="356">
        <v>5912.7790000000005</v>
      </c>
      <c r="J13" s="333"/>
      <c r="K13" s="351" t="s">
        <v>119</v>
      </c>
      <c r="L13" s="352">
        <v>1726.03</v>
      </c>
      <c r="M13" s="352">
        <v>8149.6549999999997</v>
      </c>
      <c r="N13" s="352">
        <v>1741.6469999999999</v>
      </c>
      <c r="O13" s="353" t="s">
        <v>68</v>
      </c>
      <c r="P13" s="354">
        <v>1102.4269999999999</v>
      </c>
      <c r="Q13" s="355">
        <v>4800.0540000000001</v>
      </c>
      <c r="R13" s="356">
        <v>469.339</v>
      </c>
    </row>
    <row r="14" spans="2:18" ht="15.75" x14ac:dyDescent="0.25">
      <c r="B14" s="351" t="s">
        <v>290</v>
      </c>
      <c r="C14" s="352">
        <v>2879.41</v>
      </c>
      <c r="D14" s="352">
        <v>13599.733</v>
      </c>
      <c r="E14" s="352">
        <v>3978.24</v>
      </c>
      <c r="F14" s="353" t="s">
        <v>235</v>
      </c>
      <c r="G14" s="354">
        <v>3807.3910000000001</v>
      </c>
      <c r="H14" s="355">
        <v>16526.178</v>
      </c>
      <c r="I14" s="356">
        <v>5488.1509999999998</v>
      </c>
      <c r="J14" s="333"/>
      <c r="K14" s="351" t="s">
        <v>152</v>
      </c>
      <c r="L14" s="352">
        <v>1722.471</v>
      </c>
      <c r="M14" s="352">
        <v>8149.9340000000002</v>
      </c>
      <c r="N14" s="352">
        <v>815.78300000000002</v>
      </c>
      <c r="O14" s="353" t="s">
        <v>152</v>
      </c>
      <c r="P14" s="354">
        <v>782.77499999999998</v>
      </c>
      <c r="Q14" s="355">
        <v>3391.2689999999998</v>
      </c>
      <c r="R14" s="356">
        <v>320.74700000000001</v>
      </c>
    </row>
    <row r="15" spans="2:18" ht="15.75" x14ac:dyDescent="0.25">
      <c r="B15" s="351" t="s">
        <v>135</v>
      </c>
      <c r="C15" s="352">
        <v>2735.7779999999998</v>
      </c>
      <c r="D15" s="352">
        <v>12911.145</v>
      </c>
      <c r="E15" s="352">
        <v>3517.288</v>
      </c>
      <c r="F15" s="353" t="s">
        <v>129</v>
      </c>
      <c r="G15" s="354">
        <v>3746.491</v>
      </c>
      <c r="H15" s="355">
        <v>16269.885</v>
      </c>
      <c r="I15" s="356">
        <v>5079.7719999999999</v>
      </c>
      <c r="J15" s="333"/>
      <c r="K15" s="351" t="s">
        <v>214</v>
      </c>
      <c r="L15" s="352">
        <v>1521.125</v>
      </c>
      <c r="M15" s="352">
        <v>7149.6379999999999</v>
      </c>
      <c r="N15" s="352">
        <v>1254.27</v>
      </c>
      <c r="O15" s="353" t="s">
        <v>128</v>
      </c>
      <c r="P15" s="354">
        <v>665.976</v>
      </c>
      <c r="Q15" s="355">
        <v>2891.7959999999998</v>
      </c>
      <c r="R15" s="356">
        <v>1080.335</v>
      </c>
    </row>
    <row r="16" spans="2:18" ht="15.75" x14ac:dyDescent="0.25">
      <c r="B16" s="351" t="s">
        <v>119</v>
      </c>
      <c r="C16" s="352">
        <v>2390.0920000000001</v>
      </c>
      <c r="D16" s="352">
        <v>11274.213</v>
      </c>
      <c r="E16" s="352">
        <v>1395.5239999999999</v>
      </c>
      <c r="F16" s="353" t="s">
        <v>71</v>
      </c>
      <c r="G16" s="354">
        <v>3682.3560000000002</v>
      </c>
      <c r="H16" s="355">
        <v>15981.489</v>
      </c>
      <c r="I16" s="356">
        <v>1587.645</v>
      </c>
      <c r="J16" s="333"/>
      <c r="K16" s="351" t="s">
        <v>117</v>
      </c>
      <c r="L16" s="352">
        <v>1263.6849999999999</v>
      </c>
      <c r="M16" s="352">
        <v>5950.6629999999996</v>
      </c>
      <c r="N16" s="352">
        <v>1258.604</v>
      </c>
      <c r="O16" s="353" t="s">
        <v>119</v>
      </c>
      <c r="P16" s="354">
        <v>662.4</v>
      </c>
      <c r="Q16" s="355">
        <v>2878.4169999999999</v>
      </c>
      <c r="R16" s="356">
        <v>1042.6759999999999</v>
      </c>
    </row>
    <row r="17" spans="2:18" ht="15.75" x14ac:dyDescent="0.25">
      <c r="B17" s="351" t="s">
        <v>289</v>
      </c>
      <c r="C17" s="352">
        <v>2312.5920000000001</v>
      </c>
      <c r="D17" s="352">
        <v>10844.880999999999</v>
      </c>
      <c r="E17" s="352">
        <v>3045.3440000000001</v>
      </c>
      <c r="F17" s="353" t="s">
        <v>135</v>
      </c>
      <c r="G17" s="354">
        <v>2586.6060000000002</v>
      </c>
      <c r="H17" s="355">
        <v>11252.209000000001</v>
      </c>
      <c r="I17" s="356">
        <v>3201.596</v>
      </c>
      <c r="J17" s="333"/>
      <c r="K17" s="351" t="s">
        <v>115</v>
      </c>
      <c r="L17" s="352">
        <v>1138.2329999999999</v>
      </c>
      <c r="M17" s="352">
        <v>5365.9579999999996</v>
      </c>
      <c r="N17" s="352">
        <v>3085.7649999999999</v>
      </c>
      <c r="O17" s="353" t="s">
        <v>122</v>
      </c>
      <c r="P17" s="354">
        <v>637.57399999999996</v>
      </c>
      <c r="Q17" s="355">
        <v>2758.6439999999998</v>
      </c>
      <c r="R17" s="356">
        <v>293.83300000000003</v>
      </c>
    </row>
    <row r="18" spans="2:18" ht="15.75" x14ac:dyDescent="0.25">
      <c r="B18" s="351" t="s">
        <v>124</v>
      </c>
      <c r="C18" s="352">
        <v>2232.4259999999999</v>
      </c>
      <c r="D18" s="352">
        <v>10516.09</v>
      </c>
      <c r="E18" s="352">
        <v>2078.3209999999999</v>
      </c>
      <c r="F18" s="353" t="s">
        <v>124</v>
      </c>
      <c r="G18" s="354">
        <v>2541.2109999999998</v>
      </c>
      <c r="H18" s="355">
        <v>11042.054</v>
      </c>
      <c r="I18" s="356">
        <v>2293.3980000000001</v>
      </c>
      <c r="J18" s="333"/>
      <c r="K18" s="351" t="s">
        <v>111</v>
      </c>
      <c r="L18" s="352">
        <v>587.09500000000003</v>
      </c>
      <c r="M18" s="352">
        <v>2740.384</v>
      </c>
      <c r="N18" s="352">
        <v>334.95</v>
      </c>
      <c r="O18" s="353" t="s">
        <v>111</v>
      </c>
      <c r="P18" s="354">
        <v>260.012</v>
      </c>
      <c r="Q18" s="355">
        <v>1125.6959999999999</v>
      </c>
      <c r="R18" s="356">
        <v>85.807000000000002</v>
      </c>
    </row>
    <row r="19" spans="2:18" ht="15.75" x14ac:dyDescent="0.25">
      <c r="B19" s="351" t="s">
        <v>120</v>
      </c>
      <c r="C19" s="352">
        <v>1933.4480000000001</v>
      </c>
      <c r="D19" s="352">
        <v>9112.3140000000003</v>
      </c>
      <c r="E19" s="352">
        <v>2868.6509999999998</v>
      </c>
      <c r="F19" s="353" t="s">
        <v>119</v>
      </c>
      <c r="G19" s="354">
        <v>2440.3139999999999</v>
      </c>
      <c r="H19" s="355">
        <v>10595.157999999999</v>
      </c>
      <c r="I19" s="356">
        <v>1551.4839999999999</v>
      </c>
      <c r="J19" s="333"/>
      <c r="K19" s="351" t="s">
        <v>129</v>
      </c>
      <c r="L19" s="352">
        <v>340.28300000000002</v>
      </c>
      <c r="M19" s="352">
        <v>1609.8050000000001</v>
      </c>
      <c r="N19" s="352">
        <v>174.79900000000001</v>
      </c>
      <c r="O19" s="353" t="s">
        <v>112</v>
      </c>
      <c r="P19" s="354">
        <v>242.01599999999999</v>
      </c>
      <c r="Q19" s="355">
        <v>1055.107</v>
      </c>
      <c r="R19" s="356">
        <v>95.477999999999994</v>
      </c>
    </row>
    <row r="20" spans="2:18" ht="15.75" x14ac:dyDescent="0.25">
      <c r="B20" s="351" t="s">
        <v>111</v>
      </c>
      <c r="C20" s="352">
        <v>1803.588</v>
      </c>
      <c r="D20" s="352">
        <v>8531.8019999999997</v>
      </c>
      <c r="E20" s="352">
        <v>2798.86</v>
      </c>
      <c r="F20" s="353" t="s">
        <v>214</v>
      </c>
      <c r="G20" s="354">
        <v>2280.0010000000002</v>
      </c>
      <c r="H20" s="355">
        <v>9903.2829999999994</v>
      </c>
      <c r="I20" s="356">
        <v>1231.309</v>
      </c>
      <c r="J20" s="333"/>
      <c r="K20" s="351" t="s">
        <v>128</v>
      </c>
      <c r="L20" s="352">
        <v>211.25800000000001</v>
      </c>
      <c r="M20" s="352">
        <v>985.77300000000002</v>
      </c>
      <c r="N20" s="352">
        <v>118.97199999999999</v>
      </c>
      <c r="O20" s="353" t="s">
        <v>115</v>
      </c>
      <c r="P20" s="354">
        <v>216.63800000000001</v>
      </c>
      <c r="Q20" s="355">
        <v>940.3</v>
      </c>
      <c r="R20" s="356">
        <v>344.322</v>
      </c>
    </row>
    <row r="21" spans="2:18" ht="15.75" x14ac:dyDescent="0.25">
      <c r="B21" s="351" t="s">
        <v>214</v>
      </c>
      <c r="C21" s="352">
        <v>1771.3520000000001</v>
      </c>
      <c r="D21" s="352">
        <v>8347.9670000000006</v>
      </c>
      <c r="E21" s="352">
        <v>1144.95</v>
      </c>
      <c r="F21" s="353" t="s">
        <v>115</v>
      </c>
      <c r="G21" s="354">
        <v>1611.664</v>
      </c>
      <c r="H21" s="355">
        <v>6999.2629999999999</v>
      </c>
      <c r="I21" s="356">
        <v>1185.413</v>
      </c>
      <c r="J21" s="333"/>
      <c r="K21" s="351" t="s">
        <v>116</v>
      </c>
      <c r="L21" s="352">
        <v>160.02199999999999</v>
      </c>
      <c r="M21" s="352">
        <v>755.08399999999995</v>
      </c>
      <c r="N21" s="352">
        <v>143.78800000000001</v>
      </c>
      <c r="O21" s="353" t="s">
        <v>124</v>
      </c>
      <c r="P21" s="354">
        <v>162.00700000000001</v>
      </c>
      <c r="Q21" s="355">
        <v>699.30700000000002</v>
      </c>
      <c r="R21" s="356">
        <v>603.51199999999994</v>
      </c>
    </row>
    <row r="22" spans="2:18" ht="15.75" x14ac:dyDescent="0.25">
      <c r="B22" s="351" t="s">
        <v>71</v>
      </c>
      <c r="C22" s="352">
        <v>1514.202</v>
      </c>
      <c r="D22" s="352">
        <v>7114.7569999999996</v>
      </c>
      <c r="E22" s="352">
        <v>1743.068</v>
      </c>
      <c r="F22" s="353" t="s">
        <v>120</v>
      </c>
      <c r="G22" s="354">
        <v>1608.425</v>
      </c>
      <c r="H22" s="355">
        <v>6984.4409999999998</v>
      </c>
      <c r="I22" s="356">
        <v>2410.6759999999999</v>
      </c>
      <c r="J22" s="333"/>
      <c r="K22" s="351" t="s">
        <v>124</v>
      </c>
      <c r="L22" s="352">
        <v>157.16900000000001</v>
      </c>
      <c r="M22" s="352">
        <v>747.71299999999997</v>
      </c>
      <c r="N22" s="352">
        <v>645.75800000000004</v>
      </c>
      <c r="O22" s="353" t="s">
        <v>116</v>
      </c>
      <c r="P22" s="354">
        <v>129.899</v>
      </c>
      <c r="Q22" s="355">
        <v>563.09699999999998</v>
      </c>
      <c r="R22" s="356">
        <v>57.887</v>
      </c>
    </row>
    <row r="23" spans="2:18" ht="16.5" thickBot="1" x14ac:dyDescent="0.3">
      <c r="B23" s="357" t="s">
        <v>235</v>
      </c>
      <c r="C23" s="358">
        <v>1292.758</v>
      </c>
      <c r="D23" s="358">
        <v>6105.9780000000001</v>
      </c>
      <c r="E23" s="358">
        <v>1809.8209999999999</v>
      </c>
      <c r="F23" s="359" t="s">
        <v>159</v>
      </c>
      <c r="G23" s="360">
        <v>1072.0730000000001</v>
      </c>
      <c r="H23" s="361">
        <v>4656.5550000000003</v>
      </c>
      <c r="I23" s="362">
        <v>1490.8620000000001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113</v>
      </c>
      <c r="P23" s="360">
        <v>10.215999999999999</v>
      </c>
      <c r="Q23" s="361">
        <v>44.158000000000001</v>
      </c>
      <c r="R23" s="362">
        <v>5.6159999999999997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307</v>
      </c>
      <c r="C30" s="372"/>
      <c r="D30" s="373"/>
      <c r="E30" s="374"/>
      <c r="F30" s="371" t="s">
        <v>308</v>
      </c>
      <c r="G30" s="372"/>
      <c r="H30" s="373"/>
      <c r="I30" s="374"/>
      <c r="J30" s="333"/>
      <c r="K30" s="371" t="s">
        <v>307</v>
      </c>
      <c r="L30" s="372"/>
      <c r="M30" s="373"/>
      <c r="N30" s="374"/>
      <c r="O30" s="371" t="s">
        <v>308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132887.27799999999</v>
      </c>
      <c r="D32" s="340">
        <v>626786.00100000005</v>
      </c>
      <c r="E32" s="341">
        <v>45915.684999999998</v>
      </c>
      <c r="F32" s="342" t="s">
        <v>102</v>
      </c>
      <c r="G32" s="343">
        <v>114270.50199999999</v>
      </c>
      <c r="H32" s="344">
        <v>495942.98200000002</v>
      </c>
      <c r="I32" s="341">
        <v>42522.089</v>
      </c>
      <c r="J32" s="366"/>
      <c r="K32" s="338" t="s">
        <v>102</v>
      </c>
      <c r="L32" s="339">
        <v>80274.732999999993</v>
      </c>
      <c r="M32" s="340">
        <v>378286.47200000001</v>
      </c>
      <c r="N32" s="341">
        <v>32925.326000000001</v>
      </c>
      <c r="O32" s="342" t="s">
        <v>102</v>
      </c>
      <c r="P32" s="343">
        <v>80968.803</v>
      </c>
      <c r="Q32" s="344">
        <v>351589.50300000003</v>
      </c>
      <c r="R32" s="341">
        <v>38169.830999999998</v>
      </c>
    </row>
    <row r="33" spans="2:20" ht="15.75" x14ac:dyDescent="0.25">
      <c r="B33" s="345" t="s">
        <v>132</v>
      </c>
      <c r="C33" s="346">
        <v>41404.103000000003</v>
      </c>
      <c r="D33" s="346">
        <v>195385.98699999999</v>
      </c>
      <c r="E33" s="346">
        <v>14450</v>
      </c>
      <c r="F33" s="347" t="s">
        <v>132</v>
      </c>
      <c r="G33" s="348">
        <v>54097.495999999999</v>
      </c>
      <c r="H33" s="349">
        <v>234706.245</v>
      </c>
      <c r="I33" s="350">
        <v>20200</v>
      </c>
      <c r="J33" s="366"/>
      <c r="K33" s="345" t="s">
        <v>69</v>
      </c>
      <c r="L33" s="346">
        <v>32462.053</v>
      </c>
      <c r="M33" s="346">
        <v>152934.09299999999</v>
      </c>
      <c r="N33" s="346">
        <v>16044.793</v>
      </c>
      <c r="O33" s="347" t="s">
        <v>69</v>
      </c>
      <c r="P33" s="348">
        <v>34376.298999999999</v>
      </c>
      <c r="Q33" s="349">
        <v>149308.21799999999</v>
      </c>
      <c r="R33" s="350">
        <v>18075.325000000001</v>
      </c>
    </row>
    <row r="34" spans="2:20" ht="15.75" x14ac:dyDescent="0.25">
      <c r="B34" s="351" t="s">
        <v>214</v>
      </c>
      <c r="C34" s="352">
        <v>12054.686</v>
      </c>
      <c r="D34" s="352">
        <v>56814.269</v>
      </c>
      <c r="E34" s="352">
        <v>4702.8370000000004</v>
      </c>
      <c r="F34" s="353" t="s">
        <v>69</v>
      </c>
      <c r="G34" s="354">
        <v>6134.3580000000002</v>
      </c>
      <c r="H34" s="355">
        <v>26678.223999999998</v>
      </c>
      <c r="I34" s="356">
        <v>2257.5250000000001</v>
      </c>
      <c r="J34" s="366"/>
      <c r="K34" s="351" t="s">
        <v>117</v>
      </c>
      <c r="L34" s="352">
        <v>11244.726000000001</v>
      </c>
      <c r="M34" s="352">
        <v>53044.881999999998</v>
      </c>
      <c r="N34" s="352">
        <v>2911.165</v>
      </c>
      <c r="O34" s="353" t="s">
        <v>117</v>
      </c>
      <c r="P34" s="354">
        <v>14536.137000000001</v>
      </c>
      <c r="Q34" s="355">
        <v>63106.544000000002</v>
      </c>
      <c r="R34" s="356">
        <v>4327.5029999999997</v>
      </c>
    </row>
    <row r="35" spans="2:20" ht="15.75" x14ac:dyDescent="0.25">
      <c r="B35" s="351" t="s">
        <v>111</v>
      </c>
      <c r="C35" s="352">
        <v>10500.046</v>
      </c>
      <c r="D35" s="352">
        <v>49489.945</v>
      </c>
      <c r="E35" s="352">
        <v>3389.9679999999998</v>
      </c>
      <c r="F35" s="353" t="s">
        <v>111</v>
      </c>
      <c r="G35" s="354">
        <v>6103.2389999999996</v>
      </c>
      <c r="H35" s="355">
        <v>26502.186000000002</v>
      </c>
      <c r="I35" s="356">
        <v>2231.9789999999998</v>
      </c>
      <c r="J35" s="366"/>
      <c r="K35" s="351" t="s">
        <v>214</v>
      </c>
      <c r="L35" s="352">
        <v>11239.512000000001</v>
      </c>
      <c r="M35" s="352">
        <v>52979.021000000001</v>
      </c>
      <c r="N35" s="352">
        <v>3576.5210000000002</v>
      </c>
      <c r="O35" s="353" t="s">
        <v>68</v>
      </c>
      <c r="P35" s="354">
        <v>6506.1379999999999</v>
      </c>
      <c r="Q35" s="355">
        <v>28240.843000000001</v>
      </c>
      <c r="R35" s="356">
        <v>4387.8580000000002</v>
      </c>
    </row>
    <row r="36" spans="2:20" ht="15.75" x14ac:dyDescent="0.25">
      <c r="B36" s="351" t="s">
        <v>212</v>
      </c>
      <c r="C36" s="352">
        <v>8537.7070000000003</v>
      </c>
      <c r="D36" s="352">
        <v>40091.218000000001</v>
      </c>
      <c r="E36" s="352">
        <v>2833</v>
      </c>
      <c r="F36" s="353" t="s">
        <v>118</v>
      </c>
      <c r="G36" s="354">
        <v>5433.4930000000004</v>
      </c>
      <c r="H36" s="355">
        <v>23609.846000000001</v>
      </c>
      <c r="I36" s="356">
        <v>2105</v>
      </c>
      <c r="J36" s="366"/>
      <c r="K36" s="351" t="s">
        <v>112</v>
      </c>
      <c r="L36" s="352">
        <v>4621.3509999999997</v>
      </c>
      <c r="M36" s="352">
        <v>21744.131000000001</v>
      </c>
      <c r="N36" s="352">
        <v>1302.125</v>
      </c>
      <c r="O36" s="353" t="s">
        <v>214</v>
      </c>
      <c r="P36" s="354">
        <v>5886.4539999999997</v>
      </c>
      <c r="Q36" s="355">
        <v>25541.405999999999</v>
      </c>
      <c r="R36" s="356">
        <v>2012.94</v>
      </c>
    </row>
    <row r="37" spans="2:20" ht="15.75" x14ac:dyDescent="0.25">
      <c r="B37" s="351" t="s">
        <v>69</v>
      </c>
      <c r="C37" s="352">
        <v>8023.83</v>
      </c>
      <c r="D37" s="352">
        <v>37781.85</v>
      </c>
      <c r="E37" s="352">
        <v>2655.7359999999999</v>
      </c>
      <c r="F37" s="353" t="s">
        <v>212</v>
      </c>
      <c r="G37" s="354">
        <v>5428.4939999999997</v>
      </c>
      <c r="H37" s="355">
        <v>23580.272000000001</v>
      </c>
      <c r="I37" s="356">
        <v>1934.6</v>
      </c>
      <c r="J37" s="366"/>
      <c r="K37" s="351" t="s">
        <v>111</v>
      </c>
      <c r="L37" s="352">
        <v>3480.9949999999999</v>
      </c>
      <c r="M37" s="352">
        <v>16433.460999999999</v>
      </c>
      <c r="N37" s="352">
        <v>806</v>
      </c>
      <c r="O37" s="353" t="s">
        <v>114</v>
      </c>
      <c r="P37" s="354">
        <v>5688.4160000000002</v>
      </c>
      <c r="Q37" s="355">
        <v>24725.656999999999</v>
      </c>
      <c r="R37" s="356">
        <v>2151.7910000000002</v>
      </c>
    </row>
    <row r="38" spans="2:20" ht="15.75" x14ac:dyDescent="0.25">
      <c r="B38" s="351" t="s">
        <v>118</v>
      </c>
      <c r="C38" s="352">
        <v>5370.1030000000001</v>
      </c>
      <c r="D38" s="352">
        <v>25276.978999999999</v>
      </c>
      <c r="E38" s="352">
        <v>1958.0619999999999</v>
      </c>
      <c r="F38" s="353" t="s">
        <v>280</v>
      </c>
      <c r="G38" s="354">
        <v>4274.567</v>
      </c>
      <c r="H38" s="355">
        <v>18580.901000000002</v>
      </c>
      <c r="I38" s="356">
        <v>1727</v>
      </c>
      <c r="J38" s="366"/>
      <c r="K38" s="351" t="s">
        <v>68</v>
      </c>
      <c r="L38" s="352">
        <v>3419.2910000000002</v>
      </c>
      <c r="M38" s="352">
        <v>16050.641</v>
      </c>
      <c r="N38" s="352">
        <v>1441.473</v>
      </c>
      <c r="O38" s="353" t="s">
        <v>112</v>
      </c>
      <c r="P38" s="354">
        <v>2779.7469999999998</v>
      </c>
      <c r="Q38" s="355">
        <v>12076.235000000001</v>
      </c>
      <c r="R38" s="356">
        <v>1100.9749999999999</v>
      </c>
    </row>
    <row r="39" spans="2:20" ht="15.75" x14ac:dyDescent="0.25">
      <c r="B39" s="351" t="s">
        <v>153</v>
      </c>
      <c r="C39" s="352">
        <v>4179.5190000000002</v>
      </c>
      <c r="D39" s="352">
        <v>19699.269</v>
      </c>
      <c r="E39" s="352">
        <v>1156.45</v>
      </c>
      <c r="F39" s="353" t="s">
        <v>214</v>
      </c>
      <c r="G39" s="354">
        <v>4168.3559999999998</v>
      </c>
      <c r="H39" s="355">
        <v>18077.583999999999</v>
      </c>
      <c r="I39" s="356">
        <v>1530.6690000000001</v>
      </c>
      <c r="J39" s="366"/>
      <c r="K39" s="351" t="s">
        <v>164</v>
      </c>
      <c r="L39" s="352">
        <v>2519.0740000000001</v>
      </c>
      <c r="M39" s="352">
        <v>11883.05</v>
      </c>
      <c r="N39" s="352">
        <v>1074.1310000000001</v>
      </c>
      <c r="O39" s="353" t="s">
        <v>128</v>
      </c>
      <c r="P39" s="354">
        <v>2263.9160000000002</v>
      </c>
      <c r="Q39" s="355">
        <v>9814.5490000000009</v>
      </c>
      <c r="R39" s="356">
        <v>1795.13</v>
      </c>
    </row>
    <row r="40" spans="2:20" ht="15.75" x14ac:dyDescent="0.25">
      <c r="B40" s="351" t="s">
        <v>136</v>
      </c>
      <c r="C40" s="352">
        <v>3580.5349999999999</v>
      </c>
      <c r="D40" s="352">
        <v>17019.812000000002</v>
      </c>
      <c r="E40" s="352">
        <v>1259.4059999999999</v>
      </c>
      <c r="F40" s="353" t="s">
        <v>153</v>
      </c>
      <c r="G40" s="354">
        <v>3299.2179999999998</v>
      </c>
      <c r="H40" s="355">
        <v>14332.378000000001</v>
      </c>
      <c r="I40" s="356">
        <v>1162</v>
      </c>
      <c r="J40" s="366"/>
      <c r="K40" s="351" t="s">
        <v>152</v>
      </c>
      <c r="L40" s="352">
        <v>2320.9229999999998</v>
      </c>
      <c r="M40" s="352">
        <v>10933.591</v>
      </c>
      <c r="N40" s="352">
        <v>885</v>
      </c>
      <c r="O40" s="353" t="s">
        <v>164</v>
      </c>
      <c r="P40" s="354">
        <v>2208.3150000000001</v>
      </c>
      <c r="Q40" s="355">
        <v>9578.1170000000002</v>
      </c>
      <c r="R40" s="356">
        <v>850.25099999999998</v>
      </c>
    </row>
    <row r="41" spans="2:20" ht="15.75" x14ac:dyDescent="0.25">
      <c r="B41" s="351" t="s">
        <v>120</v>
      </c>
      <c r="C41" s="352">
        <v>3054.855</v>
      </c>
      <c r="D41" s="352">
        <v>14406.875</v>
      </c>
      <c r="E41" s="352">
        <v>1025.0170000000001</v>
      </c>
      <c r="F41" s="353" t="s">
        <v>275</v>
      </c>
      <c r="G41" s="354">
        <v>1850.14</v>
      </c>
      <c r="H41" s="355">
        <v>8027.741</v>
      </c>
      <c r="I41" s="356">
        <v>525</v>
      </c>
      <c r="J41" s="366"/>
      <c r="K41" s="351" t="s">
        <v>116</v>
      </c>
      <c r="L41" s="352">
        <v>2227.9949999999999</v>
      </c>
      <c r="M41" s="352">
        <v>10485.78</v>
      </c>
      <c r="N41" s="352">
        <v>582.92100000000005</v>
      </c>
      <c r="O41" s="353" t="s">
        <v>152</v>
      </c>
      <c r="P41" s="354">
        <v>1757.788</v>
      </c>
      <c r="Q41" s="355">
        <v>7625.8339999999998</v>
      </c>
      <c r="R41" s="356">
        <v>702.23</v>
      </c>
    </row>
    <row r="42" spans="2:20" ht="15.75" x14ac:dyDescent="0.25">
      <c r="B42" s="351" t="s">
        <v>115</v>
      </c>
      <c r="C42" s="352">
        <v>3004.8490000000002</v>
      </c>
      <c r="D42" s="352">
        <v>14158.391</v>
      </c>
      <c r="E42" s="352">
        <v>754.75099999999998</v>
      </c>
      <c r="F42" s="353" t="s">
        <v>156</v>
      </c>
      <c r="G42" s="354">
        <v>1843.789</v>
      </c>
      <c r="H42" s="355">
        <v>7991.6819999999998</v>
      </c>
      <c r="I42" s="356">
        <v>617.10599999999999</v>
      </c>
      <c r="J42" s="366"/>
      <c r="K42" s="351" t="s">
        <v>129</v>
      </c>
      <c r="L42" s="352">
        <v>1565.1</v>
      </c>
      <c r="M42" s="352">
        <v>7390.1620000000003</v>
      </c>
      <c r="N42" s="352">
        <v>632.17399999999998</v>
      </c>
      <c r="O42" s="353" t="s">
        <v>122</v>
      </c>
      <c r="P42" s="354">
        <v>1254.4670000000001</v>
      </c>
      <c r="Q42" s="355">
        <v>5448.8109999999997</v>
      </c>
      <c r="R42" s="356">
        <v>1554.5229999999999</v>
      </c>
    </row>
    <row r="43" spans="2:20" ht="15.75" x14ac:dyDescent="0.25">
      <c r="B43" s="351" t="s">
        <v>154</v>
      </c>
      <c r="C43" s="352">
        <v>2601.038</v>
      </c>
      <c r="D43" s="352">
        <v>12249.118</v>
      </c>
      <c r="E43" s="352">
        <v>685.25</v>
      </c>
      <c r="F43" s="353" t="s">
        <v>114</v>
      </c>
      <c r="G43" s="354">
        <v>1571.6130000000001</v>
      </c>
      <c r="H43" s="355">
        <v>6832.4049999999997</v>
      </c>
      <c r="I43" s="356">
        <v>946.39099999999996</v>
      </c>
      <c r="J43" s="366"/>
      <c r="K43" s="351" t="s">
        <v>122</v>
      </c>
      <c r="L43" s="352">
        <v>1481.165</v>
      </c>
      <c r="M43" s="352">
        <v>7001.6859999999997</v>
      </c>
      <c r="N43" s="352">
        <v>932.928</v>
      </c>
      <c r="O43" s="353" t="s">
        <v>111</v>
      </c>
      <c r="P43" s="354">
        <v>1103.808</v>
      </c>
      <c r="Q43" s="355">
        <v>4800.5039999999999</v>
      </c>
      <c r="R43" s="356">
        <v>314.06599999999997</v>
      </c>
    </row>
    <row r="44" spans="2:20" ht="15.75" x14ac:dyDescent="0.25">
      <c r="B44" s="351" t="s">
        <v>156</v>
      </c>
      <c r="C44" s="352">
        <v>2304.0909999999999</v>
      </c>
      <c r="D44" s="352">
        <v>10876.217000000001</v>
      </c>
      <c r="E44" s="352">
        <v>661.57</v>
      </c>
      <c r="F44" s="353" t="s">
        <v>124</v>
      </c>
      <c r="G44" s="354">
        <v>1447.973</v>
      </c>
      <c r="H44" s="355">
        <v>6269.0919999999996</v>
      </c>
      <c r="I44" s="356">
        <v>465.99599999999998</v>
      </c>
      <c r="J44" s="366"/>
      <c r="K44" s="351" t="s">
        <v>128</v>
      </c>
      <c r="L44" s="352">
        <v>1099.7159999999999</v>
      </c>
      <c r="M44" s="352">
        <v>5195.8959999999997</v>
      </c>
      <c r="N44" s="352">
        <v>1646.182</v>
      </c>
      <c r="O44" s="353" t="s">
        <v>123</v>
      </c>
      <c r="P44" s="354">
        <v>1096.625</v>
      </c>
      <c r="Q44" s="355">
        <v>4757.5339999999997</v>
      </c>
      <c r="R44" s="356">
        <v>433.24599999999998</v>
      </c>
    </row>
    <row r="45" spans="2:20" ht="15.75" x14ac:dyDescent="0.25">
      <c r="B45" s="351" t="s">
        <v>275</v>
      </c>
      <c r="C45" s="352">
        <v>2180.9250000000002</v>
      </c>
      <c r="D45" s="352">
        <v>10363.958000000001</v>
      </c>
      <c r="E45" s="352">
        <v>648</v>
      </c>
      <c r="F45" s="353" t="s">
        <v>290</v>
      </c>
      <c r="G45" s="354">
        <v>1375.7449999999999</v>
      </c>
      <c r="H45" s="355">
        <v>5978.518</v>
      </c>
      <c r="I45" s="356">
        <v>475</v>
      </c>
      <c r="J45" s="366"/>
      <c r="K45" s="351" t="s">
        <v>123</v>
      </c>
      <c r="L45" s="352">
        <v>905.86099999999999</v>
      </c>
      <c r="M45" s="352">
        <v>4267.1819999999998</v>
      </c>
      <c r="N45" s="352">
        <v>304.64999999999998</v>
      </c>
      <c r="O45" s="353" t="s">
        <v>115</v>
      </c>
      <c r="P45" s="354">
        <v>702.39200000000005</v>
      </c>
      <c r="Q45" s="355">
        <v>3047.2840000000001</v>
      </c>
      <c r="R45" s="356">
        <v>170.63200000000001</v>
      </c>
      <c r="T45" s="35"/>
    </row>
    <row r="46" spans="2:20" ht="15.75" x14ac:dyDescent="0.25">
      <c r="B46" s="351" t="s">
        <v>113</v>
      </c>
      <c r="C46" s="352">
        <v>1993.5619999999999</v>
      </c>
      <c r="D46" s="352">
        <v>9428.6740000000009</v>
      </c>
      <c r="E46" s="352">
        <v>708.35400000000004</v>
      </c>
      <c r="F46" s="353" t="s">
        <v>120</v>
      </c>
      <c r="G46" s="354">
        <v>1107.4359999999999</v>
      </c>
      <c r="H46" s="355">
        <v>4803</v>
      </c>
      <c r="I46" s="356">
        <v>414.68700000000001</v>
      </c>
      <c r="J46" s="366"/>
      <c r="K46" s="351" t="s">
        <v>114</v>
      </c>
      <c r="L46" s="352">
        <v>772.79600000000005</v>
      </c>
      <c r="M46" s="352">
        <v>3626.7570000000001</v>
      </c>
      <c r="N46" s="352">
        <v>274.89299999999997</v>
      </c>
      <c r="O46" s="353" t="s">
        <v>71</v>
      </c>
      <c r="P46" s="354">
        <v>218.58099999999999</v>
      </c>
      <c r="Q46" s="355">
        <v>946.42899999999997</v>
      </c>
      <c r="R46" s="356">
        <v>79.268000000000001</v>
      </c>
    </row>
    <row r="47" spans="2:20" ht="15.75" x14ac:dyDescent="0.25">
      <c r="B47" s="351" t="s">
        <v>128</v>
      </c>
      <c r="C47" s="352">
        <v>1671.7429999999999</v>
      </c>
      <c r="D47" s="352">
        <v>7890.4629999999997</v>
      </c>
      <c r="E47" s="352">
        <v>534.08799999999997</v>
      </c>
      <c r="F47" s="353" t="s">
        <v>119</v>
      </c>
      <c r="G47" s="354">
        <v>1039.7809999999999</v>
      </c>
      <c r="H47" s="355">
        <v>4514.2269999999999</v>
      </c>
      <c r="I47" s="356">
        <v>357.76600000000002</v>
      </c>
      <c r="J47" s="366"/>
      <c r="K47" s="351" t="s">
        <v>115</v>
      </c>
      <c r="L47" s="352">
        <v>581.23500000000001</v>
      </c>
      <c r="M47" s="352">
        <v>2741.308</v>
      </c>
      <c r="N47" s="352">
        <v>124.09</v>
      </c>
      <c r="O47" s="353" t="s">
        <v>116</v>
      </c>
      <c r="P47" s="354">
        <v>182.84399999999999</v>
      </c>
      <c r="Q47" s="355">
        <v>795.25800000000004</v>
      </c>
      <c r="R47" s="356">
        <v>56.328000000000003</v>
      </c>
    </row>
    <row r="48" spans="2:20" ht="16.5" thickBot="1" x14ac:dyDescent="0.3">
      <c r="B48" s="357" t="s">
        <v>124</v>
      </c>
      <c r="C48" s="358">
        <v>1392.711</v>
      </c>
      <c r="D48" s="358">
        <v>6574.4759999999997</v>
      </c>
      <c r="E48" s="358">
        <v>506.90600000000001</v>
      </c>
      <c r="F48" s="359" t="s">
        <v>294</v>
      </c>
      <c r="G48" s="360">
        <v>1014.391</v>
      </c>
      <c r="H48" s="361">
        <v>4379.1120000000001</v>
      </c>
      <c r="I48" s="362">
        <v>371.95299999999997</v>
      </c>
      <c r="J48" s="366"/>
      <c r="K48" s="357" t="s">
        <v>121</v>
      </c>
      <c r="L48" s="358">
        <v>104.934</v>
      </c>
      <c r="M48" s="358">
        <v>496.988</v>
      </c>
      <c r="N48" s="358">
        <v>50.765000000000001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307</v>
      </c>
      <c r="C55" s="372"/>
      <c r="D55" s="373"/>
      <c r="E55" s="374"/>
      <c r="F55" s="371" t="s">
        <v>308</v>
      </c>
      <c r="G55" s="372"/>
      <c r="H55" s="373"/>
      <c r="I55" s="374"/>
      <c r="J55" s="333"/>
      <c r="K55" s="371" t="s">
        <v>307</v>
      </c>
      <c r="L55" s="372"/>
      <c r="M55" s="373"/>
      <c r="N55" s="374"/>
      <c r="O55" s="371" t="s">
        <v>308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54698.127</v>
      </c>
      <c r="D57" s="340">
        <v>257714.87599999999</v>
      </c>
      <c r="E57" s="341">
        <v>33684.235000000001</v>
      </c>
      <c r="F57" s="342" t="s">
        <v>102</v>
      </c>
      <c r="G57" s="343">
        <v>56712.870999999999</v>
      </c>
      <c r="H57" s="344">
        <v>246234.084</v>
      </c>
      <c r="I57" s="341">
        <v>33702.226000000002</v>
      </c>
      <c r="J57" s="333"/>
      <c r="K57" s="338" t="s">
        <v>102</v>
      </c>
      <c r="L57" s="339">
        <v>24072.467000000001</v>
      </c>
      <c r="M57" s="340">
        <v>113431.073</v>
      </c>
      <c r="N57" s="341">
        <v>14544.66</v>
      </c>
      <c r="O57" s="342" t="s">
        <v>102</v>
      </c>
      <c r="P57" s="343">
        <v>25598.42</v>
      </c>
      <c r="Q57" s="344">
        <v>111116.732</v>
      </c>
      <c r="R57" s="341">
        <v>15248.137000000001</v>
      </c>
    </row>
    <row r="58" spans="2:18" ht="15.75" x14ac:dyDescent="0.25">
      <c r="B58" s="345" t="s">
        <v>122</v>
      </c>
      <c r="C58" s="346">
        <v>8337.3160000000007</v>
      </c>
      <c r="D58" s="346">
        <v>39271.108</v>
      </c>
      <c r="E58" s="346">
        <v>4703.96</v>
      </c>
      <c r="F58" s="347" t="s">
        <v>122</v>
      </c>
      <c r="G58" s="348">
        <v>8015.2330000000002</v>
      </c>
      <c r="H58" s="349">
        <v>34797.485999999997</v>
      </c>
      <c r="I58" s="350">
        <v>4608.2190000000001</v>
      </c>
      <c r="J58" s="333"/>
      <c r="K58" s="345" t="s">
        <v>69</v>
      </c>
      <c r="L58" s="346">
        <v>8201.5450000000001</v>
      </c>
      <c r="M58" s="346">
        <v>38655.663</v>
      </c>
      <c r="N58" s="346">
        <v>5254.9589999999998</v>
      </c>
      <c r="O58" s="347" t="s">
        <v>69</v>
      </c>
      <c r="P58" s="348">
        <v>9703.4639999999999</v>
      </c>
      <c r="Q58" s="349">
        <v>42106.805999999997</v>
      </c>
      <c r="R58" s="350">
        <v>5837.51</v>
      </c>
    </row>
    <row r="59" spans="2:18" ht="15.75" x14ac:dyDescent="0.25">
      <c r="B59" s="351" t="s">
        <v>119</v>
      </c>
      <c r="C59" s="352">
        <v>7625.2439999999997</v>
      </c>
      <c r="D59" s="352">
        <v>35905.046999999999</v>
      </c>
      <c r="E59" s="352">
        <v>5071.8670000000002</v>
      </c>
      <c r="F59" s="353" t="s">
        <v>119</v>
      </c>
      <c r="G59" s="354">
        <v>6886.5739999999996</v>
      </c>
      <c r="H59" s="355">
        <v>29893.577000000001</v>
      </c>
      <c r="I59" s="356">
        <v>4684.3720000000003</v>
      </c>
      <c r="J59" s="333"/>
      <c r="K59" s="351" t="s">
        <v>117</v>
      </c>
      <c r="L59" s="352">
        <v>6781.1379999999999</v>
      </c>
      <c r="M59" s="352">
        <v>31936.023000000001</v>
      </c>
      <c r="N59" s="352">
        <v>5055.6530000000002</v>
      </c>
      <c r="O59" s="353" t="s">
        <v>117</v>
      </c>
      <c r="P59" s="354">
        <v>6634.9880000000003</v>
      </c>
      <c r="Q59" s="355">
        <v>28802.803</v>
      </c>
      <c r="R59" s="356">
        <v>5005.6130000000003</v>
      </c>
    </row>
    <row r="60" spans="2:18" ht="15.75" x14ac:dyDescent="0.25">
      <c r="B60" s="351" t="s">
        <v>115</v>
      </c>
      <c r="C60" s="352">
        <v>4655.3270000000002</v>
      </c>
      <c r="D60" s="352">
        <v>21938.38</v>
      </c>
      <c r="E60" s="352">
        <v>2785.8960000000002</v>
      </c>
      <c r="F60" s="353" t="s">
        <v>124</v>
      </c>
      <c r="G60" s="354">
        <v>6417.0069999999996</v>
      </c>
      <c r="H60" s="355">
        <v>27874.401000000002</v>
      </c>
      <c r="I60" s="356">
        <v>4499.732</v>
      </c>
      <c r="J60" s="333"/>
      <c r="K60" s="351" t="s">
        <v>115</v>
      </c>
      <c r="L60" s="352">
        <v>3872.2040000000002</v>
      </c>
      <c r="M60" s="352">
        <v>18230.159</v>
      </c>
      <c r="N60" s="352">
        <v>1565.546</v>
      </c>
      <c r="O60" s="353" t="s">
        <v>116</v>
      </c>
      <c r="P60" s="354">
        <v>3564.8820000000001</v>
      </c>
      <c r="Q60" s="355">
        <v>15483.534</v>
      </c>
      <c r="R60" s="356">
        <v>2221.319</v>
      </c>
    </row>
    <row r="61" spans="2:18" ht="15.75" x14ac:dyDescent="0.25">
      <c r="B61" s="351" t="s">
        <v>124</v>
      </c>
      <c r="C61" s="352">
        <v>4516.83</v>
      </c>
      <c r="D61" s="352">
        <v>21271.705000000002</v>
      </c>
      <c r="E61" s="352">
        <v>3331.2930000000001</v>
      </c>
      <c r="F61" s="353" t="s">
        <v>115</v>
      </c>
      <c r="G61" s="354">
        <v>4745.9430000000002</v>
      </c>
      <c r="H61" s="355">
        <v>20605.263999999999</v>
      </c>
      <c r="I61" s="356">
        <v>2893.4949999999999</v>
      </c>
      <c r="J61" s="333"/>
      <c r="K61" s="351" t="s">
        <v>116</v>
      </c>
      <c r="L61" s="352">
        <v>2729.2179999999998</v>
      </c>
      <c r="M61" s="352">
        <v>12852.588</v>
      </c>
      <c r="N61" s="352">
        <v>1660.702</v>
      </c>
      <c r="O61" s="353" t="s">
        <v>115</v>
      </c>
      <c r="P61" s="354">
        <v>3474.6619999999998</v>
      </c>
      <c r="Q61" s="355">
        <v>15082.048000000001</v>
      </c>
      <c r="R61" s="356">
        <v>1180.3800000000001</v>
      </c>
    </row>
    <row r="62" spans="2:18" ht="15.75" x14ac:dyDescent="0.25">
      <c r="B62" s="351" t="s">
        <v>69</v>
      </c>
      <c r="C62" s="352">
        <v>3924.3919999999998</v>
      </c>
      <c r="D62" s="352">
        <v>18493.424999999999</v>
      </c>
      <c r="E62" s="352">
        <v>2745.9940000000001</v>
      </c>
      <c r="F62" s="353" t="s">
        <v>69</v>
      </c>
      <c r="G62" s="354">
        <v>4431.0119999999997</v>
      </c>
      <c r="H62" s="355">
        <v>19245.173999999999</v>
      </c>
      <c r="I62" s="356">
        <v>2947.0520000000001</v>
      </c>
      <c r="J62" s="333"/>
      <c r="K62" s="351" t="s">
        <v>114</v>
      </c>
      <c r="L62" s="352">
        <v>461.64699999999999</v>
      </c>
      <c r="M62" s="352">
        <v>2189.011</v>
      </c>
      <c r="N62" s="352">
        <v>228.93600000000001</v>
      </c>
      <c r="O62" s="353" t="s">
        <v>68</v>
      </c>
      <c r="P62" s="354">
        <v>433.31099999999998</v>
      </c>
      <c r="Q62" s="355">
        <v>1879.758</v>
      </c>
      <c r="R62" s="356">
        <v>164.904</v>
      </c>
    </row>
    <row r="63" spans="2:18" ht="15.75" x14ac:dyDescent="0.25">
      <c r="B63" s="351" t="s">
        <v>164</v>
      </c>
      <c r="C63" s="352">
        <v>3326.7150000000001</v>
      </c>
      <c r="D63" s="352">
        <v>15688.89</v>
      </c>
      <c r="E63" s="352">
        <v>2147.83</v>
      </c>
      <c r="F63" s="353" t="s">
        <v>113</v>
      </c>
      <c r="G63" s="354">
        <v>2509.5770000000002</v>
      </c>
      <c r="H63" s="355">
        <v>10899.768</v>
      </c>
      <c r="I63" s="356">
        <v>911.32899999999995</v>
      </c>
      <c r="J63" s="333"/>
      <c r="K63" s="351" t="s">
        <v>71</v>
      </c>
      <c r="L63" s="352">
        <v>444.33</v>
      </c>
      <c r="M63" s="352">
        <v>2104.8649999999998</v>
      </c>
      <c r="N63" s="352">
        <v>244.42</v>
      </c>
      <c r="O63" s="353" t="s">
        <v>127</v>
      </c>
      <c r="P63" s="354">
        <v>415.16800000000001</v>
      </c>
      <c r="Q63" s="355">
        <v>1803.7429999999999</v>
      </c>
      <c r="R63" s="356">
        <v>189.54</v>
      </c>
    </row>
    <row r="64" spans="2:18" ht="15.75" x14ac:dyDescent="0.25">
      <c r="B64" s="351" t="s">
        <v>114</v>
      </c>
      <c r="C64" s="352">
        <v>3245.7779999999998</v>
      </c>
      <c r="D64" s="352">
        <v>15294.424000000001</v>
      </c>
      <c r="E64" s="352">
        <v>2666.6260000000002</v>
      </c>
      <c r="F64" s="353" t="s">
        <v>129</v>
      </c>
      <c r="G64" s="354">
        <v>2430.9409999999998</v>
      </c>
      <c r="H64" s="355">
        <v>10554.055</v>
      </c>
      <c r="I64" s="356">
        <v>1677.1369999999999</v>
      </c>
      <c r="J64" s="333"/>
      <c r="K64" s="351" t="s">
        <v>127</v>
      </c>
      <c r="L64" s="352">
        <v>413.28399999999999</v>
      </c>
      <c r="M64" s="352">
        <v>1946.6669999999999</v>
      </c>
      <c r="N64" s="352">
        <v>183.78899999999999</v>
      </c>
      <c r="O64" s="353" t="s">
        <v>112</v>
      </c>
      <c r="P64" s="354">
        <v>353.32400000000001</v>
      </c>
      <c r="Q64" s="355">
        <v>1539.875</v>
      </c>
      <c r="R64" s="356">
        <v>168.35499999999999</v>
      </c>
    </row>
    <row r="65" spans="2:18" ht="15.75" x14ac:dyDescent="0.25">
      <c r="B65" s="351" t="s">
        <v>113</v>
      </c>
      <c r="C65" s="352">
        <v>2651.3409999999999</v>
      </c>
      <c r="D65" s="352">
        <v>12496.147999999999</v>
      </c>
      <c r="E65" s="352">
        <v>1071.499</v>
      </c>
      <c r="F65" s="353" t="s">
        <v>164</v>
      </c>
      <c r="G65" s="354">
        <v>2343.6370000000002</v>
      </c>
      <c r="H65" s="355">
        <v>10183.334999999999</v>
      </c>
      <c r="I65" s="356">
        <v>1465.742</v>
      </c>
      <c r="J65" s="333"/>
      <c r="K65" s="351" t="s">
        <v>68</v>
      </c>
      <c r="L65" s="352">
        <v>252.91200000000001</v>
      </c>
      <c r="M65" s="352">
        <v>1188.5229999999999</v>
      </c>
      <c r="N65" s="352">
        <v>60.695</v>
      </c>
      <c r="O65" s="353" t="s">
        <v>113</v>
      </c>
      <c r="P65" s="354">
        <v>217.21199999999999</v>
      </c>
      <c r="Q65" s="355">
        <v>941.82399999999996</v>
      </c>
      <c r="R65" s="356">
        <v>46.338999999999999</v>
      </c>
    </row>
    <row r="66" spans="2:18" ht="15.75" x14ac:dyDescent="0.25">
      <c r="B66" s="351" t="s">
        <v>129</v>
      </c>
      <c r="C66" s="352">
        <v>2315.346</v>
      </c>
      <c r="D66" s="352">
        <v>10905.703</v>
      </c>
      <c r="E66" s="352">
        <v>1790.2840000000001</v>
      </c>
      <c r="F66" s="353" t="s">
        <v>214</v>
      </c>
      <c r="G66" s="354">
        <v>2326.1190000000001</v>
      </c>
      <c r="H66" s="355">
        <v>10104.281000000001</v>
      </c>
      <c r="I66" s="356">
        <v>964.12699999999995</v>
      </c>
      <c r="J66" s="333"/>
      <c r="K66" s="351" t="s">
        <v>214</v>
      </c>
      <c r="L66" s="352">
        <v>221.45099999999999</v>
      </c>
      <c r="M66" s="352">
        <v>1045.307</v>
      </c>
      <c r="N66" s="352">
        <v>53.8</v>
      </c>
      <c r="O66" s="353" t="s">
        <v>114</v>
      </c>
      <c r="P66" s="354">
        <v>155.82</v>
      </c>
      <c r="Q66" s="355">
        <v>672.81399999999996</v>
      </c>
      <c r="R66" s="356">
        <v>74.405000000000001</v>
      </c>
    </row>
    <row r="67" spans="2:18" ht="15.75" x14ac:dyDescent="0.25">
      <c r="B67" s="351" t="s">
        <v>214</v>
      </c>
      <c r="C67" s="352">
        <v>1919.098</v>
      </c>
      <c r="D67" s="352">
        <v>9041.0490000000009</v>
      </c>
      <c r="E67" s="352">
        <v>825.16800000000001</v>
      </c>
      <c r="F67" s="353" t="s">
        <v>114</v>
      </c>
      <c r="G67" s="354">
        <v>2068.5050000000001</v>
      </c>
      <c r="H67" s="355">
        <v>8983.7929999999997</v>
      </c>
      <c r="I67" s="356">
        <v>1715.056</v>
      </c>
      <c r="J67" s="333"/>
      <c r="K67" s="351" t="s">
        <v>113</v>
      </c>
      <c r="L67" s="352">
        <v>203.48599999999999</v>
      </c>
      <c r="M67" s="352">
        <v>961.29600000000005</v>
      </c>
      <c r="N67" s="352">
        <v>42.232999999999997</v>
      </c>
      <c r="O67" s="353" t="s">
        <v>214</v>
      </c>
      <c r="P67" s="354">
        <v>152.38900000000001</v>
      </c>
      <c r="Q67" s="355">
        <v>659.32</v>
      </c>
      <c r="R67" s="356">
        <v>133.99600000000001</v>
      </c>
    </row>
    <row r="68" spans="2:18" ht="15.75" x14ac:dyDescent="0.25">
      <c r="B68" s="351" t="s">
        <v>128</v>
      </c>
      <c r="C68" s="352">
        <v>1329.702</v>
      </c>
      <c r="D68" s="352">
        <v>6263.5630000000001</v>
      </c>
      <c r="E68" s="352">
        <v>653.67600000000004</v>
      </c>
      <c r="F68" s="353" t="s">
        <v>153</v>
      </c>
      <c r="G68" s="354">
        <v>1526.663</v>
      </c>
      <c r="H68" s="355">
        <v>6633.5469999999996</v>
      </c>
      <c r="I68" s="356">
        <v>697.55</v>
      </c>
      <c r="J68" s="333"/>
      <c r="K68" s="351" t="s">
        <v>112</v>
      </c>
      <c r="L68" s="352">
        <v>143.952</v>
      </c>
      <c r="M68" s="352">
        <v>681.09299999999996</v>
      </c>
      <c r="N68" s="352">
        <v>59.6</v>
      </c>
      <c r="O68" s="353" t="s">
        <v>71</v>
      </c>
      <c r="P68" s="354">
        <v>131.376</v>
      </c>
      <c r="Q68" s="355">
        <v>569.44600000000003</v>
      </c>
      <c r="R68" s="356">
        <v>65.825000000000003</v>
      </c>
    </row>
    <row r="69" spans="2:18" ht="15.75" x14ac:dyDescent="0.25">
      <c r="B69" s="351" t="s">
        <v>123</v>
      </c>
      <c r="C69" s="352">
        <v>1226.251</v>
      </c>
      <c r="D69" s="352">
        <v>5780.1610000000001</v>
      </c>
      <c r="E69" s="352">
        <v>706.08</v>
      </c>
      <c r="F69" s="353" t="s">
        <v>128</v>
      </c>
      <c r="G69" s="354">
        <v>1404.7</v>
      </c>
      <c r="H69" s="355">
        <v>6102.6379999999999</v>
      </c>
      <c r="I69" s="356">
        <v>624.70600000000002</v>
      </c>
      <c r="J69" s="333"/>
      <c r="K69" s="351" t="s">
        <v>121</v>
      </c>
      <c r="L69" s="352">
        <v>127.574</v>
      </c>
      <c r="M69" s="352">
        <v>600.74400000000003</v>
      </c>
      <c r="N69" s="352">
        <v>41.231000000000002</v>
      </c>
      <c r="O69" s="353" t="s">
        <v>152</v>
      </c>
      <c r="P69" s="354">
        <v>111.051</v>
      </c>
      <c r="Q69" s="355">
        <v>485.68599999999998</v>
      </c>
      <c r="R69" s="356">
        <v>56.316000000000003</v>
      </c>
    </row>
    <row r="70" spans="2:18" ht="15.75" x14ac:dyDescent="0.25">
      <c r="B70" s="351" t="s">
        <v>117</v>
      </c>
      <c r="C70" s="352">
        <v>1092.74</v>
      </c>
      <c r="D70" s="352">
        <v>5146.8969999999999</v>
      </c>
      <c r="E70" s="352">
        <v>557.63900000000001</v>
      </c>
      <c r="F70" s="353" t="s">
        <v>168</v>
      </c>
      <c r="G70" s="354">
        <v>1290.57</v>
      </c>
      <c r="H70" s="355">
        <v>5585.53</v>
      </c>
      <c r="I70" s="356">
        <v>564</v>
      </c>
      <c r="J70" s="333"/>
      <c r="K70" s="351" t="s">
        <v>111</v>
      </c>
      <c r="L70" s="352">
        <v>80.341999999999999</v>
      </c>
      <c r="M70" s="352">
        <v>379.81299999999999</v>
      </c>
      <c r="N70" s="352">
        <v>27.213999999999999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71</v>
      </c>
      <c r="C71" s="352">
        <v>963.61400000000003</v>
      </c>
      <c r="D71" s="352">
        <v>4542.9120000000003</v>
      </c>
      <c r="E71" s="352">
        <v>642.72500000000002</v>
      </c>
      <c r="F71" s="353" t="s">
        <v>71</v>
      </c>
      <c r="G71" s="354">
        <v>1244.011</v>
      </c>
      <c r="H71" s="355">
        <v>5403.4350000000004</v>
      </c>
      <c r="I71" s="356">
        <v>723.50900000000001</v>
      </c>
      <c r="J71" s="333"/>
      <c r="K71" s="351" t="s">
        <v>152</v>
      </c>
      <c r="L71" s="352">
        <v>54.89</v>
      </c>
      <c r="M71" s="352">
        <v>261.00200000000001</v>
      </c>
      <c r="N71" s="352">
        <v>26.78</v>
      </c>
      <c r="O71" s="353" t="s">
        <v>111</v>
      </c>
      <c r="P71" s="354">
        <v>49.255000000000003</v>
      </c>
      <c r="Q71" s="355">
        <v>214.42699999999999</v>
      </c>
      <c r="R71" s="356">
        <v>20.577000000000002</v>
      </c>
    </row>
    <row r="72" spans="2:18" ht="15.75" x14ac:dyDescent="0.25">
      <c r="B72" s="351" t="s">
        <v>118</v>
      </c>
      <c r="C72" s="352">
        <v>915.45399999999995</v>
      </c>
      <c r="D72" s="352">
        <v>4333.9920000000002</v>
      </c>
      <c r="E72" s="352">
        <v>398</v>
      </c>
      <c r="F72" s="353" t="s">
        <v>118</v>
      </c>
      <c r="G72" s="354">
        <v>1203.8440000000001</v>
      </c>
      <c r="H72" s="355">
        <v>5199.2550000000001</v>
      </c>
      <c r="I72" s="356">
        <v>550</v>
      </c>
      <c r="J72" s="333"/>
      <c r="K72" s="351" t="s">
        <v>135</v>
      </c>
      <c r="L72" s="352">
        <v>42.877000000000002</v>
      </c>
      <c r="M72" s="352">
        <v>201.988</v>
      </c>
      <c r="N72" s="352">
        <v>19.256</v>
      </c>
      <c r="O72" s="353" t="s">
        <v>135</v>
      </c>
      <c r="P72" s="354">
        <v>47.338000000000001</v>
      </c>
      <c r="Q72" s="355">
        <v>205.464</v>
      </c>
      <c r="R72" s="356">
        <v>15.88</v>
      </c>
    </row>
    <row r="73" spans="2:18" ht="16.5" thickBot="1" x14ac:dyDescent="0.3">
      <c r="B73" s="357" t="s">
        <v>152</v>
      </c>
      <c r="C73" s="358">
        <v>903.952</v>
      </c>
      <c r="D73" s="358">
        <v>4258.0820000000003</v>
      </c>
      <c r="E73" s="358">
        <v>610.05499999999995</v>
      </c>
      <c r="F73" s="359" t="s">
        <v>123</v>
      </c>
      <c r="G73" s="360">
        <v>1111.9169999999999</v>
      </c>
      <c r="H73" s="361">
        <v>4826.2280000000001</v>
      </c>
      <c r="I73" s="362">
        <v>599.17899999999997</v>
      </c>
      <c r="J73" s="333"/>
      <c r="K73" s="357" t="s">
        <v>161</v>
      </c>
      <c r="L73" s="358">
        <v>37.134</v>
      </c>
      <c r="M73" s="358">
        <v>175.19300000000001</v>
      </c>
      <c r="N73" s="358">
        <v>17.489999999999998</v>
      </c>
      <c r="O73" s="359" t="s">
        <v>121</v>
      </c>
      <c r="P73" s="360">
        <v>46.459000000000003</v>
      </c>
      <c r="Q73" s="361">
        <v>201.62200000000001</v>
      </c>
      <c r="R73" s="362">
        <v>14.128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307</v>
      </c>
      <c r="C80" s="372"/>
      <c r="D80" s="373"/>
      <c r="E80" s="374"/>
      <c r="F80" s="371" t="s">
        <v>308</v>
      </c>
      <c r="G80" s="372"/>
      <c r="H80" s="373"/>
      <c r="I80" s="374"/>
      <c r="J80" s="333"/>
      <c r="K80" s="371" t="s">
        <v>307</v>
      </c>
      <c r="L80" s="372"/>
      <c r="M80" s="373"/>
      <c r="N80" s="374"/>
      <c r="O80" s="371" t="s">
        <v>308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55966.525000000001</v>
      </c>
      <c r="D82" s="340">
        <v>263558.07</v>
      </c>
      <c r="E82" s="341">
        <v>59649.294999999998</v>
      </c>
      <c r="F82" s="342" t="s">
        <v>102</v>
      </c>
      <c r="G82" s="343">
        <v>48862.042000000001</v>
      </c>
      <c r="H82" s="344">
        <v>212143.80600000001</v>
      </c>
      <c r="I82" s="341">
        <v>52455.868000000002</v>
      </c>
      <c r="J82" s="333"/>
      <c r="K82" s="338" t="s">
        <v>102</v>
      </c>
      <c r="L82" s="339">
        <v>15649.57</v>
      </c>
      <c r="M82" s="340">
        <v>73794.096000000005</v>
      </c>
      <c r="N82" s="341">
        <v>20030.575000000001</v>
      </c>
      <c r="O82" s="342" t="s">
        <v>102</v>
      </c>
      <c r="P82" s="343">
        <v>18794.378000000001</v>
      </c>
      <c r="Q82" s="344">
        <v>81620.373000000007</v>
      </c>
      <c r="R82" s="341">
        <v>18387.09</v>
      </c>
    </row>
    <row r="83" spans="2:18" ht="15.75" x14ac:dyDescent="0.25">
      <c r="B83" s="345" t="s">
        <v>136</v>
      </c>
      <c r="C83" s="346">
        <v>13196.380999999999</v>
      </c>
      <c r="D83" s="346">
        <v>62068.06</v>
      </c>
      <c r="E83" s="346">
        <v>15236.08</v>
      </c>
      <c r="F83" s="347" t="s">
        <v>136</v>
      </c>
      <c r="G83" s="348">
        <v>7339.9769999999999</v>
      </c>
      <c r="H83" s="349">
        <v>31896.861000000001</v>
      </c>
      <c r="I83" s="350">
        <v>10208.111999999999</v>
      </c>
      <c r="J83" s="333"/>
      <c r="K83" s="345" t="s">
        <v>69</v>
      </c>
      <c r="L83" s="346">
        <v>4924.902</v>
      </c>
      <c r="M83" s="346">
        <v>23210.880000000001</v>
      </c>
      <c r="N83" s="346">
        <v>5468.4539999999997</v>
      </c>
      <c r="O83" s="347" t="s">
        <v>69</v>
      </c>
      <c r="P83" s="348">
        <v>5852.7</v>
      </c>
      <c r="Q83" s="349">
        <v>25417.138999999999</v>
      </c>
      <c r="R83" s="350">
        <v>4295.9740000000002</v>
      </c>
    </row>
    <row r="84" spans="2:18" ht="15.75" x14ac:dyDescent="0.25">
      <c r="B84" s="351" t="s">
        <v>214</v>
      </c>
      <c r="C84" s="352">
        <v>7359.8140000000003</v>
      </c>
      <c r="D84" s="352">
        <v>34621.343999999997</v>
      </c>
      <c r="E84" s="352">
        <v>8382.01</v>
      </c>
      <c r="F84" s="353" t="s">
        <v>214</v>
      </c>
      <c r="G84" s="354">
        <v>7189.692</v>
      </c>
      <c r="H84" s="355">
        <v>31190.202000000001</v>
      </c>
      <c r="I84" s="356">
        <v>8589.2090000000007</v>
      </c>
      <c r="J84" s="333"/>
      <c r="K84" s="351" t="s">
        <v>68</v>
      </c>
      <c r="L84" s="352">
        <v>2683.2489999999998</v>
      </c>
      <c r="M84" s="352">
        <v>12651.361999999999</v>
      </c>
      <c r="N84" s="352">
        <v>1409.848</v>
      </c>
      <c r="O84" s="353" t="s">
        <v>68</v>
      </c>
      <c r="P84" s="354">
        <v>2968.623</v>
      </c>
      <c r="Q84" s="355">
        <v>12886.094999999999</v>
      </c>
      <c r="R84" s="356">
        <v>1590.7049999999999</v>
      </c>
    </row>
    <row r="85" spans="2:18" ht="15.75" x14ac:dyDescent="0.25">
      <c r="B85" s="351" t="s">
        <v>166</v>
      </c>
      <c r="C85" s="352">
        <v>3925.47</v>
      </c>
      <c r="D85" s="352">
        <v>18496.157999999999</v>
      </c>
      <c r="E85" s="352">
        <v>3521.0010000000002</v>
      </c>
      <c r="F85" s="353" t="s">
        <v>69</v>
      </c>
      <c r="G85" s="354">
        <v>3555.288</v>
      </c>
      <c r="H85" s="355">
        <v>15436.607</v>
      </c>
      <c r="I85" s="356">
        <v>4984.3900000000003</v>
      </c>
      <c r="J85" s="333"/>
      <c r="K85" s="351" t="s">
        <v>214</v>
      </c>
      <c r="L85" s="352">
        <v>2482.973</v>
      </c>
      <c r="M85" s="352">
        <v>11692.66</v>
      </c>
      <c r="N85" s="352">
        <v>1411.3</v>
      </c>
      <c r="O85" s="353" t="s">
        <v>117</v>
      </c>
      <c r="P85" s="354">
        <v>2653.7420000000002</v>
      </c>
      <c r="Q85" s="355">
        <v>11527.784</v>
      </c>
      <c r="R85" s="356">
        <v>2753.6610000000001</v>
      </c>
    </row>
    <row r="86" spans="2:18" ht="15.75" x14ac:dyDescent="0.25">
      <c r="B86" s="351" t="s">
        <v>69</v>
      </c>
      <c r="C86" s="352">
        <v>3836.6880000000001</v>
      </c>
      <c r="D86" s="352">
        <v>18062.455000000002</v>
      </c>
      <c r="E86" s="352">
        <v>8076.7910000000002</v>
      </c>
      <c r="F86" s="353" t="s">
        <v>169</v>
      </c>
      <c r="G86" s="354">
        <v>3194.3649999999998</v>
      </c>
      <c r="H86" s="355">
        <v>13881.152</v>
      </c>
      <c r="I86" s="356">
        <v>2984</v>
      </c>
      <c r="J86" s="333"/>
      <c r="K86" s="351" t="s">
        <v>117</v>
      </c>
      <c r="L86" s="352">
        <v>1353.7809999999999</v>
      </c>
      <c r="M86" s="352">
        <v>6397.2659999999996</v>
      </c>
      <c r="N86" s="352">
        <v>1269.7439999999999</v>
      </c>
      <c r="O86" s="353" t="s">
        <v>214</v>
      </c>
      <c r="P86" s="354">
        <v>1654.7850000000001</v>
      </c>
      <c r="Q86" s="355">
        <v>7184.1130000000003</v>
      </c>
      <c r="R86" s="356">
        <v>1434.9169999999999</v>
      </c>
    </row>
    <row r="87" spans="2:18" ht="15.75" x14ac:dyDescent="0.25">
      <c r="B87" s="351" t="s">
        <v>235</v>
      </c>
      <c r="C87" s="352">
        <v>2568.5140000000001</v>
      </c>
      <c r="D87" s="352">
        <v>12149.862999999999</v>
      </c>
      <c r="E87" s="352">
        <v>2731.5030000000002</v>
      </c>
      <c r="F87" s="353" t="s">
        <v>166</v>
      </c>
      <c r="G87" s="354">
        <v>2639.239</v>
      </c>
      <c r="H87" s="355">
        <v>11442.578</v>
      </c>
      <c r="I87" s="356">
        <v>2395.0010000000002</v>
      </c>
      <c r="J87" s="333"/>
      <c r="K87" s="351" t="s">
        <v>111</v>
      </c>
      <c r="L87" s="352">
        <v>438.77499999999998</v>
      </c>
      <c r="M87" s="352">
        <v>2079.1129999999998</v>
      </c>
      <c r="N87" s="352">
        <v>94.335999999999999</v>
      </c>
      <c r="O87" s="353" t="s">
        <v>114</v>
      </c>
      <c r="P87" s="354">
        <v>882.7</v>
      </c>
      <c r="Q87" s="355">
        <v>3839.1439999999998</v>
      </c>
      <c r="R87" s="356">
        <v>4555.1260000000002</v>
      </c>
    </row>
    <row r="88" spans="2:18" ht="15.75" x14ac:dyDescent="0.25">
      <c r="B88" s="351" t="s">
        <v>164</v>
      </c>
      <c r="C88" s="352">
        <v>2375.9299999999998</v>
      </c>
      <c r="D88" s="352">
        <v>11203.691000000001</v>
      </c>
      <c r="E88" s="352">
        <v>1537.539</v>
      </c>
      <c r="F88" s="353" t="s">
        <v>168</v>
      </c>
      <c r="G88" s="354">
        <v>2507.2379999999998</v>
      </c>
      <c r="H88" s="355">
        <v>10881.922</v>
      </c>
      <c r="I88" s="356">
        <v>2584.002</v>
      </c>
      <c r="J88" s="333"/>
      <c r="K88" s="351" t="s">
        <v>114</v>
      </c>
      <c r="L88" s="352">
        <v>419.68700000000001</v>
      </c>
      <c r="M88" s="352">
        <v>1969.904</v>
      </c>
      <c r="N88" s="352">
        <v>2896.451</v>
      </c>
      <c r="O88" s="353" t="s">
        <v>136</v>
      </c>
      <c r="P88" s="354">
        <v>829.24400000000003</v>
      </c>
      <c r="Q88" s="355">
        <v>3611.2739999999999</v>
      </c>
      <c r="R88" s="356">
        <v>222.33</v>
      </c>
    </row>
    <row r="89" spans="2:18" ht="15.75" x14ac:dyDescent="0.25">
      <c r="B89" s="351" t="s">
        <v>111</v>
      </c>
      <c r="C89" s="352">
        <v>2092.3420000000001</v>
      </c>
      <c r="D89" s="352">
        <v>9855.8230000000003</v>
      </c>
      <c r="E89" s="352">
        <v>1488.6210000000001</v>
      </c>
      <c r="F89" s="353" t="s">
        <v>111</v>
      </c>
      <c r="G89" s="354">
        <v>1621.4829999999999</v>
      </c>
      <c r="H89" s="355">
        <v>7036.3519999999999</v>
      </c>
      <c r="I89" s="356">
        <v>1660.508</v>
      </c>
      <c r="J89" s="333"/>
      <c r="K89" s="351" t="s">
        <v>115</v>
      </c>
      <c r="L89" s="352">
        <v>417.95400000000001</v>
      </c>
      <c r="M89" s="352">
        <v>1966.675</v>
      </c>
      <c r="N89" s="352">
        <v>3406.0990000000002</v>
      </c>
      <c r="O89" s="353" t="s">
        <v>116</v>
      </c>
      <c r="P89" s="354">
        <v>592.26199999999994</v>
      </c>
      <c r="Q89" s="355">
        <v>2567.643</v>
      </c>
      <c r="R89" s="356">
        <v>86.638000000000005</v>
      </c>
    </row>
    <row r="90" spans="2:18" ht="15.75" x14ac:dyDescent="0.25">
      <c r="B90" s="351" t="s">
        <v>168</v>
      </c>
      <c r="C90" s="352">
        <v>1902.8330000000001</v>
      </c>
      <c r="D90" s="352">
        <v>8970.4500000000007</v>
      </c>
      <c r="E90" s="352">
        <v>2045</v>
      </c>
      <c r="F90" s="353" t="s">
        <v>113</v>
      </c>
      <c r="G90" s="354">
        <v>1441.3710000000001</v>
      </c>
      <c r="H90" s="355">
        <v>6259.91</v>
      </c>
      <c r="I90" s="356">
        <v>500.40499999999997</v>
      </c>
      <c r="J90" s="333"/>
      <c r="K90" s="351" t="s">
        <v>119</v>
      </c>
      <c r="L90" s="352">
        <v>414.22</v>
      </c>
      <c r="M90" s="352">
        <v>1964.4939999999999</v>
      </c>
      <c r="N90" s="352">
        <v>501.82499999999999</v>
      </c>
      <c r="O90" s="353" t="s">
        <v>164</v>
      </c>
      <c r="P90" s="354">
        <v>551.76800000000003</v>
      </c>
      <c r="Q90" s="355">
        <v>2400.875</v>
      </c>
      <c r="R90" s="356">
        <v>800</v>
      </c>
    </row>
    <row r="91" spans="2:18" ht="15.75" x14ac:dyDescent="0.25">
      <c r="B91" s="351" t="s">
        <v>169</v>
      </c>
      <c r="C91" s="352">
        <v>1723.4929999999999</v>
      </c>
      <c r="D91" s="352">
        <v>8102.1310000000003</v>
      </c>
      <c r="E91" s="352">
        <v>1508.1010000000001</v>
      </c>
      <c r="F91" s="353" t="s">
        <v>153</v>
      </c>
      <c r="G91" s="354">
        <v>1300.6420000000001</v>
      </c>
      <c r="H91" s="355">
        <v>5647.3119999999999</v>
      </c>
      <c r="I91" s="356">
        <v>1703.9</v>
      </c>
      <c r="J91" s="333"/>
      <c r="K91" s="351" t="s">
        <v>221</v>
      </c>
      <c r="L91" s="352">
        <v>316.7</v>
      </c>
      <c r="M91" s="352">
        <v>1490.1420000000001</v>
      </c>
      <c r="N91" s="352">
        <v>469.13</v>
      </c>
      <c r="O91" s="353" t="s">
        <v>115</v>
      </c>
      <c r="P91" s="354">
        <v>445.52499999999998</v>
      </c>
      <c r="Q91" s="355">
        <v>1932.4880000000001</v>
      </c>
      <c r="R91" s="356">
        <v>228.17099999999999</v>
      </c>
    </row>
    <row r="92" spans="2:18" ht="15.75" x14ac:dyDescent="0.25">
      <c r="B92" s="351" t="s">
        <v>153</v>
      </c>
      <c r="C92" s="352">
        <v>1430.6179999999999</v>
      </c>
      <c r="D92" s="352">
        <v>6718.0410000000002</v>
      </c>
      <c r="E92" s="352">
        <v>1485</v>
      </c>
      <c r="F92" s="353" t="s">
        <v>122</v>
      </c>
      <c r="G92" s="354">
        <v>1265.241</v>
      </c>
      <c r="H92" s="355">
        <v>5486.5309999999999</v>
      </c>
      <c r="I92" s="356">
        <v>243.02199999999999</v>
      </c>
      <c r="J92" s="333"/>
      <c r="K92" s="351" t="s">
        <v>113</v>
      </c>
      <c r="L92" s="352">
        <v>288.64100000000002</v>
      </c>
      <c r="M92" s="352">
        <v>1359.1</v>
      </c>
      <c r="N92" s="352">
        <v>28.88</v>
      </c>
      <c r="O92" s="353" t="s">
        <v>123</v>
      </c>
      <c r="P92" s="354">
        <v>362.90800000000002</v>
      </c>
      <c r="Q92" s="355">
        <v>1571.655</v>
      </c>
      <c r="R92" s="356">
        <v>182.148</v>
      </c>
    </row>
    <row r="93" spans="2:18" ht="15.75" x14ac:dyDescent="0.25">
      <c r="B93" s="351" t="s">
        <v>121</v>
      </c>
      <c r="C93" s="352">
        <v>1096.595</v>
      </c>
      <c r="D93" s="352">
        <v>5161.97</v>
      </c>
      <c r="E93" s="352">
        <v>1392.153</v>
      </c>
      <c r="F93" s="353" t="s">
        <v>212</v>
      </c>
      <c r="G93" s="354">
        <v>947.53700000000003</v>
      </c>
      <c r="H93" s="355">
        <v>4127.518</v>
      </c>
      <c r="I93" s="356">
        <v>1381</v>
      </c>
      <c r="J93" s="333"/>
      <c r="K93" s="351" t="s">
        <v>152</v>
      </c>
      <c r="L93" s="352">
        <v>281.94600000000003</v>
      </c>
      <c r="M93" s="352">
        <v>1325.7750000000001</v>
      </c>
      <c r="N93" s="352">
        <v>363.15499999999997</v>
      </c>
      <c r="O93" s="353" t="s">
        <v>152</v>
      </c>
      <c r="P93" s="354">
        <v>313.233</v>
      </c>
      <c r="Q93" s="355">
        <v>1360.663</v>
      </c>
      <c r="R93" s="356">
        <v>331.98700000000002</v>
      </c>
    </row>
    <row r="94" spans="2:18" ht="15.75" x14ac:dyDescent="0.25">
      <c r="B94" s="351" t="s">
        <v>119</v>
      </c>
      <c r="C94" s="352">
        <v>1080.019</v>
      </c>
      <c r="D94" s="352">
        <v>5071.3959999999997</v>
      </c>
      <c r="E94" s="352">
        <v>438.89299999999997</v>
      </c>
      <c r="F94" s="353" t="s">
        <v>117</v>
      </c>
      <c r="G94" s="354">
        <v>821.44500000000005</v>
      </c>
      <c r="H94" s="355">
        <v>3567.8330000000001</v>
      </c>
      <c r="I94" s="356">
        <v>1065.4280000000001</v>
      </c>
      <c r="J94" s="333"/>
      <c r="K94" s="351" t="s">
        <v>136</v>
      </c>
      <c r="L94" s="352">
        <v>279.42099999999999</v>
      </c>
      <c r="M94" s="352">
        <v>1324.2</v>
      </c>
      <c r="N94" s="352">
        <v>269.23</v>
      </c>
      <c r="O94" s="353" t="s">
        <v>112</v>
      </c>
      <c r="P94" s="354">
        <v>267.38400000000001</v>
      </c>
      <c r="Q94" s="355">
        <v>1161.068</v>
      </c>
      <c r="R94" s="356">
        <v>189.69499999999999</v>
      </c>
    </row>
    <row r="95" spans="2:18" ht="15.75" x14ac:dyDescent="0.25">
      <c r="B95" s="351" t="s">
        <v>272</v>
      </c>
      <c r="C95" s="352">
        <v>1011.9930000000001</v>
      </c>
      <c r="D95" s="352">
        <v>4788.1790000000001</v>
      </c>
      <c r="E95" s="352">
        <v>1200</v>
      </c>
      <c r="F95" s="353" t="s">
        <v>235</v>
      </c>
      <c r="G95" s="354">
        <v>780.95299999999997</v>
      </c>
      <c r="H95" s="355">
        <v>3380.7089999999998</v>
      </c>
      <c r="I95" s="356">
        <v>840</v>
      </c>
      <c r="J95" s="333"/>
      <c r="K95" s="351" t="s">
        <v>127</v>
      </c>
      <c r="L95" s="352">
        <v>263.63799999999998</v>
      </c>
      <c r="M95" s="352">
        <v>1239.713</v>
      </c>
      <c r="N95" s="352">
        <v>58.225000000000001</v>
      </c>
      <c r="O95" s="353" t="s">
        <v>111</v>
      </c>
      <c r="P95" s="354">
        <v>266.46300000000002</v>
      </c>
      <c r="Q95" s="355">
        <v>1151.4100000000001</v>
      </c>
      <c r="R95" s="356">
        <v>49.587000000000003</v>
      </c>
    </row>
    <row r="96" spans="2:18" ht="15.75" x14ac:dyDescent="0.25">
      <c r="B96" s="351" t="s">
        <v>273</v>
      </c>
      <c r="C96" s="352">
        <v>894.322</v>
      </c>
      <c r="D96" s="352">
        <v>4198.5439999999999</v>
      </c>
      <c r="E96" s="352">
        <v>592.01</v>
      </c>
      <c r="F96" s="353" t="s">
        <v>121</v>
      </c>
      <c r="G96" s="354">
        <v>726.37400000000002</v>
      </c>
      <c r="H96" s="355">
        <v>3157.03</v>
      </c>
      <c r="I96" s="356">
        <v>911.88900000000001</v>
      </c>
      <c r="J96" s="333"/>
      <c r="K96" s="351" t="s">
        <v>112</v>
      </c>
      <c r="L96" s="352">
        <v>246.625</v>
      </c>
      <c r="M96" s="352">
        <v>1165.7660000000001</v>
      </c>
      <c r="N96" s="352">
        <v>122.06</v>
      </c>
      <c r="O96" s="353" t="s">
        <v>121</v>
      </c>
      <c r="P96" s="354">
        <v>237.279</v>
      </c>
      <c r="Q96" s="355">
        <v>1028.385</v>
      </c>
      <c r="R96" s="356">
        <v>52.234000000000002</v>
      </c>
    </row>
    <row r="97" spans="2:18" ht="15.75" x14ac:dyDescent="0.25">
      <c r="B97" s="351" t="s">
        <v>115</v>
      </c>
      <c r="C97" s="352">
        <v>776.10400000000004</v>
      </c>
      <c r="D97" s="352">
        <v>3658.056</v>
      </c>
      <c r="E97" s="352">
        <v>570.38800000000003</v>
      </c>
      <c r="F97" s="353" t="s">
        <v>68</v>
      </c>
      <c r="G97" s="354">
        <v>712.54700000000003</v>
      </c>
      <c r="H97" s="355">
        <v>3100.0410000000002</v>
      </c>
      <c r="I97" s="356">
        <v>555.92899999999997</v>
      </c>
      <c r="J97" s="333"/>
      <c r="K97" s="351" t="s">
        <v>123</v>
      </c>
      <c r="L97" s="352">
        <v>214.01499999999999</v>
      </c>
      <c r="M97" s="352">
        <v>1005.766</v>
      </c>
      <c r="N97" s="352">
        <v>97.933000000000007</v>
      </c>
      <c r="O97" s="353" t="s">
        <v>127</v>
      </c>
      <c r="P97" s="354">
        <v>225.01499999999999</v>
      </c>
      <c r="Q97" s="355">
        <v>979.84199999999998</v>
      </c>
      <c r="R97" s="356">
        <v>61.228999999999999</v>
      </c>
    </row>
    <row r="98" spans="2:18" ht="16.5" thickBot="1" x14ac:dyDescent="0.3">
      <c r="B98" s="357" t="s">
        <v>154</v>
      </c>
      <c r="C98" s="358">
        <v>646.93399999999997</v>
      </c>
      <c r="D98" s="358">
        <v>3055.33</v>
      </c>
      <c r="E98" s="358">
        <v>559</v>
      </c>
      <c r="F98" s="359" t="s">
        <v>278</v>
      </c>
      <c r="G98" s="360">
        <v>673.56600000000003</v>
      </c>
      <c r="H98" s="361">
        <v>2919.3049999999998</v>
      </c>
      <c r="I98" s="362">
        <v>550</v>
      </c>
      <c r="J98" s="333"/>
      <c r="K98" s="357" t="s">
        <v>135</v>
      </c>
      <c r="L98" s="358">
        <v>160.429</v>
      </c>
      <c r="M98" s="358">
        <v>763.52800000000002</v>
      </c>
      <c r="N98" s="358">
        <v>20</v>
      </c>
      <c r="O98" s="359" t="s">
        <v>221</v>
      </c>
      <c r="P98" s="360">
        <v>221.99100000000001</v>
      </c>
      <c r="Q98" s="361">
        <v>964.12199999999996</v>
      </c>
      <c r="R98" s="362">
        <v>378.92200000000003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307</v>
      </c>
      <c r="C105" s="372"/>
      <c r="D105" s="373"/>
      <c r="E105" s="374"/>
      <c r="F105" s="371" t="s">
        <v>308</v>
      </c>
      <c r="G105" s="372"/>
      <c r="H105" s="373"/>
      <c r="I105" s="374"/>
      <c r="J105" s="366"/>
      <c r="K105" s="371" t="s">
        <v>307</v>
      </c>
      <c r="L105" s="372"/>
      <c r="M105" s="373"/>
      <c r="N105" s="374"/>
      <c r="O105" s="371" t="s">
        <v>308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121248.70299999999</v>
      </c>
      <c r="D107" s="340">
        <v>571144.39500000002</v>
      </c>
      <c r="E107" s="341">
        <v>24130.089</v>
      </c>
      <c r="F107" s="342" t="s">
        <v>102</v>
      </c>
      <c r="G107" s="343">
        <v>103206.632</v>
      </c>
      <c r="H107" s="344">
        <v>448051.26500000001</v>
      </c>
      <c r="I107" s="341">
        <v>18693.111000000001</v>
      </c>
      <c r="J107" s="366"/>
      <c r="K107" s="338" t="s">
        <v>102</v>
      </c>
      <c r="L107" s="339">
        <v>29085.036</v>
      </c>
      <c r="M107" s="340">
        <v>137173.99900000001</v>
      </c>
      <c r="N107" s="341">
        <v>4358.7489999999998</v>
      </c>
      <c r="O107" s="342" t="s">
        <v>102</v>
      </c>
      <c r="P107" s="343">
        <v>30190.830999999998</v>
      </c>
      <c r="Q107" s="344">
        <v>131064.09</v>
      </c>
      <c r="R107" s="341">
        <v>4952.3410000000003</v>
      </c>
    </row>
    <row r="108" spans="2:18" ht="15.75" x14ac:dyDescent="0.25">
      <c r="B108" s="345" t="s">
        <v>115</v>
      </c>
      <c r="C108" s="346">
        <v>24425.545999999998</v>
      </c>
      <c r="D108" s="346">
        <v>114909</v>
      </c>
      <c r="E108" s="346">
        <v>5189.6170000000002</v>
      </c>
      <c r="F108" s="347" t="s">
        <v>115</v>
      </c>
      <c r="G108" s="348">
        <v>24781.787</v>
      </c>
      <c r="H108" s="349">
        <v>107742.348</v>
      </c>
      <c r="I108" s="350">
        <v>4633.2730000000001</v>
      </c>
      <c r="J108" s="366"/>
      <c r="K108" s="345" t="s">
        <v>117</v>
      </c>
      <c r="L108" s="346">
        <v>8848.4689999999991</v>
      </c>
      <c r="M108" s="346">
        <v>41782.434000000001</v>
      </c>
      <c r="N108" s="346">
        <v>1087.2460000000001</v>
      </c>
      <c r="O108" s="347" t="s">
        <v>69</v>
      </c>
      <c r="P108" s="348">
        <v>8953.0429999999997</v>
      </c>
      <c r="Q108" s="349">
        <v>38827.756000000001</v>
      </c>
      <c r="R108" s="350">
        <v>1400.5509999999999</v>
      </c>
    </row>
    <row r="109" spans="2:18" ht="15.75" x14ac:dyDescent="0.25">
      <c r="B109" s="351" t="s">
        <v>214</v>
      </c>
      <c r="C109" s="352">
        <v>19549.973999999998</v>
      </c>
      <c r="D109" s="352">
        <v>92257.12</v>
      </c>
      <c r="E109" s="352">
        <v>4230.9639999999999</v>
      </c>
      <c r="F109" s="353" t="s">
        <v>214</v>
      </c>
      <c r="G109" s="354">
        <v>14739.475</v>
      </c>
      <c r="H109" s="355">
        <v>63838.288999999997</v>
      </c>
      <c r="I109" s="356">
        <v>2637.1060000000002</v>
      </c>
      <c r="J109" s="366"/>
      <c r="K109" s="351" t="s">
        <v>69</v>
      </c>
      <c r="L109" s="352">
        <v>6863.43</v>
      </c>
      <c r="M109" s="352">
        <v>32387.615000000002</v>
      </c>
      <c r="N109" s="352">
        <v>1009.276</v>
      </c>
      <c r="O109" s="353" t="s">
        <v>117</v>
      </c>
      <c r="P109" s="354">
        <v>8116.473</v>
      </c>
      <c r="Q109" s="355">
        <v>35240.364999999998</v>
      </c>
      <c r="R109" s="356">
        <v>1276.2149999999999</v>
      </c>
    </row>
    <row r="110" spans="2:18" ht="15.75" x14ac:dyDescent="0.25">
      <c r="B110" s="351" t="s">
        <v>69</v>
      </c>
      <c r="C110" s="352">
        <v>10476.956</v>
      </c>
      <c r="D110" s="352">
        <v>49372.046000000002</v>
      </c>
      <c r="E110" s="352">
        <v>2083.6860000000001</v>
      </c>
      <c r="F110" s="353" t="s">
        <v>124</v>
      </c>
      <c r="G110" s="354">
        <v>9996.2270000000008</v>
      </c>
      <c r="H110" s="355">
        <v>43384.824000000001</v>
      </c>
      <c r="I110" s="356">
        <v>1755.0329999999999</v>
      </c>
      <c r="J110" s="366"/>
      <c r="K110" s="351" t="s">
        <v>214</v>
      </c>
      <c r="L110" s="352">
        <v>4083.1370000000002</v>
      </c>
      <c r="M110" s="352">
        <v>19220.984</v>
      </c>
      <c r="N110" s="352">
        <v>649.62099999999998</v>
      </c>
      <c r="O110" s="353" t="s">
        <v>68</v>
      </c>
      <c r="P110" s="354">
        <v>3235.17</v>
      </c>
      <c r="Q110" s="355">
        <v>14027.535</v>
      </c>
      <c r="R110" s="356">
        <v>594.52499999999998</v>
      </c>
    </row>
    <row r="111" spans="2:18" ht="15.75" x14ac:dyDescent="0.25">
      <c r="B111" s="351" t="s">
        <v>68</v>
      </c>
      <c r="C111" s="352">
        <v>10180.481</v>
      </c>
      <c r="D111" s="352">
        <v>47960.120999999999</v>
      </c>
      <c r="E111" s="352">
        <v>1716.5930000000001</v>
      </c>
      <c r="F111" s="353" t="s">
        <v>71</v>
      </c>
      <c r="G111" s="354">
        <v>7158.366</v>
      </c>
      <c r="H111" s="355">
        <v>31019.268</v>
      </c>
      <c r="I111" s="356">
        <v>1245.2380000000001</v>
      </c>
      <c r="J111" s="366"/>
      <c r="K111" s="351" t="s">
        <v>68</v>
      </c>
      <c r="L111" s="352">
        <v>2863.748</v>
      </c>
      <c r="M111" s="352">
        <v>13497.159</v>
      </c>
      <c r="N111" s="352">
        <v>424.06599999999997</v>
      </c>
      <c r="O111" s="353" t="s">
        <v>214</v>
      </c>
      <c r="P111" s="354">
        <v>2266.2860000000001</v>
      </c>
      <c r="Q111" s="355">
        <v>9844.1959999999999</v>
      </c>
      <c r="R111" s="356">
        <v>377.74400000000003</v>
      </c>
    </row>
    <row r="112" spans="2:18" ht="15.75" x14ac:dyDescent="0.25">
      <c r="B112" s="351" t="s">
        <v>124</v>
      </c>
      <c r="C112" s="352">
        <v>8616.8680000000004</v>
      </c>
      <c r="D112" s="352">
        <v>40564.735000000001</v>
      </c>
      <c r="E112" s="352">
        <v>1613.2180000000001</v>
      </c>
      <c r="F112" s="353" t="s">
        <v>69</v>
      </c>
      <c r="G112" s="354">
        <v>6172.7550000000001</v>
      </c>
      <c r="H112" s="355">
        <v>26765.941999999999</v>
      </c>
      <c r="I112" s="356">
        <v>1088.7429999999999</v>
      </c>
      <c r="J112" s="366"/>
      <c r="K112" s="351" t="s">
        <v>112</v>
      </c>
      <c r="L112" s="352">
        <v>2044.3630000000001</v>
      </c>
      <c r="M112" s="352">
        <v>9622.8420000000006</v>
      </c>
      <c r="N112" s="352">
        <v>338.964</v>
      </c>
      <c r="O112" s="353" t="s">
        <v>123</v>
      </c>
      <c r="P112" s="354">
        <v>1725.662</v>
      </c>
      <c r="Q112" s="355">
        <v>7500.7110000000002</v>
      </c>
      <c r="R112" s="356">
        <v>318</v>
      </c>
    </row>
    <row r="113" spans="2:18" ht="15.75" x14ac:dyDescent="0.25">
      <c r="B113" s="351" t="s">
        <v>71</v>
      </c>
      <c r="C113" s="352">
        <v>7746.0860000000002</v>
      </c>
      <c r="D113" s="352">
        <v>36463.949000000001</v>
      </c>
      <c r="E113" s="352">
        <v>1603.39</v>
      </c>
      <c r="F113" s="353" t="s">
        <v>68</v>
      </c>
      <c r="G113" s="354">
        <v>4634.9660000000003</v>
      </c>
      <c r="H113" s="355">
        <v>20073.067999999999</v>
      </c>
      <c r="I113" s="356">
        <v>854.68399999999997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1492.845</v>
      </c>
      <c r="Q113" s="355">
        <v>6480.8410000000003</v>
      </c>
      <c r="R113" s="356">
        <v>269.16699999999997</v>
      </c>
    </row>
    <row r="114" spans="2:18" ht="15.75" x14ac:dyDescent="0.25">
      <c r="B114" s="351" t="s">
        <v>114</v>
      </c>
      <c r="C114" s="352">
        <v>6561.5320000000002</v>
      </c>
      <c r="D114" s="352">
        <v>30908.092000000001</v>
      </c>
      <c r="E114" s="352">
        <v>1366.902</v>
      </c>
      <c r="F114" s="353" t="s">
        <v>114</v>
      </c>
      <c r="G114" s="354">
        <v>4429.5339999999997</v>
      </c>
      <c r="H114" s="355">
        <v>19235.554</v>
      </c>
      <c r="I114" s="356">
        <v>782.88</v>
      </c>
      <c r="J114" s="366"/>
      <c r="K114" s="351" t="s">
        <v>111</v>
      </c>
      <c r="L114" s="352">
        <v>746.01800000000003</v>
      </c>
      <c r="M114" s="352">
        <v>3529.8040000000001</v>
      </c>
      <c r="N114" s="352">
        <v>188.715</v>
      </c>
      <c r="O114" s="353" t="s">
        <v>121</v>
      </c>
      <c r="P114" s="354">
        <v>1271.7070000000001</v>
      </c>
      <c r="Q114" s="355">
        <v>5526.9170000000004</v>
      </c>
      <c r="R114" s="356">
        <v>192.851</v>
      </c>
    </row>
    <row r="115" spans="2:18" ht="15.75" x14ac:dyDescent="0.25">
      <c r="B115" s="351" t="s">
        <v>154</v>
      </c>
      <c r="C115" s="352">
        <v>5044</v>
      </c>
      <c r="D115" s="352">
        <v>23756.12</v>
      </c>
      <c r="E115" s="352">
        <v>810.67499999999995</v>
      </c>
      <c r="F115" s="353" t="s">
        <v>129</v>
      </c>
      <c r="G115" s="354">
        <v>3416.752</v>
      </c>
      <c r="H115" s="355">
        <v>14835.703</v>
      </c>
      <c r="I115" s="356">
        <v>612.76700000000005</v>
      </c>
      <c r="J115" s="366"/>
      <c r="K115" s="351" t="s">
        <v>121</v>
      </c>
      <c r="L115" s="352">
        <v>728.08100000000002</v>
      </c>
      <c r="M115" s="352">
        <v>3448.0590000000002</v>
      </c>
      <c r="N115" s="352">
        <v>120.586</v>
      </c>
      <c r="O115" s="353" t="s">
        <v>116</v>
      </c>
      <c r="P115" s="354">
        <v>872.34799999999996</v>
      </c>
      <c r="Q115" s="355">
        <v>3781.873</v>
      </c>
      <c r="R115" s="356">
        <v>108.66500000000001</v>
      </c>
    </row>
    <row r="116" spans="2:18" ht="15.75" x14ac:dyDescent="0.25">
      <c r="B116" s="351" t="s">
        <v>129</v>
      </c>
      <c r="C116" s="352">
        <v>4297.4579999999996</v>
      </c>
      <c r="D116" s="352">
        <v>20215.524000000001</v>
      </c>
      <c r="E116" s="352">
        <v>879.36300000000006</v>
      </c>
      <c r="F116" s="353" t="s">
        <v>154</v>
      </c>
      <c r="G116" s="354">
        <v>3380.93</v>
      </c>
      <c r="H116" s="355">
        <v>14707.888999999999</v>
      </c>
      <c r="I116" s="356">
        <v>715.72</v>
      </c>
      <c r="J116" s="366"/>
      <c r="K116" s="351" t="s">
        <v>123</v>
      </c>
      <c r="L116" s="352">
        <v>494.62</v>
      </c>
      <c r="M116" s="352">
        <v>2328.4549999999999</v>
      </c>
      <c r="N116" s="352">
        <v>86.3</v>
      </c>
      <c r="O116" s="353" t="s">
        <v>111</v>
      </c>
      <c r="P116" s="354">
        <v>803.45500000000004</v>
      </c>
      <c r="Q116" s="355">
        <v>3514.1489999999999</v>
      </c>
      <c r="R116" s="356">
        <v>154.702</v>
      </c>
    </row>
    <row r="117" spans="2:18" ht="15.75" x14ac:dyDescent="0.25">
      <c r="B117" s="351" t="s">
        <v>212</v>
      </c>
      <c r="C117" s="352">
        <v>2554.92</v>
      </c>
      <c r="D117" s="352">
        <v>12075.353999999999</v>
      </c>
      <c r="E117" s="352">
        <v>569.4</v>
      </c>
      <c r="F117" s="353" t="s">
        <v>164</v>
      </c>
      <c r="G117" s="354">
        <v>2736.6060000000002</v>
      </c>
      <c r="H117" s="355">
        <v>11924.744000000001</v>
      </c>
      <c r="I117" s="356">
        <v>506.39600000000002</v>
      </c>
      <c r="J117" s="366"/>
      <c r="K117" s="351" t="s">
        <v>164</v>
      </c>
      <c r="L117" s="352">
        <v>473.279</v>
      </c>
      <c r="M117" s="352">
        <v>2228.7220000000002</v>
      </c>
      <c r="N117" s="352">
        <v>80.709999999999994</v>
      </c>
      <c r="O117" s="353" t="s">
        <v>114</v>
      </c>
      <c r="P117" s="354">
        <v>370.07499999999999</v>
      </c>
      <c r="Q117" s="355">
        <v>1604.4169999999999</v>
      </c>
      <c r="R117" s="356">
        <v>61.6</v>
      </c>
    </row>
    <row r="118" spans="2:18" ht="15.75" x14ac:dyDescent="0.25">
      <c r="B118" s="351" t="s">
        <v>117</v>
      </c>
      <c r="C118" s="352">
        <v>2303.931</v>
      </c>
      <c r="D118" s="352">
        <v>10841.048000000001</v>
      </c>
      <c r="E118" s="352">
        <v>479.06</v>
      </c>
      <c r="F118" s="353" t="s">
        <v>119</v>
      </c>
      <c r="G118" s="354">
        <v>2222.8850000000002</v>
      </c>
      <c r="H118" s="355">
        <v>9640.8189999999995</v>
      </c>
      <c r="I118" s="356">
        <v>378.03100000000001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122</v>
      </c>
      <c r="P118" s="354">
        <v>298.26499999999999</v>
      </c>
      <c r="Q118" s="355">
        <v>1290.3530000000001</v>
      </c>
      <c r="R118" s="356">
        <v>51.667000000000002</v>
      </c>
    </row>
    <row r="119" spans="2:18" ht="15.75" x14ac:dyDescent="0.25">
      <c r="B119" s="351" t="s">
        <v>119</v>
      </c>
      <c r="C119" s="352">
        <v>2255.6060000000002</v>
      </c>
      <c r="D119" s="352">
        <v>10623.474</v>
      </c>
      <c r="E119" s="352">
        <v>409.85</v>
      </c>
      <c r="F119" s="353" t="s">
        <v>111</v>
      </c>
      <c r="G119" s="354">
        <v>2156.9360000000001</v>
      </c>
      <c r="H119" s="355">
        <v>9359.7829999999994</v>
      </c>
      <c r="I119" s="356">
        <v>360.96499999999997</v>
      </c>
      <c r="J119" s="366"/>
      <c r="K119" s="351" t="s">
        <v>152</v>
      </c>
      <c r="L119" s="352">
        <v>190.38800000000001</v>
      </c>
      <c r="M119" s="352">
        <v>896.55499999999995</v>
      </c>
      <c r="N119" s="352">
        <v>47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2124.2649999999999</v>
      </c>
      <c r="D120" s="352">
        <v>10017.321</v>
      </c>
      <c r="E120" s="352">
        <v>347.98399999999998</v>
      </c>
      <c r="F120" s="353" t="s">
        <v>122</v>
      </c>
      <c r="G120" s="354">
        <v>1677.0909999999999</v>
      </c>
      <c r="H120" s="355">
        <v>7276.8130000000001</v>
      </c>
      <c r="I120" s="356">
        <v>247.41499999999999</v>
      </c>
      <c r="J120" s="366"/>
      <c r="K120" s="351" t="s">
        <v>128</v>
      </c>
      <c r="L120" s="352">
        <v>170.13800000000001</v>
      </c>
      <c r="M120" s="352">
        <v>805.41</v>
      </c>
      <c r="N120" s="352">
        <v>41.6</v>
      </c>
      <c r="O120" s="353" t="s">
        <v>152</v>
      </c>
      <c r="P120" s="354">
        <v>222.22800000000001</v>
      </c>
      <c r="Q120" s="355">
        <v>967.62900000000002</v>
      </c>
      <c r="R120" s="356">
        <v>42</v>
      </c>
    </row>
    <row r="121" spans="2:18" ht="15.75" x14ac:dyDescent="0.25">
      <c r="B121" s="351" t="s">
        <v>122</v>
      </c>
      <c r="C121" s="352">
        <v>1667.0450000000001</v>
      </c>
      <c r="D121" s="352">
        <v>7856.4570000000003</v>
      </c>
      <c r="E121" s="352">
        <v>254.30199999999999</v>
      </c>
      <c r="F121" s="353" t="s">
        <v>156</v>
      </c>
      <c r="G121" s="354">
        <v>1510.8620000000001</v>
      </c>
      <c r="H121" s="355">
        <v>6564.2520000000004</v>
      </c>
      <c r="I121" s="356">
        <v>257.00099999999998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292</v>
      </c>
      <c r="C122" s="352">
        <v>1628.1969999999999</v>
      </c>
      <c r="D122" s="352">
        <v>7670.3450000000003</v>
      </c>
      <c r="E122" s="352">
        <v>356.95</v>
      </c>
      <c r="F122" s="353" t="s">
        <v>291</v>
      </c>
      <c r="G122" s="354">
        <v>1445.731</v>
      </c>
      <c r="H122" s="355">
        <v>6302.6719999999996</v>
      </c>
      <c r="I122" s="356">
        <v>267</v>
      </c>
      <c r="J122" s="366"/>
      <c r="K122" s="351" t="s">
        <v>116</v>
      </c>
      <c r="L122" s="352">
        <v>3.8260000000000001</v>
      </c>
      <c r="M122" s="352">
        <v>17.896000000000001</v>
      </c>
      <c r="N122" s="352">
        <v>0.42</v>
      </c>
      <c r="O122" s="353" t="s">
        <v>115</v>
      </c>
      <c r="P122" s="354">
        <v>110.58799999999999</v>
      </c>
      <c r="Q122" s="355">
        <v>483.86399999999998</v>
      </c>
      <c r="R122" s="356">
        <v>21.052</v>
      </c>
    </row>
    <row r="123" spans="2:18" ht="16.5" thickBot="1" x14ac:dyDescent="0.3">
      <c r="B123" s="357" t="s">
        <v>113</v>
      </c>
      <c r="C123" s="358">
        <v>1437.999</v>
      </c>
      <c r="D123" s="358">
        <v>6769.1490000000003</v>
      </c>
      <c r="E123" s="358">
        <v>256.15699999999998</v>
      </c>
      <c r="F123" s="359" t="s">
        <v>116</v>
      </c>
      <c r="G123" s="360">
        <v>1324.04</v>
      </c>
      <c r="H123" s="361">
        <v>5753.6660000000002</v>
      </c>
      <c r="I123" s="362">
        <v>220.977</v>
      </c>
      <c r="J123" s="366"/>
      <c r="K123" s="357" t="s">
        <v>295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307</v>
      </c>
      <c r="C131" s="372"/>
      <c r="D131" s="373"/>
      <c r="E131" s="374"/>
      <c r="F131" s="371" t="s">
        <v>308</v>
      </c>
      <c r="G131" s="372"/>
      <c r="H131" s="373"/>
      <c r="I131" s="374"/>
      <c r="J131" s="366"/>
      <c r="K131" s="371" t="s">
        <v>307</v>
      </c>
      <c r="L131" s="372"/>
      <c r="M131" s="373"/>
      <c r="N131" s="374"/>
      <c r="O131" s="371" t="s">
        <v>308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294390.62900000002</v>
      </c>
      <c r="D133" s="340">
        <v>1387570.8959999999</v>
      </c>
      <c r="E133" s="341">
        <v>70399.616999999998</v>
      </c>
      <c r="F133" s="342" t="s">
        <v>102</v>
      </c>
      <c r="G133" s="343">
        <v>282237.81</v>
      </c>
      <c r="H133" s="344">
        <v>1225162.01</v>
      </c>
      <c r="I133" s="341">
        <v>67418.576000000001</v>
      </c>
      <c r="J133" s="366"/>
      <c r="K133" s="338" t="s">
        <v>102</v>
      </c>
      <c r="L133" s="339">
        <v>151014.12700000001</v>
      </c>
      <c r="M133" s="340">
        <v>712114.196</v>
      </c>
      <c r="N133" s="341">
        <v>28504.78</v>
      </c>
      <c r="O133" s="342" t="s">
        <v>102</v>
      </c>
      <c r="P133" s="343">
        <v>159342.12700000001</v>
      </c>
      <c r="Q133" s="344">
        <v>691684.23699999996</v>
      </c>
      <c r="R133" s="341">
        <v>31603.15</v>
      </c>
    </row>
    <row r="134" spans="2:31" ht="15.75" x14ac:dyDescent="0.25">
      <c r="B134" s="345" t="s">
        <v>69</v>
      </c>
      <c r="C134" s="346">
        <v>33046.260999999999</v>
      </c>
      <c r="D134" s="346">
        <v>155741.573</v>
      </c>
      <c r="E134" s="346">
        <v>9450.9169999999995</v>
      </c>
      <c r="F134" s="347" t="s">
        <v>69</v>
      </c>
      <c r="G134" s="348">
        <v>35802.281999999999</v>
      </c>
      <c r="H134" s="349">
        <v>155460.41099999999</v>
      </c>
      <c r="I134" s="350">
        <v>10258.906000000001</v>
      </c>
      <c r="J134" s="366"/>
      <c r="K134" s="345" t="s">
        <v>69</v>
      </c>
      <c r="L134" s="346">
        <v>53281.080999999998</v>
      </c>
      <c r="M134" s="346">
        <v>251280.003</v>
      </c>
      <c r="N134" s="346">
        <v>10755.762000000001</v>
      </c>
      <c r="O134" s="347" t="s">
        <v>69</v>
      </c>
      <c r="P134" s="348">
        <v>56463.731</v>
      </c>
      <c r="Q134" s="349">
        <v>245076.728</v>
      </c>
      <c r="R134" s="350">
        <v>12605.236000000001</v>
      </c>
    </row>
    <row r="135" spans="2:31" ht="15.75" x14ac:dyDescent="0.25">
      <c r="B135" s="351" t="s">
        <v>115</v>
      </c>
      <c r="C135" s="352">
        <v>25527.596000000001</v>
      </c>
      <c r="D135" s="352">
        <v>120265.981</v>
      </c>
      <c r="E135" s="352">
        <v>5513.6260000000002</v>
      </c>
      <c r="F135" s="353" t="s">
        <v>115</v>
      </c>
      <c r="G135" s="354">
        <v>26782.991000000002</v>
      </c>
      <c r="H135" s="355">
        <v>116261.42600000001</v>
      </c>
      <c r="I135" s="356">
        <v>6083.8339999999998</v>
      </c>
      <c r="J135" s="366"/>
      <c r="K135" s="351" t="s">
        <v>214</v>
      </c>
      <c r="L135" s="352">
        <v>20680.366000000002</v>
      </c>
      <c r="M135" s="352">
        <v>97529.005000000005</v>
      </c>
      <c r="N135" s="352">
        <v>4562.768</v>
      </c>
      <c r="O135" s="353" t="s">
        <v>111</v>
      </c>
      <c r="P135" s="354">
        <v>23376.222000000002</v>
      </c>
      <c r="Q135" s="355">
        <v>101481.754</v>
      </c>
      <c r="R135" s="356">
        <v>2991.1750000000002</v>
      </c>
    </row>
    <row r="136" spans="2:31" ht="15.75" x14ac:dyDescent="0.25">
      <c r="B136" s="351" t="s">
        <v>111</v>
      </c>
      <c r="C136" s="352">
        <v>22939.382000000001</v>
      </c>
      <c r="D136" s="352">
        <v>108053.15399999999</v>
      </c>
      <c r="E136" s="352">
        <v>5398.5540000000001</v>
      </c>
      <c r="F136" s="353" t="s">
        <v>124</v>
      </c>
      <c r="G136" s="354">
        <v>22676.679</v>
      </c>
      <c r="H136" s="355">
        <v>98443.634999999995</v>
      </c>
      <c r="I136" s="356">
        <v>6521.64</v>
      </c>
      <c r="J136" s="366"/>
      <c r="K136" s="351" t="s">
        <v>111</v>
      </c>
      <c r="L136" s="352">
        <v>19377.485000000001</v>
      </c>
      <c r="M136" s="352">
        <v>91347.009000000005</v>
      </c>
      <c r="N136" s="352">
        <v>2527.9850000000001</v>
      </c>
      <c r="O136" s="353" t="s">
        <v>214</v>
      </c>
      <c r="P136" s="354">
        <v>18025.081999999999</v>
      </c>
      <c r="Q136" s="355">
        <v>78238.726999999999</v>
      </c>
      <c r="R136" s="356">
        <v>3556.1289999999999</v>
      </c>
    </row>
    <row r="137" spans="2:31" ht="15.75" x14ac:dyDescent="0.25">
      <c r="B137" s="351" t="s">
        <v>164</v>
      </c>
      <c r="C137" s="352">
        <v>19455.255000000001</v>
      </c>
      <c r="D137" s="352">
        <v>91759.880999999994</v>
      </c>
      <c r="E137" s="352">
        <v>3828.4110000000001</v>
      </c>
      <c r="F137" s="353" t="s">
        <v>122</v>
      </c>
      <c r="G137" s="354">
        <v>19203.403999999999</v>
      </c>
      <c r="H137" s="355">
        <v>83348.95</v>
      </c>
      <c r="I137" s="356">
        <v>4178.8360000000002</v>
      </c>
      <c r="J137" s="366"/>
      <c r="K137" s="351" t="s">
        <v>68</v>
      </c>
      <c r="L137" s="352">
        <v>11485.757</v>
      </c>
      <c r="M137" s="352">
        <v>54158.940999999999</v>
      </c>
      <c r="N137" s="352">
        <v>2108.6590000000001</v>
      </c>
      <c r="O137" s="353" t="s">
        <v>68</v>
      </c>
      <c r="P137" s="354">
        <v>11579.328</v>
      </c>
      <c r="Q137" s="355">
        <v>50280.375999999997</v>
      </c>
      <c r="R137" s="356">
        <v>2139.5059999999999</v>
      </c>
    </row>
    <row r="138" spans="2:31" ht="15.75" x14ac:dyDescent="0.25">
      <c r="B138" s="351" t="s">
        <v>124</v>
      </c>
      <c r="C138" s="352">
        <v>19026.904999999999</v>
      </c>
      <c r="D138" s="352">
        <v>89679.879000000001</v>
      </c>
      <c r="E138" s="352">
        <v>5654.4620000000004</v>
      </c>
      <c r="F138" s="353" t="s">
        <v>111</v>
      </c>
      <c r="G138" s="354">
        <v>17709.678</v>
      </c>
      <c r="H138" s="355">
        <v>76881.091</v>
      </c>
      <c r="I138" s="356">
        <v>3890.5230000000001</v>
      </c>
      <c r="J138" s="366"/>
      <c r="K138" s="351" t="s">
        <v>115</v>
      </c>
      <c r="L138" s="352">
        <v>10827.031999999999</v>
      </c>
      <c r="M138" s="352">
        <v>51028.097999999998</v>
      </c>
      <c r="N138" s="352">
        <v>2222.65</v>
      </c>
      <c r="O138" s="353" t="s">
        <v>121</v>
      </c>
      <c r="P138" s="354">
        <v>11111.099</v>
      </c>
      <c r="Q138" s="355">
        <v>48238.559000000001</v>
      </c>
      <c r="R138" s="356">
        <v>2523.6179999999999</v>
      </c>
    </row>
    <row r="139" spans="2:31" ht="15.75" x14ac:dyDescent="0.25">
      <c r="B139" s="351" t="s">
        <v>122</v>
      </c>
      <c r="C139" s="352">
        <v>18254.103999999999</v>
      </c>
      <c r="D139" s="352">
        <v>86042.26</v>
      </c>
      <c r="E139" s="352">
        <v>3960.61</v>
      </c>
      <c r="F139" s="353" t="s">
        <v>164</v>
      </c>
      <c r="G139" s="354">
        <v>16423.02</v>
      </c>
      <c r="H139" s="355">
        <v>71265.084000000003</v>
      </c>
      <c r="I139" s="356">
        <v>3240.3270000000002</v>
      </c>
      <c r="J139" s="366"/>
      <c r="K139" s="351" t="s">
        <v>121</v>
      </c>
      <c r="L139" s="352">
        <v>10476.775</v>
      </c>
      <c r="M139" s="352">
        <v>49428.046000000002</v>
      </c>
      <c r="N139" s="352">
        <v>2330.8209999999999</v>
      </c>
      <c r="O139" s="353" t="s">
        <v>115</v>
      </c>
      <c r="P139" s="354">
        <v>10782.325000000001</v>
      </c>
      <c r="Q139" s="355">
        <v>46789.733999999997</v>
      </c>
      <c r="R139" s="356">
        <v>3132.491</v>
      </c>
    </row>
    <row r="140" spans="2:31" ht="15.75" x14ac:dyDescent="0.25">
      <c r="B140" s="351" t="s">
        <v>71</v>
      </c>
      <c r="C140" s="352">
        <v>16552.399000000001</v>
      </c>
      <c r="D140" s="352">
        <v>78022.540999999997</v>
      </c>
      <c r="E140" s="352">
        <v>3861.0309999999999</v>
      </c>
      <c r="F140" s="353" t="s">
        <v>71</v>
      </c>
      <c r="G140" s="354">
        <v>14325.749</v>
      </c>
      <c r="H140" s="355">
        <v>62166.815000000002</v>
      </c>
      <c r="I140" s="356">
        <v>3397.1909999999998</v>
      </c>
      <c r="J140" s="366"/>
      <c r="K140" s="351" t="s">
        <v>114</v>
      </c>
      <c r="L140" s="352">
        <v>3298.808</v>
      </c>
      <c r="M140" s="352">
        <v>15550.138000000001</v>
      </c>
      <c r="N140" s="352">
        <v>442.09100000000001</v>
      </c>
      <c r="O140" s="353" t="s">
        <v>117</v>
      </c>
      <c r="P140" s="354">
        <v>4063.386</v>
      </c>
      <c r="Q140" s="355">
        <v>17648.883000000002</v>
      </c>
      <c r="R140" s="356">
        <v>986.01300000000003</v>
      </c>
    </row>
    <row r="141" spans="2:31" ht="15.75" x14ac:dyDescent="0.25">
      <c r="B141" s="351" t="s">
        <v>118</v>
      </c>
      <c r="C141" s="352">
        <v>13166.851000000001</v>
      </c>
      <c r="D141" s="352">
        <v>62101.364999999998</v>
      </c>
      <c r="E141" s="352">
        <v>2558.348</v>
      </c>
      <c r="F141" s="353" t="s">
        <v>119</v>
      </c>
      <c r="G141" s="354">
        <v>12527.343999999999</v>
      </c>
      <c r="H141" s="355">
        <v>54390.131000000001</v>
      </c>
      <c r="I141" s="356">
        <v>2934.0340000000001</v>
      </c>
      <c r="J141" s="366"/>
      <c r="K141" s="351" t="s">
        <v>117</v>
      </c>
      <c r="L141" s="352">
        <v>3252.5360000000001</v>
      </c>
      <c r="M141" s="352">
        <v>15342.865</v>
      </c>
      <c r="N141" s="352">
        <v>702.65499999999997</v>
      </c>
      <c r="O141" s="353" t="s">
        <v>159</v>
      </c>
      <c r="P141" s="354">
        <v>4022.7640000000001</v>
      </c>
      <c r="Q141" s="355">
        <v>17454.288</v>
      </c>
      <c r="R141" s="356">
        <v>510.63799999999998</v>
      </c>
      <c r="AE141" s="14">
        <v>0</v>
      </c>
    </row>
    <row r="142" spans="2:31" ht="15.75" x14ac:dyDescent="0.25">
      <c r="B142" s="351" t="s">
        <v>119</v>
      </c>
      <c r="C142" s="352">
        <v>13021.665000000001</v>
      </c>
      <c r="D142" s="352">
        <v>61429.267999999996</v>
      </c>
      <c r="E142" s="352">
        <v>3231.8139999999999</v>
      </c>
      <c r="F142" s="353" t="s">
        <v>118</v>
      </c>
      <c r="G142" s="354">
        <v>11687.44</v>
      </c>
      <c r="H142" s="355">
        <v>50790.474999999999</v>
      </c>
      <c r="I142" s="356">
        <v>2619.3519999999999</v>
      </c>
      <c r="J142" s="366"/>
      <c r="K142" s="351" t="s">
        <v>159</v>
      </c>
      <c r="L142" s="352">
        <v>3090.0520000000001</v>
      </c>
      <c r="M142" s="352">
        <v>14625.727999999999</v>
      </c>
      <c r="N142" s="352">
        <v>375.07499999999999</v>
      </c>
      <c r="O142" s="353" t="s">
        <v>114</v>
      </c>
      <c r="P142" s="354">
        <v>3979.4540000000002</v>
      </c>
      <c r="Q142" s="355">
        <v>17262.690999999999</v>
      </c>
      <c r="R142" s="356">
        <v>535.44799999999998</v>
      </c>
    </row>
    <row r="143" spans="2:31" ht="15.75" x14ac:dyDescent="0.25">
      <c r="B143" s="351" t="s">
        <v>113</v>
      </c>
      <c r="C143" s="352">
        <v>11945.361999999999</v>
      </c>
      <c r="D143" s="352">
        <v>56247.228000000003</v>
      </c>
      <c r="E143" s="352">
        <v>2693.2280000000001</v>
      </c>
      <c r="F143" s="353" t="s">
        <v>113</v>
      </c>
      <c r="G143" s="354">
        <v>10827.912</v>
      </c>
      <c r="H143" s="355">
        <v>46971.807999999997</v>
      </c>
      <c r="I143" s="356">
        <v>2408.9450000000002</v>
      </c>
      <c r="J143" s="366"/>
      <c r="K143" s="351" t="s">
        <v>135</v>
      </c>
      <c r="L143" s="352">
        <v>2943.607</v>
      </c>
      <c r="M143" s="352">
        <v>13848.15</v>
      </c>
      <c r="N143" s="352">
        <v>361.17700000000002</v>
      </c>
      <c r="O143" s="353" t="s">
        <v>135</v>
      </c>
      <c r="P143" s="354">
        <v>3571.0430000000001</v>
      </c>
      <c r="Q143" s="355">
        <v>15520.905000000001</v>
      </c>
      <c r="R143" s="356">
        <v>429.06200000000001</v>
      </c>
    </row>
    <row r="144" spans="2:31" ht="15.75" x14ac:dyDescent="0.25">
      <c r="B144" s="351" t="s">
        <v>114</v>
      </c>
      <c r="C144" s="352">
        <v>9762.1460000000006</v>
      </c>
      <c r="D144" s="352">
        <v>45997.163</v>
      </c>
      <c r="E144" s="352">
        <v>2449.0439999999999</v>
      </c>
      <c r="F144" s="353" t="s">
        <v>114</v>
      </c>
      <c r="G144" s="354">
        <v>10692.593999999999</v>
      </c>
      <c r="H144" s="355">
        <v>46407.987000000001</v>
      </c>
      <c r="I144" s="356">
        <v>2649.9029999999998</v>
      </c>
      <c r="J144" s="366"/>
      <c r="K144" s="351" t="s">
        <v>113</v>
      </c>
      <c r="L144" s="352">
        <v>2854.3589999999999</v>
      </c>
      <c r="M144" s="352">
        <v>13445.971</v>
      </c>
      <c r="N144" s="352">
        <v>242.989</v>
      </c>
      <c r="O144" s="353" t="s">
        <v>122</v>
      </c>
      <c r="P144" s="354">
        <v>2412.2510000000002</v>
      </c>
      <c r="Q144" s="355">
        <v>10482.727000000001</v>
      </c>
      <c r="R144" s="356">
        <v>487.18700000000001</v>
      </c>
    </row>
    <row r="145" spans="1:18" ht="15.75" x14ac:dyDescent="0.25">
      <c r="B145" s="351" t="s">
        <v>129</v>
      </c>
      <c r="C145" s="352">
        <v>8106.9049999999997</v>
      </c>
      <c r="D145" s="352">
        <v>38205.508999999998</v>
      </c>
      <c r="E145" s="352">
        <v>1941.6590000000001</v>
      </c>
      <c r="F145" s="353" t="s">
        <v>129</v>
      </c>
      <c r="G145" s="354">
        <v>8823.6110000000008</v>
      </c>
      <c r="H145" s="355">
        <v>38310.569000000003</v>
      </c>
      <c r="I145" s="356">
        <v>2061.9789999999998</v>
      </c>
      <c r="J145" s="366"/>
      <c r="K145" s="351" t="s">
        <v>152</v>
      </c>
      <c r="L145" s="352">
        <v>2210.2379999999998</v>
      </c>
      <c r="M145" s="352">
        <v>10442.359</v>
      </c>
      <c r="N145" s="352">
        <v>668.13699999999994</v>
      </c>
      <c r="O145" s="353" t="s">
        <v>113</v>
      </c>
      <c r="P145" s="354">
        <v>2350.277</v>
      </c>
      <c r="Q145" s="355">
        <v>10208.906000000001</v>
      </c>
      <c r="R145" s="356">
        <v>183.964</v>
      </c>
    </row>
    <row r="146" spans="1:18" ht="15.75" x14ac:dyDescent="0.25">
      <c r="B146" s="351" t="s">
        <v>121</v>
      </c>
      <c r="C146" s="352">
        <v>7881.03</v>
      </c>
      <c r="D146" s="352">
        <v>37141.569000000003</v>
      </c>
      <c r="E146" s="352">
        <v>1172.931</v>
      </c>
      <c r="F146" s="353" t="s">
        <v>121</v>
      </c>
      <c r="G146" s="354">
        <v>6142.0249999999996</v>
      </c>
      <c r="H146" s="355">
        <v>26664.81</v>
      </c>
      <c r="I146" s="356">
        <v>1070.106</v>
      </c>
      <c r="J146" s="366"/>
      <c r="K146" s="351" t="s">
        <v>122</v>
      </c>
      <c r="L146" s="352">
        <v>2077.8580000000002</v>
      </c>
      <c r="M146" s="352">
        <v>9800.4570000000003</v>
      </c>
      <c r="N146" s="352">
        <v>317.30200000000002</v>
      </c>
      <c r="O146" s="353" t="s">
        <v>152</v>
      </c>
      <c r="P146" s="354">
        <v>1883.1990000000001</v>
      </c>
      <c r="Q146" s="355">
        <v>8174.6090000000004</v>
      </c>
      <c r="R146" s="356">
        <v>410.41699999999997</v>
      </c>
    </row>
    <row r="147" spans="1:18" ht="15.75" x14ac:dyDescent="0.25">
      <c r="B147" s="351" t="s">
        <v>214</v>
      </c>
      <c r="C147" s="352">
        <v>7611.18</v>
      </c>
      <c r="D147" s="352">
        <v>35862.447</v>
      </c>
      <c r="E147" s="352">
        <v>2114.7959999999998</v>
      </c>
      <c r="F147" s="353" t="s">
        <v>117</v>
      </c>
      <c r="G147" s="354">
        <v>5684.4520000000002</v>
      </c>
      <c r="H147" s="355">
        <v>24691.217000000001</v>
      </c>
      <c r="I147" s="356">
        <v>1271.1479999999999</v>
      </c>
      <c r="J147" s="366"/>
      <c r="K147" s="351" t="s">
        <v>71</v>
      </c>
      <c r="L147" s="352">
        <v>981.36400000000003</v>
      </c>
      <c r="M147" s="352">
        <v>4615.9229999999998</v>
      </c>
      <c r="N147" s="352">
        <v>202.815</v>
      </c>
      <c r="O147" s="353" t="s">
        <v>112</v>
      </c>
      <c r="P147" s="354">
        <v>1538.664</v>
      </c>
      <c r="Q147" s="355">
        <v>6667.7539999999999</v>
      </c>
      <c r="R147" s="356">
        <v>340.35199999999998</v>
      </c>
    </row>
    <row r="148" spans="1:18" ht="15.75" x14ac:dyDescent="0.25">
      <c r="B148" s="351" t="s">
        <v>68</v>
      </c>
      <c r="C148" s="352">
        <v>5905.0010000000002</v>
      </c>
      <c r="D148" s="352">
        <v>27845.074000000001</v>
      </c>
      <c r="E148" s="352">
        <v>1346.585</v>
      </c>
      <c r="F148" s="353" t="s">
        <v>214</v>
      </c>
      <c r="G148" s="354">
        <v>5244.4709999999995</v>
      </c>
      <c r="H148" s="355">
        <v>22769.726999999999</v>
      </c>
      <c r="I148" s="356">
        <v>1312.883</v>
      </c>
      <c r="J148" s="366"/>
      <c r="K148" s="351" t="s">
        <v>112</v>
      </c>
      <c r="L148" s="352">
        <v>853.46900000000005</v>
      </c>
      <c r="M148" s="352">
        <v>4016.6329999999998</v>
      </c>
      <c r="N148" s="352">
        <v>146.36199999999999</v>
      </c>
      <c r="O148" s="353" t="s">
        <v>119</v>
      </c>
      <c r="P148" s="354">
        <v>1276.9549999999999</v>
      </c>
      <c r="Q148" s="355">
        <v>5539.259</v>
      </c>
      <c r="R148" s="356">
        <v>217.596</v>
      </c>
    </row>
    <row r="149" spans="1:18" ht="16.5" thickBot="1" x14ac:dyDescent="0.3">
      <c r="B149" s="357" t="s">
        <v>274</v>
      </c>
      <c r="C149" s="358">
        <v>5572.848</v>
      </c>
      <c r="D149" s="358">
        <v>26277.5</v>
      </c>
      <c r="E149" s="358">
        <v>1156.086</v>
      </c>
      <c r="F149" s="359" t="s">
        <v>120</v>
      </c>
      <c r="G149" s="360">
        <v>4934.3590000000004</v>
      </c>
      <c r="H149" s="361">
        <v>21429.154999999999</v>
      </c>
      <c r="I149" s="362">
        <v>1180.614</v>
      </c>
      <c r="J149" s="366"/>
      <c r="K149" s="357" t="s">
        <v>128</v>
      </c>
      <c r="L149" s="358">
        <v>756.89700000000005</v>
      </c>
      <c r="M149" s="358">
        <v>3559.547</v>
      </c>
      <c r="N149" s="358">
        <v>158.92400000000001</v>
      </c>
      <c r="O149" s="359" t="s">
        <v>71</v>
      </c>
      <c r="P149" s="360">
        <v>713.02099999999996</v>
      </c>
      <c r="Q149" s="361">
        <v>3097.232</v>
      </c>
      <c r="R149" s="362">
        <v>122.026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AA16" sqref="AA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5" t="s">
        <v>0</v>
      </c>
      <c r="F5" s="803"/>
      <c r="G5" s="807" t="s">
        <v>1</v>
      </c>
      <c r="H5" s="808"/>
      <c r="I5" s="808"/>
      <c r="J5" s="808"/>
      <c r="K5" s="809"/>
    </row>
    <row r="6" spans="2:15" ht="16.5" customHeight="1" thickBot="1" x14ac:dyDescent="0.3">
      <c r="B6" s="5"/>
      <c r="C6" s="28"/>
      <c r="D6" s="28"/>
      <c r="E6" s="797"/>
      <c r="F6" s="804"/>
      <c r="G6" s="464" t="s">
        <v>19</v>
      </c>
      <c r="H6" s="485"/>
      <c r="I6" s="810" t="s">
        <v>217</v>
      </c>
      <c r="J6" s="812" t="s">
        <v>298</v>
      </c>
      <c r="K6" s="813"/>
    </row>
    <row r="7" spans="2:15" ht="39.75" customHeight="1" thickBot="1" x14ac:dyDescent="0.3">
      <c r="B7" s="5"/>
      <c r="C7" s="28"/>
      <c r="D7" s="28"/>
      <c r="E7" s="805"/>
      <c r="F7" s="806"/>
      <c r="G7" s="63" t="s">
        <v>298</v>
      </c>
      <c r="H7" s="574" t="s">
        <v>293</v>
      </c>
      <c r="I7" s="811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14" t="s">
        <v>155</v>
      </c>
      <c r="F8" s="815"/>
      <c r="G8" s="594">
        <v>206.06</v>
      </c>
      <c r="H8" s="595">
        <v>206.11</v>
      </c>
      <c r="I8" s="596">
        <v>-2.4258890883514319E-2</v>
      </c>
      <c r="J8" s="597">
        <v>3.43</v>
      </c>
      <c r="K8" s="598">
        <v>4.12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5" t="s">
        <v>0</v>
      </c>
      <c r="C14" s="796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7"/>
      <c r="C15" s="798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7"/>
      <c r="C16" s="798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799"/>
      <c r="C17" s="800"/>
      <c r="D17" s="455" t="s">
        <v>298</v>
      </c>
      <c r="E17" s="772" t="s">
        <v>293</v>
      </c>
      <c r="F17" s="66" t="s">
        <v>12</v>
      </c>
      <c r="G17" s="455" t="s">
        <v>298</v>
      </c>
      <c r="H17" s="772" t="s">
        <v>293</v>
      </c>
      <c r="I17" s="66" t="s">
        <v>12</v>
      </c>
      <c r="J17" s="455" t="s">
        <v>298</v>
      </c>
      <c r="K17" s="772" t="s">
        <v>293</v>
      </c>
      <c r="L17" s="66" t="s">
        <v>12</v>
      </c>
      <c r="M17" s="455" t="s">
        <v>298</v>
      </c>
      <c r="N17" s="772" t="s">
        <v>293</v>
      </c>
      <c r="O17" s="67" t="s">
        <v>12</v>
      </c>
    </row>
    <row r="18" spans="2:17" ht="47.25" customHeight="1" thickBot="1" x14ac:dyDescent="0.25">
      <c r="B18" s="801" t="s">
        <v>158</v>
      </c>
      <c r="C18" s="802"/>
      <c r="D18" s="594">
        <v>210.95</v>
      </c>
      <c r="E18" s="594">
        <v>210.74</v>
      </c>
      <c r="F18" s="481">
        <v>9.9648856410733372E-2</v>
      </c>
      <c r="G18" s="69">
        <v>194.02</v>
      </c>
      <c r="H18" s="69">
        <v>194.69</v>
      </c>
      <c r="I18" s="68">
        <v>-0.34413683291385666</v>
      </c>
      <c r="J18" s="69">
        <v>205.29</v>
      </c>
      <c r="K18" s="69">
        <v>206.75</v>
      </c>
      <c r="L18" s="68">
        <v>-0.70616686819831098</v>
      </c>
      <c r="M18" s="69">
        <v>197.25</v>
      </c>
      <c r="N18" s="69">
        <v>195.99</v>
      </c>
      <c r="O18" s="437">
        <v>0.64288994336445271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2" t="s">
        <v>299</v>
      </c>
      <c r="K23" s="792" t="s">
        <v>300</v>
      </c>
      <c r="L23" s="792" t="s">
        <v>301</v>
      </c>
      <c r="M23" s="51" t="s">
        <v>287</v>
      </c>
      <c r="N23" s="52"/>
    </row>
    <row r="24" spans="2:17" ht="19.5" customHeight="1" thickBot="1" x14ac:dyDescent="0.25">
      <c r="I24" s="53"/>
      <c r="J24" s="793"/>
      <c r="K24" s="794"/>
      <c r="L24" s="793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206.06</v>
      </c>
      <c r="K25" s="55">
        <v>223.63</v>
      </c>
      <c r="L25" s="56">
        <v>197.16</v>
      </c>
      <c r="M25" s="73">
        <f>(J25-K25)/K25*100</f>
        <v>-7.8567276304610258</v>
      </c>
      <c r="N25" s="74">
        <f>(J25-L25)/L25*100</f>
        <v>4.5141002231690024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0" priority="93" operator="lessThan">
      <formula>0</formula>
    </cfRule>
    <cfRule type="cellIs" dxfId="209" priority="94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E30" sqref="AE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4" t="s">
        <v>47</v>
      </c>
      <c r="O6" s="694" t="s">
        <v>57</v>
      </c>
      <c r="P6" s="694" t="s">
        <v>58</v>
      </c>
      <c r="Q6" s="694" t="s">
        <v>59</v>
      </c>
      <c r="R6" s="694" t="s">
        <v>60</v>
      </c>
      <c r="S6" s="694" t="s">
        <v>61</v>
      </c>
      <c r="T6" s="694" t="s">
        <v>62</v>
      </c>
      <c r="U6" s="694" t="s">
        <v>63</v>
      </c>
      <c r="V6" s="694" t="s">
        <v>64</v>
      </c>
      <c r="W6" s="694" t="s">
        <v>65</v>
      </c>
      <c r="X6" s="694" t="s">
        <v>66</v>
      </c>
      <c r="Y6" s="695" t="s">
        <v>67</v>
      </c>
    </row>
    <row r="7" spans="2:25" ht="20.100000000000001" customHeight="1" x14ac:dyDescent="0.25">
      <c r="D7" s="708">
        <v>2004</v>
      </c>
      <c r="E7" s="79"/>
      <c r="F7" s="80"/>
      <c r="G7" s="80"/>
      <c r="H7" s="80"/>
      <c r="I7" s="81"/>
      <c r="J7" s="80"/>
      <c r="K7" s="80"/>
      <c r="L7" s="80"/>
      <c r="M7" s="696"/>
      <c r="N7" s="701"/>
      <c r="O7" s="702"/>
      <c r="P7" s="702"/>
      <c r="Q7" s="702">
        <v>91.28</v>
      </c>
      <c r="R7" s="702">
        <v>92.56</v>
      </c>
      <c r="S7" s="702">
        <v>95.02</v>
      </c>
      <c r="T7" s="702">
        <v>98.22</v>
      </c>
      <c r="U7" s="702">
        <v>98.784999999999997</v>
      </c>
      <c r="V7" s="702">
        <v>99.84</v>
      </c>
      <c r="W7" s="702">
        <v>101.28100000000001</v>
      </c>
      <c r="X7" s="702">
        <v>105.122</v>
      </c>
      <c r="Y7" s="70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7">
        <v>105.57</v>
      </c>
      <c r="N8" s="70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7">
        <v>74.313000000000002</v>
      </c>
      <c r="N9" s="70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7">
        <v>74.313000000000002</v>
      </c>
      <c r="N10" s="70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8"/>
      <c r="N11" s="70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8"/>
      <c r="N12" s="70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8"/>
      <c r="N13" s="70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8"/>
      <c r="N14" s="70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8"/>
      <c r="N15" s="70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8"/>
      <c r="N16" s="70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8"/>
      <c r="N17" s="70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8"/>
      <c r="N18" s="70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8"/>
      <c r="N19" s="70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8"/>
      <c r="N20" s="70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8"/>
      <c r="N21" s="70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8"/>
      <c r="N22" s="70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8"/>
      <c r="N23" s="70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9"/>
      <c r="N24" s="70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0"/>
      <c r="N25" s="70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0"/>
      <c r="N26" s="70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7">
        <v>2024</v>
      </c>
      <c r="E27" s="98"/>
      <c r="F27" s="99"/>
      <c r="G27" s="99"/>
      <c r="H27" s="99"/>
      <c r="I27" s="99"/>
      <c r="J27" s="99"/>
      <c r="K27" s="99"/>
      <c r="L27" s="99"/>
      <c r="M27" s="700"/>
      <c r="N27" s="706">
        <v>207.92</v>
      </c>
      <c r="O27" s="100">
        <v>206.11</v>
      </c>
      <c r="P27" s="100">
        <v>206.06</v>
      </c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2" sqref="R3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5" t="s">
        <v>0</v>
      </c>
      <c r="I11" s="796"/>
      <c r="J11" s="807" t="s">
        <v>1</v>
      </c>
      <c r="K11" s="808"/>
      <c r="L11" s="809"/>
    </row>
    <row r="12" spans="3:12" ht="24" customHeight="1" thickBot="1" x14ac:dyDescent="0.25">
      <c r="H12" s="797"/>
      <c r="I12" s="798"/>
      <c r="J12" s="464" t="s">
        <v>19</v>
      </c>
      <c r="K12" s="485"/>
      <c r="L12" s="810" t="s">
        <v>217</v>
      </c>
    </row>
    <row r="13" spans="3:12" ht="27" customHeight="1" thickBot="1" x14ac:dyDescent="0.25">
      <c r="H13" s="799"/>
      <c r="I13" s="800"/>
      <c r="J13" s="63" t="s">
        <v>298</v>
      </c>
      <c r="K13" s="436" t="s">
        <v>293</v>
      </c>
      <c r="L13" s="811"/>
    </row>
    <row r="14" spans="3:12" ht="54" customHeight="1" thickBot="1" x14ac:dyDescent="0.25">
      <c r="H14" s="816" t="s">
        <v>232</v>
      </c>
      <c r="I14" s="817"/>
      <c r="J14" s="594">
        <v>270.36</v>
      </c>
      <c r="K14" s="595">
        <v>273.48</v>
      </c>
      <c r="L14" s="596">
        <v>-1.1408512505484878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Z69" sqref="Z6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312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0" t="s">
        <v>0</v>
      </c>
      <c r="D5" s="833" t="s">
        <v>33</v>
      </c>
      <c r="E5" s="521" t="s">
        <v>1</v>
      </c>
      <c r="F5" s="522"/>
      <c r="G5" s="523"/>
      <c r="H5" s="827" t="s">
        <v>7</v>
      </c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9"/>
    </row>
    <row r="6" spans="3:25" ht="15" customHeight="1" thickBot="1" x14ac:dyDescent="0.3">
      <c r="C6" s="831"/>
      <c r="D6" s="831"/>
      <c r="E6" s="524"/>
      <c r="F6" s="525"/>
      <c r="G6" s="526"/>
      <c r="H6" s="827" t="s">
        <v>8</v>
      </c>
      <c r="I6" s="828"/>
      <c r="J6" s="829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1"/>
      <c r="D7" s="831"/>
      <c r="E7" s="527" t="s">
        <v>19</v>
      </c>
      <c r="F7" s="528"/>
      <c r="G7" s="465" t="s">
        <v>215</v>
      </c>
      <c r="H7" s="834" t="s">
        <v>19</v>
      </c>
      <c r="I7" s="835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2"/>
      <c r="D8" s="832"/>
      <c r="E8" s="541" t="s">
        <v>313</v>
      </c>
      <c r="F8" s="599" t="s">
        <v>303</v>
      </c>
      <c r="G8" s="212" t="s">
        <v>12</v>
      </c>
      <c r="H8" s="563" t="s">
        <v>313</v>
      </c>
      <c r="I8" s="564" t="s">
        <v>303</v>
      </c>
      <c r="J8" s="576" t="s">
        <v>12</v>
      </c>
      <c r="K8" s="563" t="s">
        <v>313</v>
      </c>
      <c r="L8" s="565" t="s">
        <v>303</v>
      </c>
      <c r="M8" s="577" t="s">
        <v>12</v>
      </c>
      <c r="N8" s="563" t="s">
        <v>313</v>
      </c>
      <c r="O8" s="565" t="s">
        <v>303</v>
      </c>
      <c r="P8" s="577" t="s">
        <v>12</v>
      </c>
      <c r="Q8" s="563" t="s">
        <v>313</v>
      </c>
      <c r="R8" s="565" t="s">
        <v>303</v>
      </c>
      <c r="S8" s="577" t="s">
        <v>12</v>
      </c>
    </row>
    <row r="9" spans="3:25" ht="24" customHeight="1" x14ac:dyDescent="0.2">
      <c r="C9" s="822" t="s">
        <v>31</v>
      </c>
      <c r="D9" s="548" t="s">
        <v>204</v>
      </c>
      <c r="E9" s="506">
        <v>2447.9270000000001</v>
      </c>
      <c r="F9" s="709">
        <v>2441.7629999999999</v>
      </c>
      <c r="G9" s="717">
        <v>0.25244055217481032</v>
      </c>
      <c r="H9" s="498">
        <v>2446.806</v>
      </c>
      <c r="I9" s="462">
        <v>2374.5300000000002</v>
      </c>
      <c r="J9" s="463">
        <v>3.0438023524655335</v>
      </c>
      <c r="K9" s="415">
        <v>2470.8620000000001</v>
      </c>
      <c r="L9" s="499">
        <v>2510.6469999999999</v>
      </c>
      <c r="M9" s="500">
        <v>-1.5846512870984992</v>
      </c>
      <c r="N9" s="498">
        <v>2452.3890000000001</v>
      </c>
      <c r="O9" s="499">
        <v>2490.694</v>
      </c>
      <c r="P9" s="501">
        <v>-1.53792477116819</v>
      </c>
      <c r="Q9" s="498">
        <v>2442.692</v>
      </c>
      <c r="R9" s="499">
        <v>2437.0949999999998</v>
      </c>
      <c r="S9" s="774">
        <v>0.22965867149209235</v>
      </c>
    </row>
    <row r="10" spans="3:25" ht="27" customHeight="1" thickBot="1" x14ac:dyDescent="0.25">
      <c r="C10" s="823"/>
      <c r="D10" s="549" t="s">
        <v>205</v>
      </c>
      <c r="E10" s="114">
        <v>2499.8870000000002</v>
      </c>
      <c r="F10" s="710">
        <v>2507.31</v>
      </c>
      <c r="G10" s="718">
        <v>-0.29605433711825718</v>
      </c>
      <c r="H10" s="122">
        <v>2501.9180000000001</v>
      </c>
      <c r="I10" s="392">
        <v>2512.2339999999999</v>
      </c>
      <c r="J10" s="393">
        <v>-0.41063053839729119</v>
      </c>
      <c r="K10" s="394">
        <v>2476.0160000000001</v>
      </c>
      <c r="L10" s="123">
        <v>2514.951</v>
      </c>
      <c r="M10" s="125">
        <v>-1.5481414946056582</v>
      </c>
      <c r="N10" s="122">
        <v>2456.2080000000001</v>
      </c>
      <c r="O10" s="123">
        <v>2447.1350000000002</v>
      </c>
      <c r="P10" s="124">
        <v>0.37076009292498635</v>
      </c>
      <c r="Q10" s="122">
        <v>2579.31</v>
      </c>
      <c r="R10" s="123">
        <v>2537.3029999999999</v>
      </c>
      <c r="S10" s="125">
        <v>1.6555768073422867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11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73"/>
    </row>
    <row r="12" spans="3:25" ht="24.75" customHeight="1" thickBot="1" x14ac:dyDescent="0.25">
      <c r="C12" s="529" t="s">
        <v>32</v>
      </c>
      <c r="D12" s="550" t="s">
        <v>17</v>
      </c>
      <c r="E12" s="435">
        <v>2489.3241065339566</v>
      </c>
      <c r="F12" s="712">
        <v>2490.5949479806513</v>
      </c>
      <c r="G12" s="719">
        <v>-5.1025617301805271E-2</v>
      </c>
      <c r="H12" s="130">
        <v>2492.9774586052877</v>
      </c>
      <c r="I12" s="502">
        <v>2491.7321404547624</v>
      </c>
      <c r="J12" s="503">
        <v>4.9978010489440276E-2</v>
      </c>
      <c r="K12" s="130">
        <v>2475.9145484685191</v>
      </c>
      <c r="L12" s="502">
        <v>2514.8123641403249</v>
      </c>
      <c r="M12" s="530">
        <v>-1.5467482276795155</v>
      </c>
      <c r="N12" s="130">
        <v>2454.4450907129794</v>
      </c>
      <c r="O12" s="502">
        <v>2476.5737467936065</v>
      </c>
      <c r="P12" s="503">
        <v>-0.89351896382156037</v>
      </c>
      <c r="Q12" s="130">
        <v>2523.6694431661294</v>
      </c>
      <c r="R12" s="502">
        <v>2522.1750543475619</v>
      </c>
      <c r="S12" s="530">
        <v>5.9250003919896661E-2</v>
      </c>
    </row>
    <row r="13" spans="3:25" ht="20.25" customHeight="1" x14ac:dyDescent="0.2">
      <c r="C13" s="822" t="s">
        <v>21</v>
      </c>
      <c r="D13" s="551" t="s">
        <v>22</v>
      </c>
      <c r="E13" s="544">
        <v>1568.213</v>
      </c>
      <c r="F13" s="713">
        <v>1599.67</v>
      </c>
      <c r="G13" s="720">
        <v>-1.9664680840423405</v>
      </c>
      <c r="H13" s="566">
        <v>1565.3340000000001</v>
      </c>
      <c r="I13" s="504">
        <v>1580.29</v>
      </c>
      <c r="J13" s="505">
        <v>-0.94640857057881178</v>
      </c>
      <c r="K13" s="506">
        <v>1594.8230000000001</v>
      </c>
      <c r="L13" s="507">
        <v>1717.8820000000001</v>
      </c>
      <c r="M13" s="129">
        <v>-7.1634140179593224</v>
      </c>
      <c r="N13" s="126" t="s">
        <v>20</v>
      </c>
      <c r="O13" s="499" t="s">
        <v>20</v>
      </c>
      <c r="P13" s="501" t="s">
        <v>20</v>
      </c>
      <c r="Q13" s="498" t="s">
        <v>84</v>
      </c>
      <c r="R13" s="499" t="s">
        <v>84</v>
      </c>
      <c r="S13" s="578" t="s">
        <v>239</v>
      </c>
      <c r="T13" s="573"/>
    </row>
    <row r="14" spans="3:25" ht="20.25" customHeight="1" thickBot="1" x14ac:dyDescent="0.25">
      <c r="C14" s="824"/>
      <c r="D14" s="546" t="s">
        <v>23</v>
      </c>
      <c r="E14" s="117">
        <v>1036.2819999999999</v>
      </c>
      <c r="F14" s="714">
        <v>1022.407</v>
      </c>
      <c r="G14" s="721">
        <v>1.3570916474554542</v>
      </c>
      <c r="H14" s="131">
        <v>1026.46</v>
      </c>
      <c r="I14" s="132">
        <v>1016.692</v>
      </c>
      <c r="J14" s="133">
        <v>0.96076294492334247</v>
      </c>
      <c r="K14" s="131">
        <v>1034.73</v>
      </c>
      <c r="L14" s="132">
        <v>1024.758</v>
      </c>
      <c r="M14" s="531">
        <v>0.97310779715796114</v>
      </c>
      <c r="N14" s="126">
        <v>967.13400000000001</v>
      </c>
      <c r="O14" s="127">
        <v>976.875</v>
      </c>
      <c r="P14" s="128">
        <v>-0.99715930902111172</v>
      </c>
      <c r="Q14" s="126">
        <v>1162.2439999999999</v>
      </c>
      <c r="R14" s="127">
        <v>1055.421</v>
      </c>
      <c r="S14" s="129">
        <v>10.121363891755031</v>
      </c>
    </row>
    <row r="15" spans="3:25" ht="20.25" customHeight="1" thickBot="1" x14ac:dyDescent="0.25">
      <c r="C15" s="823"/>
      <c r="D15" s="529" t="s">
        <v>17</v>
      </c>
      <c r="E15" s="693">
        <v>1148.0749317169407</v>
      </c>
      <c r="F15" s="715">
        <v>1083.0039758257044</v>
      </c>
      <c r="G15" s="719">
        <v>6.0083764550933294</v>
      </c>
      <c r="H15" s="134">
        <v>1136.4225819209598</v>
      </c>
      <c r="I15" s="508">
        <v>1079.5755518849953</v>
      </c>
      <c r="J15" s="509">
        <v>5.2656833453394363</v>
      </c>
      <c r="K15" s="134">
        <v>1202.0801429165981</v>
      </c>
      <c r="L15" s="508">
        <v>1075.7905259538784</v>
      </c>
      <c r="M15" s="532">
        <v>11.739238626473464</v>
      </c>
      <c r="N15" s="130">
        <v>967.13400000000001</v>
      </c>
      <c r="O15" s="502">
        <v>976.875</v>
      </c>
      <c r="P15" s="503">
        <v>-0.99715930902111172</v>
      </c>
      <c r="Q15" s="600">
        <v>1248.4536471725471</v>
      </c>
      <c r="R15" s="601">
        <v>1116.9091703230954</v>
      </c>
      <c r="S15" s="602">
        <v>11.777544705036222</v>
      </c>
    </row>
    <row r="16" spans="3:25" ht="18.75" customHeight="1" x14ac:dyDescent="0.2">
      <c r="C16" s="822" t="s">
        <v>24</v>
      </c>
      <c r="D16" s="547" t="s">
        <v>25</v>
      </c>
      <c r="E16" s="544" t="s">
        <v>84</v>
      </c>
      <c r="F16" s="713" t="s">
        <v>84</v>
      </c>
      <c r="G16" s="722" t="s">
        <v>239</v>
      </c>
      <c r="H16" s="498" t="s">
        <v>20</v>
      </c>
      <c r="I16" s="499" t="s">
        <v>20</v>
      </c>
      <c r="J16" s="501" t="s">
        <v>20</v>
      </c>
      <c r="K16" s="498" t="s">
        <v>20</v>
      </c>
      <c r="L16" s="499" t="s">
        <v>20</v>
      </c>
      <c r="M16" s="500" t="s">
        <v>20</v>
      </c>
      <c r="N16" s="498" t="s">
        <v>20</v>
      </c>
      <c r="O16" s="499" t="s">
        <v>20</v>
      </c>
      <c r="P16" s="501" t="s">
        <v>20</v>
      </c>
      <c r="Q16" s="498" t="s">
        <v>84</v>
      </c>
      <c r="R16" s="606" t="s">
        <v>84</v>
      </c>
      <c r="S16" s="500" t="s">
        <v>239</v>
      </c>
    </row>
    <row r="17" spans="3:19" ht="18" customHeight="1" thickBot="1" x14ac:dyDescent="0.25">
      <c r="C17" s="824"/>
      <c r="D17" s="547" t="s">
        <v>26</v>
      </c>
      <c r="E17" s="117">
        <v>817.45699999999999</v>
      </c>
      <c r="F17" s="714">
        <v>812.64099999999996</v>
      </c>
      <c r="G17" s="721">
        <v>0.59263561646533103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20</v>
      </c>
      <c r="N17" s="135" t="s">
        <v>20</v>
      </c>
      <c r="O17" s="136" t="s">
        <v>20</v>
      </c>
      <c r="P17" s="533" t="s">
        <v>20</v>
      </c>
      <c r="Q17" s="139" t="s">
        <v>84</v>
      </c>
      <c r="R17" s="607" t="s">
        <v>84</v>
      </c>
      <c r="S17" s="129" t="s">
        <v>239</v>
      </c>
    </row>
    <row r="18" spans="3:19" ht="18.75" customHeight="1" thickBot="1" x14ac:dyDescent="0.25">
      <c r="C18" s="823" t="s">
        <v>18</v>
      </c>
      <c r="D18" s="552" t="s">
        <v>17</v>
      </c>
      <c r="E18" s="693">
        <v>950.3650710402319</v>
      </c>
      <c r="F18" s="715">
        <v>976.44432145297196</v>
      </c>
      <c r="G18" s="723">
        <v>-2.6708384533317306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20</v>
      </c>
      <c r="N18" s="130" t="s">
        <v>20</v>
      </c>
      <c r="O18" s="502" t="s">
        <v>20</v>
      </c>
      <c r="P18" s="503" t="s">
        <v>20</v>
      </c>
      <c r="Q18" s="579">
        <v>953.5557217651459</v>
      </c>
      <c r="R18" s="580">
        <v>980.27634835395747</v>
      </c>
      <c r="S18" s="581">
        <v>-2.7258258993680529</v>
      </c>
    </row>
    <row r="19" spans="3:19" ht="18.75" customHeight="1" x14ac:dyDescent="0.2">
      <c r="C19" s="825" t="s">
        <v>30</v>
      </c>
      <c r="D19" s="826"/>
      <c r="E19" s="544" t="s">
        <v>84</v>
      </c>
      <c r="F19" s="713" t="s">
        <v>84</v>
      </c>
      <c r="G19" s="722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20</v>
      </c>
      <c r="N19" s="537" t="s">
        <v>20</v>
      </c>
      <c r="O19" s="538" t="s">
        <v>20</v>
      </c>
      <c r="P19" s="539" t="s">
        <v>20</v>
      </c>
      <c r="Q19" s="537" t="s">
        <v>20</v>
      </c>
      <c r="R19" s="538" t="s">
        <v>20</v>
      </c>
      <c r="S19" s="138" t="s">
        <v>20</v>
      </c>
    </row>
    <row r="20" spans="3:19" ht="20.25" customHeight="1" x14ac:dyDescent="0.2">
      <c r="C20" s="818" t="s">
        <v>27</v>
      </c>
      <c r="D20" s="819"/>
      <c r="E20" s="114">
        <v>334.33499999999998</v>
      </c>
      <c r="F20" s="710">
        <v>352.18599999999998</v>
      </c>
      <c r="G20" s="215">
        <v>-5.0686285087993275</v>
      </c>
      <c r="H20" s="122">
        <v>325.07</v>
      </c>
      <c r="I20" s="123">
        <v>360.35199999999998</v>
      </c>
      <c r="J20" s="124">
        <v>-9.7909821507858936</v>
      </c>
      <c r="K20" s="122">
        <v>341.24799999999999</v>
      </c>
      <c r="L20" s="123">
        <v>319.41800000000001</v>
      </c>
      <c r="M20" s="124">
        <v>6.8343048920223612</v>
      </c>
      <c r="N20" s="122">
        <v>373.69799999999998</v>
      </c>
      <c r="O20" s="123">
        <v>373.57400000000001</v>
      </c>
      <c r="P20" s="124">
        <v>3.3192888156019097E-2</v>
      </c>
      <c r="Q20" s="135" t="s">
        <v>84</v>
      </c>
      <c r="R20" s="136" t="s">
        <v>84</v>
      </c>
      <c r="S20" s="534" t="s">
        <v>239</v>
      </c>
    </row>
    <row r="21" spans="3:19" ht="18" customHeight="1" x14ac:dyDescent="0.2">
      <c r="C21" s="818" t="s">
        <v>28</v>
      </c>
      <c r="D21" s="819"/>
      <c r="E21" s="114" t="s">
        <v>84</v>
      </c>
      <c r="F21" s="710" t="s">
        <v>84</v>
      </c>
      <c r="G21" s="215" t="s">
        <v>239</v>
      </c>
      <c r="H21" s="135" t="s">
        <v>84</v>
      </c>
      <c r="I21" s="136" t="s">
        <v>84</v>
      </c>
      <c r="J21" s="533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20" t="s">
        <v>29</v>
      </c>
      <c r="D22" s="821"/>
      <c r="E22" s="121" t="s">
        <v>20</v>
      </c>
      <c r="F22" s="716" t="s">
        <v>84</v>
      </c>
      <c r="G22" s="680" t="s">
        <v>239</v>
      </c>
      <c r="H22" s="139" t="s">
        <v>20</v>
      </c>
      <c r="I22" s="140" t="s">
        <v>84</v>
      </c>
      <c r="J22" s="540" t="s">
        <v>314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0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2" priority="148" stopIfTrue="1" operator="lessThan">
      <formula>0</formula>
    </cfRule>
    <cfRule type="cellIs" dxfId="201" priority="149" stopIfTrue="1" operator="greaterThan">
      <formula>0</formula>
    </cfRule>
    <cfRule type="cellIs" dxfId="200" priority="150" stopIfTrue="1" operator="lessThan">
      <formula>0</formula>
    </cfRule>
  </conditionalFormatting>
  <conditionalFormatting sqref="G10 G12:G20">
    <cfRule type="cellIs" dxfId="199" priority="146" stopIfTrue="1" operator="lessThan">
      <formula>0</formula>
    </cfRule>
    <cfRule type="cellIs" dxfId="198" priority="147" stopIfTrue="1" operator="greaterThan">
      <formula>0</formula>
    </cfRule>
  </conditionalFormatting>
  <conditionalFormatting sqref="G9">
    <cfRule type="cellIs" dxfId="197" priority="145" stopIfTrue="1" operator="lessThan">
      <formula>0</formula>
    </cfRule>
  </conditionalFormatting>
  <conditionalFormatting sqref="G21">
    <cfRule type="cellIs" dxfId="196" priority="142" stopIfTrue="1" operator="lessThan">
      <formula>0</formula>
    </cfRule>
    <cfRule type="cellIs" dxfId="195" priority="143" stopIfTrue="1" operator="greaterThan">
      <formula>0</formula>
    </cfRule>
    <cfRule type="cellIs" dxfId="194" priority="144" stopIfTrue="1" operator="lessThan">
      <formula>0</formula>
    </cfRule>
  </conditionalFormatting>
  <conditionalFormatting sqref="G21">
    <cfRule type="cellIs" dxfId="193" priority="140" stopIfTrue="1" operator="lessThan">
      <formula>0</formula>
    </cfRule>
    <cfRule type="cellIs" dxfId="192" priority="141" stopIfTrue="1" operator="greaterThan">
      <formula>0</formula>
    </cfRule>
  </conditionalFormatting>
  <conditionalFormatting sqref="G22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2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9:G10 G12:G22">
    <cfRule type="cellIs" dxfId="186" priority="100" operator="lessThan">
      <formula>0</formula>
    </cfRule>
    <cfRule type="cellIs" dxfId="185" priority="101" operator="greaterThan">
      <formula>0</formula>
    </cfRule>
  </conditionalFormatting>
  <conditionalFormatting sqref="G9:G10 G12:G22">
    <cfRule type="cellIs" dxfId="184" priority="99" operator="equal">
      <formula>"*"</formula>
    </cfRule>
  </conditionalFormatting>
  <conditionalFormatting sqref="J19">
    <cfRule type="cellIs" dxfId="183" priority="33" operator="lessThan">
      <formula>0</formula>
    </cfRule>
    <cfRule type="cellIs" dxfId="182" priority="34" operator="greaterThan">
      <formula>0</formula>
    </cfRule>
  </conditionalFormatting>
  <conditionalFormatting sqref="T13">
    <cfRule type="cellIs" dxfId="181" priority="63" stopIfTrue="1" operator="lessThan">
      <formula>0</formula>
    </cfRule>
    <cfRule type="cellIs" dxfId="180" priority="64" stopIfTrue="1" operator="greaterThan">
      <formula>0</formula>
    </cfRule>
    <cfRule type="cellIs" dxfId="179" priority="65" stopIfTrue="1" operator="lessThan">
      <formula>0</formula>
    </cfRule>
  </conditionalFormatting>
  <conditionalFormatting sqref="T13">
    <cfRule type="cellIs" dxfId="178" priority="61" stopIfTrue="1" operator="lessThan">
      <formula>0</formula>
    </cfRule>
    <cfRule type="cellIs" dxfId="177" priority="62" stopIfTrue="1" operator="greaterThan">
      <formula>0</formula>
    </cfRule>
  </conditionalFormatting>
  <conditionalFormatting sqref="T13">
    <cfRule type="cellIs" dxfId="176" priority="59" operator="lessThan">
      <formula>0</formula>
    </cfRule>
    <cfRule type="cellIs" dxfId="175" priority="60" operator="greaterThan">
      <formula>0</formula>
    </cfRule>
  </conditionalFormatting>
  <conditionalFormatting sqref="T13">
    <cfRule type="cellIs" dxfId="174" priority="58" operator="equal">
      <formula>"*"</formula>
    </cfRule>
  </conditionalFormatting>
  <conditionalFormatting sqref="M20">
    <cfRule type="cellIs" dxfId="173" priority="18" operator="lessThan">
      <formula>0</formula>
    </cfRule>
    <cfRule type="cellIs" dxfId="172" priority="19" operator="greaterThan">
      <formula>0</formula>
    </cfRule>
  </conditionalFormatting>
  <conditionalFormatting sqref="G9:G10 G12:G22">
    <cfRule type="beginsWith" dxfId="171" priority="46" operator="beginsWith" text="*">
      <formula>LEFT(G9,LEN("*"))="*"</formula>
    </cfRule>
    <cfRule type="containsBlanks" dxfId="170" priority="47">
      <formula>LEN(TRIM(G9))=0</formula>
    </cfRule>
    <cfRule type="cellIs" dxfId="169" priority="48" operator="lessThan">
      <formula>0</formula>
    </cfRule>
    <cfRule type="cellIs" dxfId="168" priority="49" operator="greaterThan">
      <formula>0</formula>
    </cfRule>
  </conditionalFormatting>
  <conditionalFormatting sqref="P20">
    <cfRule type="cellIs" dxfId="167" priority="13" operator="lessThan">
      <formula>0</formula>
    </cfRule>
    <cfRule type="cellIs" dxfId="166" priority="14" operator="greaterThan">
      <formula>0</formula>
    </cfRule>
  </conditionalFormatting>
  <conditionalFormatting sqref="P9:P19 S9:S15 J9:J18 J20 J22 S21:S22 S19 M21:M22 P21:P22 M9:M19">
    <cfRule type="cellIs" dxfId="165" priority="35" operator="lessThan">
      <formula>0</formula>
    </cfRule>
    <cfRule type="cellIs" dxfId="164" priority="36" operator="greaterThan">
      <formula>0</formula>
    </cfRule>
  </conditionalFormatting>
  <conditionalFormatting sqref="J9:J18 P9:P19 S9:S15 J20 J22 S21:S22 S19 M21:M22 P21:P22 M9:M19">
    <cfRule type="expression" dxfId="163" priority="37" stopIfTrue="1">
      <formula>LEFT(J9,LEN("*"))="*"</formula>
    </cfRule>
  </conditionalFormatting>
  <conditionalFormatting sqref="J19">
    <cfRule type="expression" dxfId="162" priority="38" stopIfTrue="1">
      <formula>LEFT(J19,LEN("*"))="*"</formula>
    </cfRule>
  </conditionalFormatting>
  <conditionalFormatting sqref="J21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21">
    <cfRule type="expression" dxfId="159" priority="39" stopIfTrue="1">
      <formula>LEFT(J21,LEN("*"))="*"</formula>
    </cfRule>
  </conditionalFormatting>
  <conditionalFormatting sqref="S20">
    <cfRule type="cellIs" dxfId="158" priority="29" operator="lessThan">
      <formula>0</formula>
    </cfRule>
    <cfRule type="cellIs" dxfId="157" priority="30" operator="greaterThan">
      <formula>0</formula>
    </cfRule>
  </conditionalFormatting>
  <conditionalFormatting sqref="S20">
    <cfRule type="expression" dxfId="156" priority="40" stopIfTrue="1">
      <formula>LEFT(S20,LEN("*"))="*"</formula>
    </cfRule>
  </conditionalFormatting>
  <conditionalFormatting sqref="S16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S16">
    <cfRule type="expression" dxfId="153" priority="41" stopIfTrue="1">
      <formula>LEFT(S16,LEN("*"))="*"</formula>
    </cfRule>
  </conditionalFormatting>
  <conditionalFormatting sqref="S17">
    <cfRule type="cellIs" dxfId="152" priority="25" operator="lessThan">
      <formula>0</formula>
    </cfRule>
    <cfRule type="cellIs" dxfId="151" priority="26" operator="greaterThan">
      <formula>0</formula>
    </cfRule>
  </conditionalFormatting>
  <conditionalFormatting sqref="S17">
    <cfRule type="expression" dxfId="150" priority="42" stopIfTrue="1">
      <formula>LEFT(S17,LEN("*"))="*"</formula>
    </cfRule>
  </conditionalFormatting>
  <conditionalFormatting sqref="S18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S18">
    <cfRule type="expression" dxfId="147" priority="43" stopIfTrue="1">
      <formula>LEFT(S18,LEN("*"))="*"</formula>
    </cfRule>
  </conditionalFormatting>
  <conditionalFormatting sqref="J9:J22 P9:P19 S9:S22 M21:M22 P21:P22 M9:M19">
    <cfRule type="cellIs" dxfId="146" priority="44" stopIfTrue="1" operator="lessThan">
      <formula>0</formula>
    </cfRule>
    <cfRule type="cellIs" dxfId="145" priority="45" stopIfTrue="1" operator="greaterThan">
      <formula>0</formula>
    </cfRule>
  </conditionalFormatting>
  <conditionalFormatting sqref="M20">
    <cfRule type="expression" dxfId="144" priority="20" stopIfTrue="1">
      <formula>LEFT(M20,LEN("*"))="*"</formula>
    </cfRule>
  </conditionalFormatting>
  <conditionalFormatting sqref="M20">
    <cfRule type="cellIs" dxfId="143" priority="21" stopIfTrue="1" operator="lessThan">
      <formula>0</formula>
    </cfRule>
    <cfRule type="cellIs" dxfId="142" priority="22" stopIfTrue="1" operator="greaterThan">
      <formula>0</formula>
    </cfRule>
  </conditionalFormatting>
  <conditionalFormatting sqref="P20">
    <cfRule type="expression" dxfId="141" priority="15" stopIfTrue="1">
      <formula>LEFT(P20,LEN("*"))="*"</formula>
    </cfRule>
  </conditionalFormatting>
  <conditionalFormatting sqref="P20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J11 J16:J19 J21:J22 M21:M22 M16:M19 M11 P11 P13 P16:P19 P21:P22 S16:S22 S13 S11 S9">
    <cfRule type="containsText" dxfId="138" priority="12" operator="containsText" text="*">
      <formula>NOT(ISERROR(SEARCH("*",J9)))</formula>
    </cfRule>
  </conditionalFormatting>
  <conditionalFormatting sqref="G11">
    <cfRule type="cellIs" dxfId="137" priority="7" operator="lessThan">
      <formula>0</formula>
    </cfRule>
    <cfRule type="cellIs" dxfId="136" priority="8" operator="greaterThan">
      <formula>0</formula>
    </cfRule>
  </conditionalFormatting>
  <conditionalFormatting sqref="G11">
    <cfRule type="expression" dxfId="135" priority="9" stopIfTrue="1">
      <formula>LEFT(G11,LEN("*"))="*"</formula>
    </cfRule>
  </conditionalFormatting>
  <conditionalFormatting sqref="G11">
    <cfRule type="cellIs" dxfId="134" priority="10" stopIfTrue="1" operator="lessThan">
      <formula>0</formula>
    </cfRule>
    <cfRule type="cellIs" dxfId="133" priority="11" stopIfTrue="1" operator="greaterThan">
      <formula>0</formula>
    </cfRule>
  </conditionalFormatting>
  <conditionalFormatting sqref="G11">
    <cfRule type="containsText" dxfId="132" priority="6" operator="containsText" text="*">
      <formula>NOT(ISERROR(SEARCH("*",G11)))</formula>
    </cfRule>
  </conditionalFormatting>
  <conditionalFormatting sqref="M13">
    <cfRule type="cellIs" dxfId="131" priority="2" operator="lessThan">
      <formula>0</formula>
    </cfRule>
    <cfRule type="containsText" dxfId="130" priority="5" operator="containsText" text="*">
      <formula>NOT(ISERROR(SEARCH("*",M13)))</formula>
    </cfRule>
    <cfRule type="cellIs" dxfId="129" priority="1" operator="greaterThan">
      <formula>0</formula>
    </cfRule>
  </conditionalFormatting>
  <conditionalFormatting sqref="S9">
    <cfRule type="cellIs" dxfId="128" priority="3" operator="lessThan">
      <formula>0</formula>
    </cfRule>
    <cfRule type="cellIs" dxfId="127" priority="4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E8" sqref="E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312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34" t="s">
        <v>19</v>
      </c>
      <c r="E6" s="842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313</v>
      </c>
      <c r="E7" s="510" t="s">
        <v>303</v>
      </c>
      <c r="F7" s="562" t="s">
        <v>12</v>
      </c>
      <c r="G7" s="143" t="s">
        <v>313</v>
      </c>
      <c r="H7" s="510" t="s">
        <v>303</v>
      </c>
      <c r="I7" s="561" t="s">
        <v>12</v>
      </c>
      <c r="J7" s="143" t="s">
        <v>313</v>
      </c>
      <c r="K7" s="510" t="s">
        <v>303</v>
      </c>
      <c r="L7" s="562" t="s">
        <v>12</v>
      </c>
      <c r="M7" s="143" t="s">
        <v>313</v>
      </c>
      <c r="N7" s="510" t="s">
        <v>303</v>
      </c>
      <c r="O7" s="562" t="s">
        <v>12</v>
      </c>
      <c r="P7" s="143" t="s">
        <v>313</v>
      </c>
      <c r="Q7" s="510" t="s">
        <v>303</v>
      </c>
      <c r="R7" s="562" t="s">
        <v>12</v>
      </c>
    </row>
    <row r="8" spans="2:18" ht="27" customHeight="1" x14ac:dyDescent="0.2">
      <c r="B8" s="843" t="s">
        <v>48</v>
      </c>
      <c r="C8" s="404" t="s">
        <v>208</v>
      </c>
      <c r="D8" s="511">
        <v>1848.6479999999999</v>
      </c>
      <c r="E8" s="568">
        <v>1857.663</v>
      </c>
      <c r="F8" s="512">
        <v>-0.48528715918872795</v>
      </c>
      <c r="G8" s="461">
        <v>1879.95</v>
      </c>
      <c r="H8" s="499">
        <v>2005.347</v>
      </c>
      <c r="I8" s="500">
        <v>-6.253132250927143</v>
      </c>
      <c r="J8" s="461">
        <v>1743.232</v>
      </c>
      <c r="K8" s="499">
        <v>1761.1759999999999</v>
      </c>
      <c r="L8" s="501">
        <v>-1.0188646676993076</v>
      </c>
      <c r="M8" s="461" t="s">
        <v>84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24"/>
      <c r="C9" s="420" t="s">
        <v>209</v>
      </c>
      <c r="D9" s="144">
        <v>2034.537</v>
      </c>
      <c r="E9" s="398">
        <v>2027.1020000000001</v>
      </c>
      <c r="F9" s="513">
        <v>0.36677976737233475</v>
      </c>
      <c r="G9" s="145">
        <v>2122.8420000000001</v>
      </c>
      <c r="H9" s="123">
        <v>2095.3389999999999</v>
      </c>
      <c r="I9" s="125">
        <v>1.312579969160129</v>
      </c>
      <c r="J9" s="145">
        <v>1742.386</v>
      </c>
      <c r="K9" s="123">
        <v>1749.2360000000001</v>
      </c>
      <c r="L9" s="124">
        <v>-0.39159953259595254</v>
      </c>
      <c r="M9" s="145">
        <v>1832.817</v>
      </c>
      <c r="N9" s="123">
        <v>1732.2439999999999</v>
      </c>
      <c r="O9" s="125">
        <v>5.8059372698072611</v>
      </c>
      <c r="P9" s="147">
        <v>1745.3420000000001</v>
      </c>
      <c r="Q9" s="123">
        <v>1576.124</v>
      </c>
      <c r="R9" s="125">
        <v>10.736338003862645</v>
      </c>
    </row>
    <row r="10" spans="2:18" ht="27" customHeight="1" x14ac:dyDescent="0.2">
      <c r="B10" s="824"/>
      <c r="C10" s="420" t="s">
        <v>210</v>
      </c>
      <c r="D10" s="145">
        <v>2050.6370000000002</v>
      </c>
      <c r="E10" s="123">
        <v>1899.222</v>
      </c>
      <c r="F10" s="125">
        <v>7.9724750450447708</v>
      </c>
      <c r="G10" s="145" t="s">
        <v>84</v>
      </c>
      <c r="H10" s="123" t="s">
        <v>84</v>
      </c>
      <c r="I10" s="571" t="s">
        <v>239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20</v>
      </c>
      <c r="O10" s="125" t="s">
        <v>20</v>
      </c>
      <c r="P10" s="147" t="s">
        <v>20</v>
      </c>
      <c r="Q10" s="123" t="s">
        <v>20</v>
      </c>
      <c r="R10" s="125" t="s">
        <v>20</v>
      </c>
    </row>
    <row r="11" spans="2:18" ht="27.75" customHeight="1" x14ac:dyDescent="0.2">
      <c r="B11" s="824"/>
      <c r="C11" s="420" t="s">
        <v>211</v>
      </c>
      <c r="D11" s="144">
        <v>2231.48</v>
      </c>
      <c r="E11" s="399">
        <v>2262.098</v>
      </c>
      <c r="F11" s="513">
        <v>-1.3535222611929254</v>
      </c>
      <c r="G11" s="145">
        <v>2302.7820000000002</v>
      </c>
      <c r="H11" s="123">
        <v>2416.4879999999998</v>
      </c>
      <c r="I11" s="125">
        <v>-4.70542373891365</v>
      </c>
      <c r="J11" s="145" t="s">
        <v>84</v>
      </c>
      <c r="K11" s="123" t="s">
        <v>84</v>
      </c>
      <c r="L11" s="124" t="s">
        <v>239</v>
      </c>
      <c r="M11" s="145">
        <v>2180.384</v>
      </c>
      <c r="N11" s="123">
        <v>2157.0639999999999</v>
      </c>
      <c r="O11" s="125">
        <v>1.0810991236235996</v>
      </c>
      <c r="P11" s="147" t="s">
        <v>20</v>
      </c>
      <c r="Q11" s="123" t="s">
        <v>20</v>
      </c>
      <c r="R11" s="125" t="s">
        <v>20</v>
      </c>
    </row>
    <row r="12" spans="2:18" ht="31.5" x14ac:dyDescent="0.2">
      <c r="B12" s="824"/>
      <c r="C12" s="420" t="s">
        <v>49</v>
      </c>
      <c r="D12" s="144">
        <v>1816.386</v>
      </c>
      <c r="E12" s="399">
        <v>1794.3050000000001</v>
      </c>
      <c r="F12" s="400">
        <v>1.2306157537319409</v>
      </c>
      <c r="G12" s="145">
        <v>1862.894</v>
      </c>
      <c r="H12" s="123">
        <v>1974.2909999999999</v>
      </c>
      <c r="I12" s="125">
        <v>-5.6423799733676514</v>
      </c>
      <c r="J12" s="145">
        <v>1700.665</v>
      </c>
      <c r="K12" s="123">
        <v>1709.528</v>
      </c>
      <c r="L12" s="124">
        <v>-0.51844719712108001</v>
      </c>
      <c r="M12" s="145">
        <v>1937.38</v>
      </c>
      <c r="N12" s="123">
        <v>2032.7850000000001</v>
      </c>
      <c r="O12" s="125">
        <v>-4.6933148365419841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4"/>
      <c r="C13" s="420" t="s">
        <v>50</v>
      </c>
      <c r="D13" s="145" t="s">
        <v>84</v>
      </c>
      <c r="E13" s="123" t="s">
        <v>84</v>
      </c>
      <c r="F13" s="569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20</v>
      </c>
      <c r="M13" s="145" t="s">
        <v>20</v>
      </c>
      <c r="N13" s="123" t="s">
        <v>20</v>
      </c>
      <c r="O13" s="125" t="s">
        <v>20</v>
      </c>
      <c r="P13" s="147" t="s">
        <v>20</v>
      </c>
      <c r="Q13" s="123" t="s">
        <v>20</v>
      </c>
      <c r="R13" s="125" t="s">
        <v>20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70" t="s">
        <v>239</v>
      </c>
      <c r="G14" s="145" t="s">
        <v>20</v>
      </c>
      <c r="H14" s="123" t="s">
        <v>20</v>
      </c>
      <c r="I14" s="125" t="s">
        <v>20</v>
      </c>
      <c r="J14" s="148" t="s">
        <v>20</v>
      </c>
      <c r="K14" s="127" t="s">
        <v>20</v>
      </c>
      <c r="L14" s="128" t="s">
        <v>20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20</v>
      </c>
    </row>
    <row r="15" spans="2:18" ht="15.75" customHeight="1" x14ac:dyDescent="0.2">
      <c r="B15" s="845" t="s">
        <v>52</v>
      </c>
      <c r="C15" s="846"/>
      <c r="D15" s="515">
        <v>2188.5700000000002</v>
      </c>
      <c r="E15" s="516">
        <v>2202.3760000000002</v>
      </c>
      <c r="F15" s="400">
        <v>-0.62686843663389169</v>
      </c>
      <c r="G15" s="461">
        <v>2158.645</v>
      </c>
      <c r="H15" s="499">
        <v>2134.1239999999998</v>
      </c>
      <c r="I15" s="500">
        <v>1.1489960283470027</v>
      </c>
      <c r="J15" s="461">
        <v>1898.5350000000001</v>
      </c>
      <c r="K15" s="499">
        <v>1883.623</v>
      </c>
      <c r="L15" s="501">
        <v>0.79166584820848096</v>
      </c>
      <c r="M15" s="461">
        <v>1795.9449999999999</v>
      </c>
      <c r="N15" s="499">
        <v>1758.8989999999999</v>
      </c>
      <c r="O15" s="500">
        <v>2.1062039378042772</v>
      </c>
      <c r="P15" s="426" t="s">
        <v>84</v>
      </c>
      <c r="Q15" s="499" t="s">
        <v>84</v>
      </c>
      <c r="R15" s="500" t="s">
        <v>239</v>
      </c>
    </row>
    <row r="16" spans="2:18" ht="15.75" x14ac:dyDescent="0.2">
      <c r="B16" s="847" t="s">
        <v>53</v>
      </c>
      <c r="C16" s="848"/>
      <c r="D16" s="755">
        <v>1491.837</v>
      </c>
      <c r="E16" s="756">
        <v>1496.8440000000001</v>
      </c>
      <c r="F16" s="754">
        <v>-0.33450379598676022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20</v>
      </c>
      <c r="P16" s="147" t="s">
        <v>20</v>
      </c>
      <c r="Q16" s="123" t="s">
        <v>20</v>
      </c>
      <c r="R16" s="125" t="s">
        <v>20</v>
      </c>
    </row>
    <row r="17" spans="2:18" ht="15" customHeight="1" thickBot="1" x14ac:dyDescent="0.25">
      <c r="B17" s="849" t="s">
        <v>54</v>
      </c>
      <c r="C17" s="850"/>
      <c r="D17" s="146">
        <v>2790.9549999999999</v>
      </c>
      <c r="E17" s="401">
        <v>2669.8850000000002</v>
      </c>
      <c r="F17" s="514">
        <v>4.5346522415759365</v>
      </c>
      <c r="G17" s="150">
        <v>2356.136</v>
      </c>
      <c r="H17" s="140">
        <v>2418.9450000000002</v>
      </c>
      <c r="I17" s="141">
        <v>-2.5965451880882036</v>
      </c>
      <c r="J17" s="150" t="s">
        <v>20</v>
      </c>
      <c r="K17" s="140" t="s">
        <v>20</v>
      </c>
      <c r="L17" s="540" t="s">
        <v>20</v>
      </c>
      <c r="M17" s="150" t="s">
        <v>20</v>
      </c>
      <c r="N17" s="140" t="s">
        <v>20</v>
      </c>
      <c r="O17" s="141" t="s">
        <v>20</v>
      </c>
      <c r="P17" s="440">
        <v>3324.1860000000001</v>
      </c>
      <c r="Q17" s="140">
        <v>2952.1120000000001</v>
      </c>
      <c r="R17" s="141">
        <v>12.603654603890369</v>
      </c>
    </row>
    <row r="18" spans="2:18" ht="15.75" customHeight="1" x14ac:dyDescent="0.2">
      <c r="B18" s="843" t="s">
        <v>55</v>
      </c>
      <c r="C18" s="451" t="s">
        <v>46</v>
      </c>
      <c r="D18" s="515">
        <v>1366.681</v>
      </c>
      <c r="E18" s="516">
        <v>1323.664</v>
      </c>
      <c r="F18" s="517">
        <v>3.2498428604237977</v>
      </c>
      <c r="G18" s="515">
        <v>1402.1479999999999</v>
      </c>
      <c r="H18" s="516">
        <v>1328.5820000000001</v>
      </c>
      <c r="I18" s="517">
        <v>5.5371817471559757</v>
      </c>
      <c r="J18" s="461">
        <v>1365.1410000000001</v>
      </c>
      <c r="K18" s="499">
        <v>1351.73</v>
      </c>
      <c r="L18" s="501">
        <v>0.99213600349182585</v>
      </c>
      <c r="M18" s="515">
        <v>1404.8620000000001</v>
      </c>
      <c r="N18" s="516">
        <v>1397.163</v>
      </c>
      <c r="O18" s="500">
        <v>0.55104522521710553</v>
      </c>
      <c r="P18" s="515">
        <v>1263.9369999999999</v>
      </c>
      <c r="Q18" s="516">
        <v>1211.6130000000001</v>
      </c>
      <c r="R18" s="517">
        <v>4.3185406561335871</v>
      </c>
    </row>
    <row r="19" spans="2:18" ht="37.5" customHeight="1" thickBot="1" x14ac:dyDescent="0.25">
      <c r="B19" s="844"/>
      <c r="C19" s="422" t="s">
        <v>56</v>
      </c>
      <c r="D19" s="146">
        <v>972.86300000000006</v>
      </c>
      <c r="E19" s="401">
        <v>973.779</v>
      </c>
      <c r="F19" s="402">
        <v>-9.4066518173008457E-2</v>
      </c>
      <c r="G19" s="150" t="s">
        <v>84</v>
      </c>
      <c r="H19" s="140" t="s">
        <v>84</v>
      </c>
      <c r="I19" s="570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X15" sqref="X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312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1"/>
      <c r="D6" s="593"/>
      <c r="E6" s="582" t="s">
        <v>1</v>
      </c>
      <c r="F6" s="583"/>
      <c r="G6" s="584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2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5"/>
      <c r="G8" s="586" t="s">
        <v>266</v>
      </c>
      <c r="H8" s="65" t="s">
        <v>19</v>
      </c>
      <c r="I8" s="585"/>
      <c r="J8" s="586" t="s">
        <v>215</v>
      </c>
      <c r="K8" s="65" t="s">
        <v>19</v>
      </c>
      <c r="L8" s="585"/>
      <c r="M8" s="586" t="s">
        <v>215</v>
      </c>
      <c r="N8" s="65" t="s">
        <v>19</v>
      </c>
      <c r="O8" s="585"/>
      <c r="P8" s="586" t="s">
        <v>215</v>
      </c>
      <c r="Q8" s="65" t="s">
        <v>19</v>
      </c>
      <c r="R8" s="585"/>
      <c r="S8" s="586" t="s">
        <v>215</v>
      </c>
    </row>
    <row r="9" spans="3:19" ht="30" customHeight="1" thickBot="1" x14ac:dyDescent="0.25">
      <c r="C9" s="687"/>
      <c r="D9" s="686"/>
      <c r="E9" s="113" t="s">
        <v>313</v>
      </c>
      <c r="F9" s="113" t="s">
        <v>303</v>
      </c>
      <c r="G9" s="685" t="s">
        <v>12</v>
      </c>
      <c r="H9" s="113" t="s">
        <v>313</v>
      </c>
      <c r="I9" s="725" t="s">
        <v>303</v>
      </c>
      <c r="J9" s="724" t="s">
        <v>12</v>
      </c>
      <c r="K9" s="113" t="s">
        <v>313</v>
      </c>
      <c r="L9" s="725" t="s">
        <v>303</v>
      </c>
      <c r="M9" s="724" t="s">
        <v>12</v>
      </c>
      <c r="N9" s="113" t="s">
        <v>313</v>
      </c>
      <c r="O9" s="725" t="s">
        <v>303</v>
      </c>
      <c r="P9" s="724" t="s">
        <v>12</v>
      </c>
      <c r="Q9" s="113" t="s">
        <v>313</v>
      </c>
      <c r="R9" s="725" t="s">
        <v>303</v>
      </c>
      <c r="S9" s="692" t="s">
        <v>12</v>
      </c>
    </row>
    <row r="10" spans="3:19" ht="17.25" customHeight="1" x14ac:dyDescent="0.2">
      <c r="C10" s="822" t="s">
        <v>74</v>
      </c>
      <c r="D10" s="428" t="s">
        <v>36</v>
      </c>
      <c r="E10" s="779" t="s">
        <v>20</v>
      </c>
      <c r="F10" s="786" t="s">
        <v>20</v>
      </c>
      <c r="G10" s="587" t="s">
        <v>239</v>
      </c>
      <c r="H10" s="779" t="s">
        <v>20</v>
      </c>
      <c r="I10" s="787" t="s">
        <v>20</v>
      </c>
      <c r="J10" s="650" t="s">
        <v>239</v>
      </c>
      <c r="K10" s="572" t="s">
        <v>20</v>
      </c>
      <c r="L10" s="684" t="s">
        <v>20</v>
      </c>
      <c r="M10" s="650" t="s">
        <v>239</v>
      </c>
      <c r="N10" s="572" t="s">
        <v>20</v>
      </c>
      <c r="O10" s="684" t="s">
        <v>20</v>
      </c>
      <c r="P10" s="666" t="s">
        <v>239</v>
      </c>
      <c r="Q10" s="572" t="s">
        <v>20</v>
      </c>
      <c r="R10" s="684" t="s">
        <v>20</v>
      </c>
      <c r="S10" s="666" t="s">
        <v>239</v>
      </c>
    </row>
    <row r="11" spans="3:19" ht="15" customHeight="1" x14ac:dyDescent="0.2">
      <c r="C11" s="824"/>
      <c r="D11" s="429" t="s">
        <v>37</v>
      </c>
      <c r="E11" s="114" t="s">
        <v>84</v>
      </c>
      <c r="F11" s="115" t="s">
        <v>84</v>
      </c>
      <c r="G11" s="116" t="s">
        <v>239</v>
      </c>
      <c r="H11" s="682" t="s">
        <v>20</v>
      </c>
      <c r="I11" s="681" t="s">
        <v>20</v>
      </c>
      <c r="J11" s="683" t="s">
        <v>239</v>
      </c>
      <c r="K11" s="682" t="s">
        <v>20</v>
      </c>
      <c r="L11" s="681" t="s">
        <v>20</v>
      </c>
      <c r="M11" s="683" t="s">
        <v>239</v>
      </c>
      <c r="N11" s="126" t="s">
        <v>84</v>
      </c>
      <c r="O11" s="632" t="s">
        <v>84</v>
      </c>
      <c r="P11" s="679" t="s">
        <v>239</v>
      </c>
      <c r="Q11" s="682" t="s">
        <v>20</v>
      </c>
      <c r="R11" s="681" t="s">
        <v>20</v>
      </c>
      <c r="S11" s="636" t="s">
        <v>239</v>
      </c>
    </row>
    <row r="12" spans="3:19" ht="15" customHeight="1" x14ac:dyDescent="0.2">
      <c r="C12" s="824"/>
      <c r="D12" s="429" t="s">
        <v>38</v>
      </c>
      <c r="E12" s="151">
        <v>292.94099999999997</v>
      </c>
      <c r="F12" s="216">
        <v>299.95</v>
      </c>
      <c r="G12" s="215">
        <v>-2.3367227871311935</v>
      </c>
      <c r="H12" s="122">
        <v>295.05799999999999</v>
      </c>
      <c r="I12" s="676">
        <v>301.77</v>
      </c>
      <c r="J12" s="604">
        <v>-2.2242104914338698</v>
      </c>
      <c r="K12" s="122">
        <v>312.01499999999999</v>
      </c>
      <c r="L12" s="676">
        <v>307.44499999999999</v>
      </c>
      <c r="M12" s="675">
        <v>1.4864447299516965</v>
      </c>
      <c r="N12" s="114">
        <v>295.46199999999999</v>
      </c>
      <c r="O12" s="674">
        <v>295.57299999999998</v>
      </c>
      <c r="P12" s="675">
        <v>-3.7554174434061977E-2</v>
      </c>
      <c r="Q12" s="114">
        <v>272.49700000000001</v>
      </c>
      <c r="R12" s="674">
        <v>286.23399999999998</v>
      </c>
      <c r="S12" s="620">
        <v>-4.7992202184226773</v>
      </c>
    </row>
    <row r="13" spans="3:19" ht="15" customHeight="1" x14ac:dyDescent="0.2">
      <c r="C13" s="824"/>
      <c r="D13" s="430" t="s">
        <v>39</v>
      </c>
      <c r="E13" s="151">
        <v>312.55099999999999</v>
      </c>
      <c r="F13" s="216">
        <v>318.411</v>
      </c>
      <c r="G13" s="215">
        <v>-1.8403886800393245</v>
      </c>
      <c r="H13" s="122">
        <v>312.87599999999998</v>
      </c>
      <c r="I13" s="676">
        <v>318.97399999999999</v>
      </c>
      <c r="J13" s="604">
        <v>-1.9117545630678405</v>
      </c>
      <c r="K13" s="122">
        <v>327.65499999999997</v>
      </c>
      <c r="L13" s="676">
        <v>320.286</v>
      </c>
      <c r="M13" s="675">
        <v>2.3007561991470036</v>
      </c>
      <c r="N13" s="114">
        <v>300.935</v>
      </c>
      <c r="O13" s="674">
        <v>307.702</v>
      </c>
      <c r="P13" s="675">
        <v>-2.1992057250196604</v>
      </c>
      <c r="Q13" s="114" t="s">
        <v>84</v>
      </c>
      <c r="R13" s="674" t="s">
        <v>84</v>
      </c>
      <c r="S13" s="620" t="s">
        <v>239</v>
      </c>
    </row>
    <row r="14" spans="3:19" ht="15" customHeight="1" thickBot="1" x14ac:dyDescent="0.25">
      <c r="C14" s="824"/>
      <c r="D14" s="431" t="s">
        <v>40</v>
      </c>
      <c r="E14" s="117">
        <v>351.13499999999999</v>
      </c>
      <c r="F14" s="118">
        <v>369.21800000000002</v>
      </c>
      <c r="G14" s="680">
        <v>-4.8976485436788089</v>
      </c>
      <c r="H14" s="126">
        <v>351.13499999999999</v>
      </c>
      <c r="I14" s="632">
        <v>369.21800000000002</v>
      </c>
      <c r="J14" s="678">
        <v>-4.8976485436788089</v>
      </c>
      <c r="K14" s="126" t="s">
        <v>20</v>
      </c>
      <c r="L14" s="632" t="s">
        <v>20</v>
      </c>
      <c r="M14" s="679" t="s">
        <v>239</v>
      </c>
      <c r="N14" s="126" t="s">
        <v>20</v>
      </c>
      <c r="O14" s="632" t="s">
        <v>20</v>
      </c>
      <c r="P14" s="678" t="s">
        <v>239</v>
      </c>
      <c r="Q14" s="121" t="s">
        <v>20</v>
      </c>
      <c r="R14" s="661" t="s">
        <v>20</v>
      </c>
      <c r="S14" s="633" t="s">
        <v>239</v>
      </c>
    </row>
    <row r="15" spans="3:19" ht="15" customHeight="1" thickBot="1" x14ac:dyDescent="0.25">
      <c r="C15" s="851"/>
      <c r="D15" s="432" t="s">
        <v>17</v>
      </c>
      <c r="E15" s="152">
        <v>302.29229202959675</v>
      </c>
      <c r="F15" s="588">
        <v>308.76818929663415</v>
      </c>
      <c r="G15" s="439">
        <v>-2.0973330451525207</v>
      </c>
      <c r="H15" s="137">
        <v>304.57469216739821</v>
      </c>
      <c r="I15" s="614">
        <v>310.83034014606454</v>
      </c>
      <c r="J15" s="608">
        <v>-2.0125602847285418</v>
      </c>
      <c r="K15" s="137">
        <v>318.50115580162549</v>
      </c>
      <c r="L15" s="614">
        <v>312.89654921746046</v>
      </c>
      <c r="M15" s="613">
        <v>1.7912011488084105</v>
      </c>
      <c r="N15" s="610">
        <v>296.51230627090877</v>
      </c>
      <c r="O15" s="612">
        <v>298.09673223909158</v>
      </c>
      <c r="P15" s="611">
        <v>-0.53151403448193735</v>
      </c>
      <c r="Q15" s="610">
        <v>275.56731451018254</v>
      </c>
      <c r="R15" s="612">
        <v>287.58849350006437</v>
      </c>
      <c r="S15" s="608">
        <v>-4.179993032259179</v>
      </c>
    </row>
    <row r="16" spans="3:19" ht="15.75" customHeight="1" x14ac:dyDescent="0.2">
      <c r="C16" s="822" t="s">
        <v>18</v>
      </c>
      <c r="D16" s="428" t="s">
        <v>36</v>
      </c>
      <c r="E16" s="153">
        <v>253.893</v>
      </c>
      <c r="F16" s="217">
        <v>261.31599999999997</v>
      </c>
      <c r="G16" s="214">
        <v>-2.8406220820768624</v>
      </c>
      <c r="H16" s="567">
        <v>257.608</v>
      </c>
      <c r="I16" s="651">
        <v>264.12799999999999</v>
      </c>
      <c r="J16" s="677">
        <v>-2.4685001211533733</v>
      </c>
      <c r="K16" s="567">
        <v>246.547</v>
      </c>
      <c r="L16" s="651">
        <v>251.28200000000001</v>
      </c>
      <c r="M16" s="677">
        <v>-1.8843371192524785</v>
      </c>
      <c r="N16" s="649" t="s">
        <v>20</v>
      </c>
      <c r="O16" s="648" t="s">
        <v>20</v>
      </c>
      <c r="P16" s="647" t="s">
        <v>239</v>
      </c>
      <c r="Q16" s="649" t="s">
        <v>20</v>
      </c>
      <c r="R16" s="648" t="s">
        <v>20</v>
      </c>
      <c r="S16" s="666" t="s">
        <v>239</v>
      </c>
    </row>
    <row r="17" spans="3:27" ht="15" customHeight="1" x14ac:dyDescent="0.2">
      <c r="C17" s="824"/>
      <c r="D17" s="433" t="s">
        <v>37</v>
      </c>
      <c r="E17" s="151">
        <v>286.34800000000001</v>
      </c>
      <c r="F17" s="216">
        <v>282.74900000000002</v>
      </c>
      <c r="G17" s="215">
        <v>1.2728603814690729</v>
      </c>
      <c r="H17" s="122">
        <v>293.29000000000002</v>
      </c>
      <c r="I17" s="676">
        <v>295.41699999999997</v>
      </c>
      <c r="J17" s="675">
        <v>-0.71999918758905301</v>
      </c>
      <c r="K17" s="122">
        <v>277.43099999999998</v>
      </c>
      <c r="L17" s="676">
        <v>269.226</v>
      </c>
      <c r="M17" s="675">
        <v>3.0476254150787754</v>
      </c>
      <c r="N17" s="114" t="s">
        <v>20</v>
      </c>
      <c r="O17" s="674" t="s">
        <v>20</v>
      </c>
      <c r="P17" s="673" t="s">
        <v>239</v>
      </c>
      <c r="Q17" s="114" t="s">
        <v>20</v>
      </c>
      <c r="R17" s="674" t="s">
        <v>20</v>
      </c>
      <c r="S17" s="636" t="s">
        <v>239</v>
      </c>
    </row>
    <row r="18" spans="3:27" ht="15" customHeight="1" x14ac:dyDescent="0.2">
      <c r="C18" s="824"/>
      <c r="D18" s="433" t="s">
        <v>38</v>
      </c>
      <c r="E18" s="151">
        <v>296.541</v>
      </c>
      <c r="F18" s="216">
        <v>291.66199999999998</v>
      </c>
      <c r="G18" s="215">
        <v>1.6728267652282505</v>
      </c>
      <c r="H18" s="122">
        <v>299.76900000000001</v>
      </c>
      <c r="I18" s="676">
        <v>291.58800000000002</v>
      </c>
      <c r="J18" s="675">
        <v>2.8056710152681119</v>
      </c>
      <c r="K18" s="122">
        <v>285.99200000000002</v>
      </c>
      <c r="L18" s="676">
        <v>292.31900000000002</v>
      </c>
      <c r="M18" s="675">
        <v>-2.1644162712652952</v>
      </c>
      <c r="N18" s="114" t="s">
        <v>20</v>
      </c>
      <c r="O18" s="674" t="s">
        <v>20</v>
      </c>
      <c r="P18" s="665" t="s">
        <v>239</v>
      </c>
      <c r="Q18" s="114" t="s">
        <v>20</v>
      </c>
      <c r="R18" s="674" t="s">
        <v>20</v>
      </c>
      <c r="S18" s="636" t="s">
        <v>239</v>
      </c>
    </row>
    <row r="19" spans="3:27" ht="15" customHeight="1" x14ac:dyDescent="0.2">
      <c r="C19" s="824"/>
      <c r="D19" s="433" t="s">
        <v>39</v>
      </c>
      <c r="E19" s="151">
        <v>297.786</v>
      </c>
      <c r="F19" s="216">
        <v>284.24700000000001</v>
      </c>
      <c r="G19" s="215">
        <v>4.7631109563161571</v>
      </c>
      <c r="H19" s="122">
        <v>300.96600000000001</v>
      </c>
      <c r="I19" s="676">
        <v>282.99599999999998</v>
      </c>
      <c r="J19" s="675">
        <v>6.3499130729763067</v>
      </c>
      <c r="K19" s="122">
        <v>291.16500000000002</v>
      </c>
      <c r="L19" s="676">
        <v>293.63799999999998</v>
      </c>
      <c r="M19" s="675">
        <v>-0.84219344907673965</v>
      </c>
      <c r="N19" s="114" t="s">
        <v>20</v>
      </c>
      <c r="O19" s="674" t="s">
        <v>20</v>
      </c>
      <c r="P19" s="673" t="s">
        <v>239</v>
      </c>
      <c r="Q19" s="672" t="s">
        <v>84</v>
      </c>
      <c r="R19" s="671" t="s">
        <v>84</v>
      </c>
      <c r="S19" s="670" t="s">
        <v>239</v>
      </c>
    </row>
    <row r="20" spans="3:27" ht="15" customHeight="1" thickBot="1" x14ac:dyDescent="0.25">
      <c r="C20" s="824"/>
      <c r="D20" s="433" t="s">
        <v>40</v>
      </c>
      <c r="E20" s="131">
        <v>318.00900000000001</v>
      </c>
      <c r="F20" s="218">
        <v>283.209</v>
      </c>
      <c r="G20" s="213">
        <v>12.287745092846629</v>
      </c>
      <c r="H20" s="126">
        <v>321.80900000000003</v>
      </c>
      <c r="I20" s="632">
        <v>308.255</v>
      </c>
      <c r="J20" s="640">
        <v>4.3970089698464037</v>
      </c>
      <c r="K20" s="117" t="s">
        <v>84</v>
      </c>
      <c r="L20" s="629" t="s">
        <v>84</v>
      </c>
      <c r="M20" s="640" t="s">
        <v>239</v>
      </c>
      <c r="N20" s="117" t="s">
        <v>20</v>
      </c>
      <c r="O20" s="629" t="s">
        <v>20</v>
      </c>
      <c r="P20" s="639" t="s">
        <v>239</v>
      </c>
      <c r="Q20" s="121" t="s">
        <v>20</v>
      </c>
      <c r="R20" s="661" t="s">
        <v>20</v>
      </c>
      <c r="S20" s="633" t="s">
        <v>239</v>
      </c>
    </row>
    <row r="21" spans="3:27" ht="15" customHeight="1" thickBot="1" x14ac:dyDescent="0.25">
      <c r="C21" s="851"/>
      <c r="D21" s="434" t="s">
        <v>17</v>
      </c>
      <c r="E21" s="152">
        <v>295.17336811240449</v>
      </c>
      <c r="F21" s="588">
        <v>284.61609244125441</v>
      </c>
      <c r="G21" s="439">
        <v>3.7093038487727577</v>
      </c>
      <c r="H21" s="659">
        <v>299.16126816726518</v>
      </c>
      <c r="I21" s="658">
        <v>285.70634635483174</v>
      </c>
      <c r="J21" s="669">
        <v>4.7093534967274264</v>
      </c>
      <c r="K21" s="610">
        <v>286.99589771650545</v>
      </c>
      <c r="L21" s="612">
        <v>280.25562684414842</v>
      </c>
      <c r="M21" s="608">
        <v>2.4050439051863637</v>
      </c>
      <c r="N21" s="610" t="s">
        <v>84</v>
      </c>
      <c r="O21" s="612" t="s">
        <v>84</v>
      </c>
      <c r="P21" s="611" t="s">
        <v>239</v>
      </c>
      <c r="Q21" s="610" t="s">
        <v>84</v>
      </c>
      <c r="R21" s="612" t="s">
        <v>84</v>
      </c>
      <c r="S21" s="668" t="s">
        <v>239</v>
      </c>
    </row>
    <row r="22" spans="3:27" ht="15.75" customHeight="1" x14ac:dyDescent="0.2">
      <c r="C22" s="822" t="s">
        <v>41</v>
      </c>
      <c r="D22" s="589" t="s">
        <v>36</v>
      </c>
      <c r="E22" s="119" t="s">
        <v>20</v>
      </c>
      <c r="F22" s="519" t="s">
        <v>20</v>
      </c>
      <c r="G22" s="654" t="s">
        <v>239</v>
      </c>
      <c r="H22" s="498" t="s">
        <v>20</v>
      </c>
      <c r="I22" s="605" t="s">
        <v>20</v>
      </c>
      <c r="J22" s="653" t="s">
        <v>239</v>
      </c>
      <c r="K22" s="415" t="s">
        <v>20</v>
      </c>
      <c r="L22" s="605" t="s">
        <v>20</v>
      </c>
      <c r="M22" s="667" t="s">
        <v>239</v>
      </c>
      <c r="N22" s="649" t="s">
        <v>20</v>
      </c>
      <c r="O22" s="648" t="s">
        <v>20</v>
      </c>
      <c r="P22" s="647" t="s">
        <v>239</v>
      </c>
      <c r="Q22" s="649" t="s">
        <v>20</v>
      </c>
      <c r="R22" s="648" t="s">
        <v>20</v>
      </c>
      <c r="S22" s="666" t="s">
        <v>239</v>
      </c>
    </row>
    <row r="23" spans="3:27" ht="15" customHeight="1" x14ac:dyDescent="0.2">
      <c r="C23" s="824"/>
      <c r="D23" s="433" t="s">
        <v>37</v>
      </c>
      <c r="E23" s="131">
        <v>747.779</v>
      </c>
      <c r="F23" s="218">
        <v>710.16700000000003</v>
      </c>
      <c r="G23" s="645">
        <v>5.2962190583341613</v>
      </c>
      <c r="H23" s="135">
        <v>711.99199999999996</v>
      </c>
      <c r="I23" s="619">
        <v>699.86500000000001</v>
      </c>
      <c r="J23" s="615">
        <v>1.7327627471012199</v>
      </c>
      <c r="K23" s="394">
        <v>818.67200000000003</v>
      </c>
      <c r="L23" s="603" t="s">
        <v>84</v>
      </c>
      <c r="M23" s="665" t="s">
        <v>239</v>
      </c>
      <c r="N23" s="117" t="s">
        <v>84</v>
      </c>
      <c r="O23" s="629" t="s">
        <v>84</v>
      </c>
      <c r="P23" s="639" t="s">
        <v>239</v>
      </c>
      <c r="Q23" s="114" t="s">
        <v>84</v>
      </c>
      <c r="R23" s="542" t="s">
        <v>84</v>
      </c>
      <c r="S23" s="620" t="s">
        <v>239</v>
      </c>
    </row>
    <row r="24" spans="3:27" ht="15" customHeight="1" x14ac:dyDescent="0.2">
      <c r="C24" s="824"/>
      <c r="D24" s="433" t="s">
        <v>38</v>
      </c>
      <c r="E24" s="131">
        <v>628.32299999999998</v>
      </c>
      <c r="F24" s="218">
        <v>637.66</v>
      </c>
      <c r="G24" s="645">
        <v>-1.4642599504438085</v>
      </c>
      <c r="H24" s="126">
        <v>728.26199999999994</v>
      </c>
      <c r="I24" s="632">
        <v>725</v>
      </c>
      <c r="J24" s="638">
        <v>0.4499310344827509</v>
      </c>
      <c r="K24" s="394">
        <v>796.76400000000001</v>
      </c>
      <c r="L24" s="603" t="s">
        <v>84</v>
      </c>
      <c r="M24" s="665" t="s">
        <v>239</v>
      </c>
      <c r="N24" s="114">
        <v>557.13300000000004</v>
      </c>
      <c r="O24" s="542">
        <v>589.57799999999997</v>
      </c>
      <c r="P24" s="665">
        <v>-5.5030886498478466</v>
      </c>
      <c r="Q24" s="114" t="s">
        <v>84</v>
      </c>
      <c r="R24" s="542" t="s">
        <v>84</v>
      </c>
      <c r="S24" s="620" t="s">
        <v>239</v>
      </c>
    </row>
    <row r="25" spans="3:27" ht="15" customHeight="1" x14ac:dyDescent="0.2">
      <c r="C25" s="824"/>
      <c r="D25" s="433" t="s">
        <v>39</v>
      </c>
      <c r="E25" s="117">
        <v>651.84</v>
      </c>
      <c r="F25" s="118">
        <v>658.45500000000004</v>
      </c>
      <c r="G25" s="645">
        <v>-1.0046244618083253</v>
      </c>
      <c r="H25" s="126" t="s">
        <v>84</v>
      </c>
      <c r="I25" s="632" t="s">
        <v>84</v>
      </c>
      <c r="J25" s="638" t="s">
        <v>239</v>
      </c>
      <c r="K25" s="394" t="s">
        <v>20</v>
      </c>
      <c r="L25" s="603" t="s">
        <v>20</v>
      </c>
      <c r="M25" s="665" t="s">
        <v>239</v>
      </c>
      <c r="N25" s="135" t="s">
        <v>84</v>
      </c>
      <c r="O25" s="619" t="s">
        <v>84</v>
      </c>
      <c r="P25" s="617" t="s">
        <v>239</v>
      </c>
      <c r="Q25" s="114">
        <v>693.72199999999998</v>
      </c>
      <c r="R25" s="542">
        <v>700.80600000000004</v>
      </c>
      <c r="S25" s="620">
        <v>-1.0108360944398391</v>
      </c>
    </row>
    <row r="26" spans="3:27" ht="15" customHeight="1" thickBot="1" x14ac:dyDescent="0.25">
      <c r="C26" s="824"/>
      <c r="D26" s="433" t="s">
        <v>40</v>
      </c>
      <c r="E26" s="131">
        <v>602.79499999999996</v>
      </c>
      <c r="F26" s="218">
        <v>600.46</v>
      </c>
      <c r="G26" s="642">
        <v>0.38886853412382549</v>
      </c>
      <c r="H26" s="139">
        <v>605.97900000000004</v>
      </c>
      <c r="I26" s="664">
        <v>600.577</v>
      </c>
      <c r="J26" s="663">
        <v>0.89946834460860858</v>
      </c>
      <c r="K26" s="662">
        <v>589.96500000000003</v>
      </c>
      <c r="L26" s="629">
        <v>589.15899999999999</v>
      </c>
      <c r="M26" s="639">
        <v>0.13680517483396504</v>
      </c>
      <c r="N26" s="121">
        <v>697.94200000000001</v>
      </c>
      <c r="O26" s="661">
        <v>675.35400000000004</v>
      </c>
      <c r="P26" s="660">
        <v>3.3446163049304456</v>
      </c>
      <c r="Q26" s="117" t="s">
        <v>20</v>
      </c>
      <c r="R26" s="629" t="s">
        <v>20</v>
      </c>
      <c r="S26" s="628" t="s">
        <v>239</v>
      </c>
      <c r="Y26" s="726"/>
      <c r="Z26" s="120"/>
      <c r="AA26" s="727"/>
    </row>
    <row r="27" spans="3:27" ht="15" customHeight="1" thickBot="1" x14ac:dyDescent="0.25">
      <c r="C27" s="852"/>
      <c r="D27" s="432" t="s">
        <v>17</v>
      </c>
      <c r="E27" s="152">
        <v>638.31865324936018</v>
      </c>
      <c r="F27" s="588">
        <v>646.79971594912297</v>
      </c>
      <c r="G27" s="439">
        <v>-1.3112347594830895</v>
      </c>
      <c r="H27" s="659">
        <v>588.36418400223886</v>
      </c>
      <c r="I27" s="658">
        <v>604.22364670804154</v>
      </c>
      <c r="J27" s="657">
        <v>-2.624766970344329</v>
      </c>
      <c r="K27" s="137">
        <v>627.09917651363946</v>
      </c>
      <c r="L27" s="614">
        <v>646.2624641330483</v>
      </c>
      <c r="M27" s="608">
        <v>-2.9652484374310841</v>
      </c>
      <c r="N27" s="656">
        <v>581.93089481207164</v>
      </c>
      <c r="O27" s="612">
        <v>611.30032393155045</v>
      </c>
      <c r="P27" s="611">
        <v>-4.8044190342630033</v>
      </c>
      <c r="Q27" s="435">
        <v>686.302197800979</v>
      </c>
      <c r="R27" s="609">
        <v>687.64402978750638</v>
      </c>
      <c r="S27" s="655">
        <v>-0.19513468137606463</v>
      </c>
    </row>
    <row r="28" spans="3:27" ht="15.75" customHeight="1" x14ac:dyDescent="0.2">
      <c r="C28" s="822" t="s">
        <v>42</v>
      </c>
      <c r="D28" s="428" t="s">
        <v>36</v>
      </c>
      <c r="E28" s="119" t="s">
        <v>84</v>
      </c>
      <c r="F28" s="120" t="s">
        <v>84</v>
      </c>
      <c r="G28" s="654" t="s">
        <v>239</v>
      </c>
      <c r="H28" s="498" t="s">
        <v>84</v>
      </c>
      <c r="I28" s="605" t="s">
        <v>84</v>
      </c>
      <c r="J28" s="653" t="s">
        <v>239</v>
      </c>
      <c r="K28" s="652" t="s">
        <v>20</v>
      </c>
      <c r="L28" s="651" t="s">
        <v>20</v>
      </c>
      <c r="M28" s="650" t="s">
        <v>239</v>
      </c>
      <c r="N28" s="649" t="s">
        <v>20</v>
      </c>
      <c r="O28" s="648" t="s">
        <v>20</v>
      </c>
      <c r="P28" s="647" t="s">
        <v>239</v>
      </c>
      <c r="Q28" s="119" t="s">
        <v>20</v>
      </c>
      <c r="R28" s="616" t="s">
        <v>20</v>
      </c>
      <c r="S28" s="646" t="s">
        <v>239</v>
      </c>
    </row>
    <row r="29" spans="3:27" ht="15" customHeight="1" x14ac:dyDescent="0.2">
      <c r="C29" s="824"/>
      <c r="D29" s="433" t="s">
        <v>37</v>
      </c>
      <c r="E29" s="131">
        <v>384.05099999999999</v>
      </c>
      <c r="F29" s="218">
        <v>389.61500000000001</v>
      </c>
      <c r="G29" s="645">
        <v>-1.4280764344288648</v>
      </c>
      <c r="H29" s="122">
        <v>375.85</v>
      </c>
      <c r="I29" s="603">
        <v>380.97899999999998</v>
      </c>
      <c r="J29" s="641">
        <v>-1.3462684294934792</v>
      </c>
      <c r="K29" s="397">
        <v>371.02100000000002</v>
      </c>
      <c r="L29" s="632">
        <v>390.13799999999998</v>
      </c>
      <c r="M29" s="640">
        <v>-4.9000610040549661</v>
      </c>
      <c r="N29" s="117">
        <v>418.07</v>
      </c>
      <c r="O29" s="629">
        <v>426.38299999999998</v>
      </c>
      <c r="P29" s="639">
        <v>-1.9496555913345486</v>
      </c>
      <c r="Q29" s="644">
        <v>480.375</v>
      </c>
      <c r="R29" s="629">
        <v>519.24400000000003</v>
      </c>
      <c r="S29" s="643">
        <v>-7.4856907349916471</v>
      </c>
    </row>
    <row r="30" spans="3:27" ht="15" customHeight="1" x14ac:dyDescent="0.2">
      <c r="C30" s="824"/>
      <c r="D30" s="433" t="s">
        <v>38</v>
      </c>
      <c r="E30" s="131">
        <v>410.87</v>
      </c>
      <c r="F30" s="218">
        <v>415.89299999999997</v>
      </c>
      <c r="G30" s="642">
        <v>-1.2077625735465536</v>
      </c>
      <c r="H30" s="122">
        <v>411.12</v>
      </c>
      <c r="I30" s="603">
        <v>406.24200000000002</v>
      </c>
      <c r="J30" s="641">
        <v>1.2007621073153405</v>
      </c>
      <c r="K30" s="397">
        <v>312.464</v>
      </c>
      <c r="L30" s="632">
        <v>317.91699999999997</v>
      </c>
      <c r="M30" s="640">
        <v>-1.7152275593944253</v>
      </c>
      <c r="N30" s="117">
        <v>441.279</v>
      </c>
      <c r="O30" s="629">
        <v>437.79599999999999</v>
      </c>
      <c r="P30" s="639">
        <v>0.79557602170874198</v>
      </c>
      <c r="Q30" s="117">
        <v>367.86399999999998</v>
      </c>
      <c r="R30" s="629">
        <v>405.18</v>
      </c>
      <c r="S30" s="638">
        <v>-9.2097339454069864</v>
      </c>
    </row>
    <row r="31" spans="3:27" ht="15" customHeight="1" x14ac:dyDescent="0.2">
      <c r="C31" s="824"/>
      <c r="D31" s="433" t="s">
        <v>39</v>
      </c>
      <c r="E31" s="117" t="s">
        <v>84</v>
      </c>
      <c r="F31" s="118" t="s">
        <v>84</v>
      </c>
      <c r="G31" s="637" t="s">
        <v>239</v>
      </c>
      <c r="H31" s="122" t="s">
        <v>20</v>
      </c>
      <c r="I31" s="603" t="s">
        <v>20</v>
      </c>
      <c r="J31" s="636" t="s">
        <v>239</v>
      </c>
      <c r="K31" s="397" t="s">
        <v>20</v>
      </c>
      <c r="L31" s="632" t="s">
        <v>20</v>
      </c>
      <c r="M31" s="631" t="s">
        <v>239</v>
      </c>
      <c r="N31" s="117" t="s">
        <v>84</v>
      </c>
      <c r="O31" s="629" t="s">
        <v>84</v>
      </c>
      <c r="P31" s="630" t="s">
        <v>239</v>
      </c>
      <c r="Q31" s="117" t="s">
        <v>20</v>
      </c>
      <c r="R31" s="629" t="s">
        <v>20</v>
      </c>
      <c r="S31" s="628" t="s">
        <v>239</v>
      </c>
    </row>
    <row r="32" spans="3:27" ht="15" customHeight="1" thickBot="1" x14ac:dyDescent="0.25">
      <c r="C32" s="824"/>
      <c r="D32" s="433" t="s">
        <v>40</v>
      </c>
      <c r="E32" s="117" t="s">
        <v>20</v>
      </c>
      <c r="F32" s="118" t="s">
        <v>20</v>
      </c>
      <c r="G32" s="635" t="s">
        <v>239</v>
      </c>
      <c r="H32" s="139" t="s">
        <v>20</v>
      </c>
      <c r="I32" s="634" t="s">
        <v>20</v>
      </c>
      <c r="J32" s="633" t="s">
        <v>239</v>
      </c>
      <c r="K32" s="397" t="s">
        <v>20</v>
      </c>
      <c r="L32" s="632" t="s">
        <v>20</v>
      </c>
      <c r="M32" s="631" t="s">
        <v>239</v>
      </c>
      <c r="N32" s="117" t="s">
        <v>20</v>
      </c>
      <c r="O32" s="629" t="s">
        <v>20</v>
      </c>
      <c r="P32" s="630" t="s">
        <v>239</v>
      </c>
      <c r="Q32" s="117" t="s">
        <v>20</v>
      </c>
      <c r="R32" s="629" t="s">
        <v>20</v>
      </c>
      <c r="S32" s="628" t="s">
        <v>239</v>
      </c>
    </row>
    <row r="33" spans="3:19" ht="15" customHeight="1" thickBot="1" x14ac:dyDescent="0.25">
      <c r="C33" s="852"/>
      <c r="D33" s="432" t="s">
        <v>17</v>
      </c>
      <c r="E33" s="152">
        <v>401.81616225692329</v>
      </c>
      <c r="F33" s="588">
        <v>405.95524937907396</v>
      </c>
      <c r="G33" s="439">
        <v>-1.0195919694305178</v>
      </c>
      <c r="H33" s="627">
        <v>387.14149515486321</v>
      </c>
      <c r="I33" s="626">
        <v>386.85318171671537</v>
      </c>
      <c r="J33" s="625">
        <v>7.452787046196882E-2</v>
      </c>
      <c r="K33" s="137">
        <v>342.98607759640805</v>
      </c>
      <c r="L33" s="614">
        <v>360.5932468575761</v>
      </c>
      <c r="M33" s="613">
        <v>-4.8828338895992625</v>
      </c>
      <c r="N33" s="610">
        <v>440.19254146969769</v>
      </c>
      <c r="O33" s="612">
        <v>439.37161936398553</v>
      </c>
      <c r="P33" s="611">
        <v>0.18684003916786579</v>
      </c>
      <c r="Q33" s="610">
        <v>421.05253879154719</v>
      </c>
      <c r="R33" s="612">
        <v>448.9702922716242</v>
      </c>
      <c r="S33" s="608">
        <v>-6.2181738882596145</v>
      </c>
    </row>
    <row r="34" spans="3:19" ht="15.75" customHeight="1" x14ac:dyDescent="0.2">
      <c r="C34" s="822" t="s">
        <v>43</v>
      </c>
      <c r="D34" s="456" t="s">
        <v>44</v>
      </c>
      <c r="E34" s="219">
        <v>915.89599999999996</v>
      </c>
      <c r="F34" s="220">
        <v>879.89099999999996</v>
      </c>
      <c r="G34" s="214">
        <v>4.0919841207604124</v>
      </c>
      <c r="H34" s="498">
        <v>947.255</v>
      </c>
      <c r="I34" s="624">
        <v>908.88400000000001</v>
      </c>
      <c r="J34" s="623">
        <v>4.2217708750511598</v>
      </c>
      <c r="K34" s="498">
        <v>740.875</v>
      </c>
      <c r="L34" s="624">
        <v>751.70500000000004</v>
      </c>
      <c r="M34" s="623">
        <v>-1.4407247523962248</v>
      </c>
      <c r="N34" s="506">
        <v>938.62</v>
      </c>
      <c r="O34" s="622">
        <v>944.3</v>
      </c>
      <c r="P34" s="621">
        <v>-0.60150375939849099</v>
      </c>
      <c r="Q34" s="114">
        <v>847.60799999999995</v>
      </c>
      <c r="R34" s="542">
        <v>844.47</v>
      </c>
      <c r="S34" s="620">
        <v>0.37159401754945942</v>
      </c>
    </row>
    <row r="35" spans="3:19" ht="15.75" customHeight="1" thickBot="1" x14ac:dyDescent="0.25">
      <c r="C35" s="824"/>
      <c r="D35" s="428" t="s">
        <v>45</v>
      </c>
      <c r="E35" s="153">
        <v>1414.338</v>
      </c>
      <c r="F35" s="217">
        <v>1407.702</v>
      </c>
      <c r="G35" s="213">
        <v>0.47140659031527749</v>
      </c>
      <c r="H35" s="135">
        <v>1390.1210000000001</v>
      </c>
      <c r="I35" s="619">
        <v>1373.9949999999999</v>
      </c>
      <c r="J35" s="618">
        <v>1.1736578371828286</v>
      </c>
      <c r="K35" s="135">
        <v>1304.2550000000001</v>
      </c>
      <c r="L35" s="619">
        <v>1266.8620000000001</v>
      </c>
      <c r="M35" s="618">
        <v>2.9516237759124535</v>
      </c>
      <c r="N35" s="119">
        <v>1236.454</v>
      </c>
      <c r="O35" s="616">
        <v>1200.4059999999999</v>
      </c>
      <c r="P35" s="617">
        <v>3.0029839904165758</v>
      </c>
      <c r="Q35" s="119">
        <v>1590.8230000000001</v>
      </c>
      <c r="R35" s="616">
        <v>1544.6769999999999</v>
      </c>
      <c r="S35" s="615">
        <v>2.987420671117663</v>
      </c>
    </row>
    <row r="36" spans="3:19" ht="15" customHeight="1" thickBot="1" x14ac:dyDescent="0.25">
      <c r="C36" s="852"/>
      <c r="D36" s="432" t="s">
        <v>17</v>
      </c>
      <c r="E36" s="152">
        <v>1030.6294636875539</v>
      </c>
      <c r="F36" s="588">
        <v>1042.4821338723241</v>
      </c>
      <c r="G36" s="439">
        <v>-1.1369662653827155</v>
      </c>
      <c r="H36" s="137">
        <v>1012.2815130397994</v>
      </c>
      <c r="I36" s="614">
        <v>1019.5384705481455</v>
      </c>
      <c r="J36" s="613">
        <v>-0.71178849234050512</v>
      </c>
      <c r="K36" s="137">
        <v>1041.6499945463631</v>
      </c>
      <c r="L36" s="614">
        <v>1001.3705520882047</v>
      </c>
      <c r="M36" s="613">
        <v>4.0224312942059086</v>
      </c>
      <c r="N36" s="610">
        <v>1018.1631001099501</v>
      </c>
      <c r="O36" s="612">
        <v>1016.0368947983476</v>
      </c>
      <c r="P36" s="611">
        <v>0.20926457715144769</v>
      </c>
      <c r="Q36" s="610">
        <v>1088.0796714977341</v>
      </c>
      <c r="R36" s="609">
        <v>1101.1206640713015</v>
      </c>
      <c r="S36" s="608">
        <v>-1.1843381928143424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0" sqref="Q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315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5" t="s">
        <v>0</v>
      </c>
      <c r="J8" s="796"/>
      <c r="K8" s="807" t="s">
        <v>1</v>
      </c>
      <c r="L8" s="808"/>
      <c r="M8" s="809"/>
    </row>
    <row r="9" spans="3:13" ht="28.5" customHeight="1" thickBot="1" x14ac:dyDescent="0.25">
      <c r="I9" s="797"/>
      <c r="J9" s="798"/>
      <c r="K9" s="464" t="s">
        <v>19</v>
      </c>
      <c r="L9" s="485"/>
      <c r="M9" s="853" t="s">
        <v>230</v>
      </c>
    </row>
    <row r="10" spans="3:13" ht="27" customHeight="1" thickBot="1" x14ac:dyDescent="0.25">
      <c r="I10" s="799"/>
      <c r="J10" s="800"/>
      <c r="K10" s="113">
        <v>45424</v>
      </c>
      <c r="L10" s="113">
        <v>45417</v>
      </c>
      <c r="M10" s="854"/>
    </row>
    <row r="11" spans="3:13" ht="54.75" customHeight="1" thickBot="1" x14ac:dyDescent="0.25">
      <c r="I11" s="816" t="s">
        <v>231</v>
      </c>
      <c r="J11" s="855"/>
      <c r="K11" s="688">
        <v>1038.53</v>
      </c>
      <c r="L11" s="688">
        <v>1089.81</v>
      </c>
      <c r="M11" s="689">
        <v>-4.7054073645864847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8" sqref="U8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316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5" t="s">
        <v>0</v>
      </c>
      <c r="J7" s="796"/>
      <c r="K7" s="807" t="s">
        <v>1</v>
      </c>
      <c r="L7" s="808"/>
      <c r="M7" s="809"/>
    </row>
    <row r="8" spans="3:13" ht="24.75" customHeight="1" thickBot="1" x14ac:dyDescent="0.25">
      <c r="I8" s="797"/>
      <c r="J8" s="798"/>
      <c r="K8" s="464" t="s">
        <v>19</v>
      </c>
      <c r="L8" s="485"/>
      <c r="M8" s="853" t="s">
        <v>317</v>
      </c>
    </row>
    <row r="9" spans="3:13" ht="29.25" customHeight="1" thickBot="1" x14ac:dyDescent="0.25">
      <c r="I9" s="799"/>
      <c r="J9" s="800"/>
      <c r="K9" s="113">
        <v>45424</v>
      </c>
      <c r="L9" s="113">
        <v>45417</v>
      </c>
      <c r="M9" s="854"/>
    </row>
    <row r="10" spans="3:13" ht="57" customHeight="1" thickBot="1" x14ac:dyDescent="0.25">
      <c r="I10" s="816" t="s">
        <v>247</v>
      </c>
      <c r="J10" s="855"/>
      <c r="K10" s="594">
        <v>2311.77</v>
      </c>
      <c r="L10" s="594">
        <v>2389.84</v>
      </c>
      <c r="M10" s="689">
        <v>-3.2667458909383122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2024-05-16T12:24:22Z</dcterms:modified>
</cp:coreProperties>
</file>