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4 ROK 2021\03 marzec\Robocze\"/>
    </mc:Choice>
  </mc:AlternateContent>
  <bookViews>
    <workbookView xWindow="0" yWindow="0" windowWidth="28800" windowHeight="11535" tabRatio="94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4" r:id="rId21"/>
    <sheet name="TABLICA 18" sheetId="75" r:id="rId22"/>
    <sheet name="TABLICA 19" sheetId="76" r:id="rId23"/>
    <sheet name="TABLICA 20" sheetId="77" r:id="rId24"/>
    <sheet name="WYKRES1" sheetId="78" r:id="rId25"/>
    <sheet name="WYKRES2" sheetId="79" r:id="rId26"/>
    <sheet name="WYKRES3" sheetId="80" r:id="rId27"/>
    <sheet name="WYKRES4" sheetId="81" r:id="rId28"/>
    <sheet name="WYKRES5" sheetId="82" r:id="rId29"/>
    <sheet name="WYKRES6" sheetId="83" r:id="rId30"/>
    <sheet name="WYKRES7" sheetId="84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19'!$A$6:$L$242</definedName>
    <definedName name="_xlnm._FilterDatabase" localSheetId="23" hidden="1">'TABLICA 20'!$A$11:$O$95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1'!$A$1:$K$34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17'!$A$1:$H$21</definedName>
    <definedName name="_xlnm.Print_Area" localSheetId="21">'TABLICA 18'!$A$1:$D$40</definedName>
    <definedName name="_xlnm.Print_Area" localSheetId="22">'TABLICA 19'!$A$1:$L$242</definedName>
    <definedName name="_xlnm.Print_Area" localSheetId="4">'TABLICA 2'!$A$1:$H$23</definedName>
    <definedName name="_xlnm.Print_Area" localSheetId="23">'TABLICA 20'!$A$1:$O$96</definedName>
    <definedName name="_xlnm.Print_Area" localSheetId="5">'TABLICA 3'!$A$1:$L$45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6'!$B$1:$L$35</definedName>
    <definedName name="_xlnm.Print_Area" localSheetId="9">'TABLICA 7'!$A$12:$L$184</definedName>
    <definedName name="_xlnm.Print_Area" localSheetId="10">'TABLICA 8 '!$A$12:$N$433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D95" i="77" l="1"/>
  <c r="E95" i="77"/>
  <c r="F95" i="77"/>
  <c r="G95" i="77"/>
  <c r="H95" i="77"/>
  <c r="I95" i="77"/>
  <c r="J95" i="77"/>
  <c r="K95" i="77"/>
  <c r="L95" i="77"/>
  <c r="M95" i="77"/>
  <c r="N95" i="77"/>
  <c r="O95" i="77"/>
  <c r="I242" i="76"/>
  <c r="K242" i="76" s="1"/>
  <c r="G242" i="76"/>
  <c r="E242" i="76"/>
  <c r="L241" i="76"/>
  <c r="J241" i="76"/>
  <c r="H241" i="76"/>
  <c r="J240" i="76"/>
  <c r="H240" i="76"/>
  <c r="F239" i="76"/>
  <c r="L238" i="76"/>
  <c r="J238" i="76"/>
  <c r="H238" i="76"/>
  <c r="L237" i="76"/>
  <c r="J237" i="76"/>
  <c r="H237" i="76"/>
  <c r="L236" i="76"/>
  <c r="L235" i="76"/>
  <c r="J235" i="76"/>
  <c r="H235" i="76"/>
  <c r="J234" i="76"/>
  <c r="H234" i="76"/>
  <c r="L233" i="76"/>
  <c r="L232" i="76"/>
  <c r="K232" i="76"/>
  <c r="J232" i="76"/>
  <c r="H232" i="76"/>
  <c r="F232" i="76"/>
  <c r="F231" i="76"/>
  <c r="L230" i="76"/>
  <c r="J230" i="76"/>
  <c r="H230" i="76"/>
  <c r="F229" i="76"/>
  <c r="L228" i="76"/>
  <c r="J228" i="76"/>
  <c r="H228" i="76"/>
  <c r="L227" i="76"/>
  <c r="K227" i="76"/>
  <c r="J227" i="76"/>
  <c r="H227" i="76"/>
  <c r="F227" i="76"/>
  <c r="L226" i="76"/>
  <c r="L225" i="76"/>
  <c r="L224" i="76"/>
  <c r="J224" i="76"/>
  <c r="H224" i="76"/>
  <c r="L223" i="76"/>
  <c r="J223" i="76"/>
  <c r="H223" i="76"/>
  <c r="L222" i="76"/>
  <c r="J222" i="76"/>
  <c r="H222" i="76"/>
  <c r="L221" i="76"/>
  <c r="J220" i="76"/>
  <c r="H220" i="76"/>
  <c r="F220" i="76"/>
  <c r="L219" i="76"/>
  <c r="J219" i="76"/>
  <c r="H219" i="76"/>
  <c r="L218" i="76"/>
  <c r="J218" i="76"/>
  <c r="H218" i="76"/>
  <c r="L217" i="76"/>
  <c r="K217" i="76"/>
  <c r="L216" i="76"/>
  <c r="K216" i="76"/>
  <c r="J216" i="76"/>
  <c r="H216" i="76"/>
  <c r="F216" i="76"/>
  <c r="J214" i="76"/>
  <c r="H214" i="76"/>
  <c r="F214" i="76"/>
  <c r="J213" i="76"/>
  <c r="H213" i="76"/>
  <c r="F213" i="76"/>
  <c r="L212" i="76"/>
  <c r="K212" i="76"/>
  <c r="J212" i="76"/>
  <c r="H212" i="76"/>
  <c r="F212" i="76"/>
  <c r="L211" i="76"/>
  <c r="K211" i="76"/>
  <c r="L210" i="76"/>
  <c r="K210" i="76"/>
  <c r="J210" i="76"/>
  <c r="H210" i="76"/>
  <c r="F210" i="76"/>
  <c r="L209" i="76"/>
  <c r="K209" i="76"/>
  <c r="J209" i="76"/>
  <c r="H209" i="76"/>
  <c r="F209" i="76"/>
  <c r="J208" i="76"/>
  <c r="H208" i="76"/>
  <c r="F208" i="76"/>
  <c r="L207" i="76"/>
  <c r="K207" i="76"/>
  <c r="L206" i="76"/>
  <c r="K206" i="76"/>
  <c r="J206" i="76"/>
  <c r="H206" i="76"/>
  <c r="F206" i="76"/>
  <c r="L205" i="76"/>
  <c r="K205" i="76"/>
  <c r="J205" i="76"/>
  <c r="H205" i="76"/>
  <c r="F205" i="76"/>
  <c r="L204" i="76"/>
  <c r="K204" i="76"/>
  <c r="L203" i="76"/>
  <c r="K203" i="76"/>
  <c r="J203" i="76"/>
  <c r="H203" i="76"/>
  <c r="F203" i="76"/>
  <c r="L202" i="76"/>
  <c r="K202" i="76"/>
  <c r="J202" i="76"/>
  <c r="H202" i="76"/>
  <c r="F202" i="76"/>
  <c r="L201" i="76"/>
  <c r="K201" i="76"/>
  <c r="L200" i="76"/>
  <c r="K200" i="76"/>
  <c r="L199" i="76"/>
  <c r="L198" i="76"/>
  <c r="K198" i="76"/>
  <c r="L197" i="76"/>
  <c r="K197" i="76"/>
  <c r="J197" i="76"/>
  <c r="H197" i="76"/>
  <c r="F197" i="76"/>
  <c r="L196" i="76"/>
  <c r="K196" i="76"/>
  <c r="L195" i="76"/>
  <c r="K195" i="76"/>
  <c r="L194" i="76"/>
  <c r="K194" i="76"/>
  <c r="J194" i="76"/>
  <c r="H194" i="76"/>
  <c r="F194" i="76"/>
  <c r="L193" i="76"/>
  <c r="K193" i="76"/>
  <c r="L191" i="76"/>
  <c r="K191" i="76"/>
  <c r="L188" i="76"/>
  <c r="K188" i="76"/>
  <c r="J188" i="76"/>
  <c r="H188" i="76"/>
  <c r="F188" i="76"/>
  <c r="L187" i="76"/>
  <c r="K187" i="76"/>
  <c r="L186" i="76"/>
  <c r="K186" i="76"/>
  <c r="J186" i="76"/>
  <c r="H186" i="76"/>
  <c r="F186" i="76"/>
  <c r="L185" i="76"/>
  <c r="K185" i="76"/>
  <c r="L184" i="76"/>
  <c r="K184" i="76"/>
  <c r="L182" i="76"/>
  <c r="K182" i="76"/>
  <c r="J182" i="76"/>
  <c r="H182" i="76"/>
  <c r="F182" i="76"/>
  <c r="L181" i="76"/>
  <c r="K181" i="76"/>
  <c r="L180" i="76"/>
  <c r="K180" i="76"/>
  <c r="L179" i="76"/>
  <c r="K179" i="76"/>
  <c r="L176" i="76"/>
  <c r="K176" i="76"/>
  <c r="L175" i="76"/>
  <c r="K175" i="76"/>
  <c r="L174" i="76"/>
  <c r="K174" i="76"/>
  <c r="L173" i="76"/>
  <c r="K173" i="76"/>
  <c r="L172" i="76"/>
  <c r="K172" i="76"/>
  <c r="J172" i="76"/>
  <c r="H172" i="76"/>
  <c r="F172" i="76"/>
  <c r="L171" i="76"/>
  <c r="K171" i="76"/>
  <c r="L170" i="76"/>
  <c r="K170" i="76"/>
  <c r="L169" i="76"/>
  <c r="K169" i="76"/>
  <c r="L167" i="76"/>
  <c r="K167" i="76"/>
  <c r="J167" i="76"/>
  <c r="H167" i="76"/>
  <c r="F167" i="76"/>
  <c r="L166" i="76"/>
  <c r="K166" i="76"/>
  <c r="L164" i="76"/>
  <c r="L162" i="76"/>
  <c r="K162" i="76"/>
  <c r="L161" i="76"/>
  <c r="K161" i="76"/>
  <c r="L159" i="76"/>
  <c r="K159" i="76"/>
  <c r="J159" i="76"/>
  <c r="H159" i="76"/>
  <c r="F159" i="76"/>
  <c r="L158" i="76"/>
  <c r="K158" i="76"/>
  <c r="L156" i="76"/>
  <c r="K156" i="76"/>
  <c r="L155" i="76"/>
  <c r="K155" i="76"/>
  <c r="L151" i="76"/>
  <c r="K151" i="76"/>
  <c r="L150" i="76"/>
  <c r="K150" i="76"/>
  <c r="L149" i="76"/>
  <c r="K149" i="76"/>
  <c r="L146" i="76"/>
  <c r="K146" i="76"/>
  <c r="J146" i="76"/>
  <c r="H146" i="76"/>
  <c r="F146" i="76"/>
  <c r="L145" i="76"/>
  <c r="K145" i="76"/>
  <c r="J145" i="76"/>
  <c r="H145" i="76"/>
  <c r="F145" i="76"/>
  <c r="L143" i="76"/>
  <c r="K143" i="76"/>
  <c r="L142" i="76"/>
  <c r="K142" i="76"/>
  <c r="L141" i="76"/>
  <c r="K141" i="76"/>
  <c r="L140" i="76"/>
  <c r="K140" i="76"/>
  <c r="L139" i="76"/>
  <c r="K139" i="76"/>
  <c r="J139" i="76"/>
  <c r="H139" i="76"/>
  <c r="F139" i="76"/>
  <c r="L138" i="76"/>
  <c r="K138" i="76"/>
  <c r="L136" i="76"/>
  <c r="K136" i="76"/>
  <c r="L135" i="76"/>
  <c r="K135" i="76"/>
  <c r="L133" i="76"/>
  <c r="K133" i="76"/>
  <c r="L132" i="76"/>
  <c r="K132" i="76"/>
  <c r="J131" i="76"/>
  <c r="H131" i="76"/>
  <c r="F131" i="76"/>
  <c r="L130" i="76"/>
  <c r="K130" i="76"/>
  <c r="L129" i="76"/>
  <c r="K129" i="76"/>
  <c r="L128" i="76"/>
  <c r="K128" i="76"/>
  <c r="L127" i="76"/>
  <c r="K127" i="76"/>
  <c r="L126" i="76"/>
  <c r="K126" i="76"/>
  <c r="L125" i="76"/>
  <c r="K125" i="76"/>
  <c r="L124" i="76"/>
  <c r="K124" i="76"/>
  <c r="L123" i="76"/>
  <c r="K123" i="76"/>
  <c r="L122" i="76"/>
  <c r="K122" i="76"/>
  <c r="L121" i="76"/>
  <c r="K121" i="76"/>
  <c r="L120" i="76"/>
  <c r="K120" i="76"/>
  <c r="L119" i="76"/>
  <c r="K119" i="76"/>
  <c r="L118" i="76"/>
  <c r="K118" i="76"/>
  <c r="L117" i="76"/>
  <c r="K117" i="76"/>
  <c r="L116" i="76"/>
  <c r="K116" i="76"/>
  <c r="L115" i="76"/>
  <c r="K115" i="76"/>
  <c r="L114" i="76"/>
  <c r="K114" i="76"/>
  <c r="L113" i="76"/>
  <c r="K113" i="76"/>
  <c r="L112" i="76"/>
  <c r="K112" i="76"/>
  <c r="L111" i="76"/>
  <c r="K111" i="76"/>
  <c r="L110" i="76"/>
  <c r="K110" i="76"/>
  <c r="L109" i="76"/>
  <c r="K109" i="76"/>
  <c r="L108" i="76"/>
  <c r="K108" i="76"/>
  <c r="L107" i="76"/>
  <c r="K107" i="76"/>
  <c r="L105" i="76"/>
  <c r="K105" i="76"/>
  <c r="L104" i="76"/>
  <c r="K104" i="76"/>
  <c r="L103" i="76"/>
  <c r="K103" i="76"/>
  <c r="L102" i="76"/>
  <c r="K102" i="76"/>
  <c r="L101" i="76"/>
  <c r="K101" i="76"/>
  <c r="J101" i="76"/>
  <c r="H101" i="76"/>
  <c r="F101" i="76"/>
  <c r="L100" i="76"/>
  <c r="K100" i="76"/>
  <c r="J100" i="76"/>
  <c r="H100" i="76"/>
  <c r="F100" i="76"/>
  <c r="L98" i="76"/>
  <c r="K98" i="76"/>
  <c r="L97" i="76"/>
  <c r="K97" i="76"/>
  <c r="L96" i="76"/>
  <c r="K96" i="76"/>
  <c r="L95" i="76"/>
  <c r="K95" i="76"/>
  <c r="L92" i="76"/>
  <c r="K92" i="76"/>
  <c r="L91" i="76"/>
  <c r="K91" i="76"/>
  <c r="L90" i="76"/>
  <c r="K90" i="76"/>
  <c r="L89" i="76"/>
  <c r="K89" i="76"/>
  <c r="L88" i="76"/>
  <c r="K88" i="76"/>
  <c r="J86" i="76"/>
  <c r="H86" i="76"/>
  <c r="F86" i="76"/>
  <c r="L69" i="76"/>
  <c r="K69" i="76"/>
  <c r="L68" i="76"/>
  <c r="K68" i="76"/>
  <c r="L67" i="76"/>
  <c r="K67" i="76"/>
  <c r="J67" i="76"/>
  <c r="H67" i="76"/>
  <c r="F67" i="76"/>
  <c r="L66" i="76"/>
  <c r="K66" i="76"/>
  <c r="L65" i="76"/>
  <c r="K65" i="76"/>
  <c r="L64" i="76"/>
  <c r="K64" i="76"/>
  <c r="J64" i="76"/>
  <c r="H64" i="76"/>
  <c r="F64" i="76"/>
  <c r="L63" i="76"/>
  <c r="K63" i="76"/>
  <c r="L61" i="76"/>
  <c r="K61" i="76"/>
  <c r="J61" i="76"/>
  <c r="H61" i="76"/>
  <c r="F61" i="76"/>
  <c r="L60" i="76"/>
  <c r="K60" i="76"/>
  <c r="L59" i="76"/>
  <c r="K59" i="76"/>
  <c r="L58" i="76"/>
  <c r="K58" i="76"/>
  <c r="L57" i="76"/>
  <c r="K57" i="76"/>
  <c r="L55" i="76"/>
  <c r="K55" i="76"/>
  <c r="J55" i="76"/>
  <c r="H55" i="76"/>
  <c r="F55" i="76"/>
  <c r="L54" i="76"/>
  <c r="K54" i="76"/>
  <c r="L53" i="76"/>
  <c r="K53" i="76"/>
  <c r="J53" i="76"/>
  <c r="H53" i="76"/>
  <c r="F53" i="76"/>
  <c r="L52" i="76"/>
  <c r="K52" i="76"/>
  <c r="L51" i="76"/>
  <c r="K51" i="76"/>
  <c r="L50" i="76"/>
  <c r="K50" i="76"/>
  <c r="L48" i="76"/>
  <c r="K48" i="76"/>
  <c r="L44" i="76"/>
  <c r="K44" i="76"/>
  <c r="L43" i="76"/>
  <c r="K43" i="76"/>
  <c r="L42" i="76"/>
  <c r="K42" i="76"/>
  <c r="J40" i="76"/>
  <c r="H40" i="76"/>
  <c r="F40" i="76"/>
  <c r="L36" i="76"/>
  <c r="K36" i="76"/>
  <c r="L35" i="76"/>
  <c r="K35" i="76"/>
  <c r="J35" i="76"/>
  <c r="H35" i="76"/>
  <c r="F35" i="76"/>
  <c r="L34" i="76"/>
  <c r="K34" i="76"/>
  <c r="L33" i="76"/>
  <c r="K33" i="76"/>
  <c r="L32" i="76"/>
  <c r="K32" i="76"/>
  <c r="L31" i="76"/>
  <c r="K31" i="76"/>
  <c r="L30" i="76"/>
  <c r="K30" i="76"/>
  <c r="J29" i="76"/>
  <c r="H29" i="76"/>
  <c r="F29" i="76"/>
  <c r="L28" i="76"/>
  <c r="K28" i="76"/>
  <c r="L27" i="76"/>
  <c r="K27" i="76"/>
  <c r="L26" i="76"/>
  <c r="K26" i="76"/>
  <c r="J26" i="76"/>
  <c r="H26" i="76"/>
  <c r="F26" i="76"/>
  <c r="L24" i="76"/>
  <c r="K24" i="76"/>
  <c r="J23" i="76"/>
  <c r="H23" i="76"/>
  <c r="F23" i="76"/>
  <c r="L22" i="76"/>
  <c r="K22" i="76"/>
  <c r="J22" i="76"/>
  <c r="H22" i="76"/>
  <c r="F22" i="76"/>
  <c r="L21" i="76"/>
  <c r="K21" i="76"/>
  <c r="J20" i="76"/>
  <c r="H20" i="76"/>
  <c r="F20" i="76"/>
  <c r="J19" i="76"/>
  <c r="H19" i="76"/>
  <c r="F19" i="76"/>
  <c r="J18" i="76"/>
  <c r="H18" i="76"/>
  <c r="F18" i="76"/>
  <c r="J17" i="76"/>
  <c r="H17" i="76"/>
  <c r="F17" i="76"/>
  <c r="J15" i="76"/>
  <c r="H15" i="76"/>
  <c r="F15" i="76"/>
  <c r="J13" i="76"/>
  <c r="H13" i="76"/>
  <c r="F13" i="76"/>
  <c r="J12" i="76"/>
  <c r="H12" i="76"/>
  <c r="H242" i="76" s="1"/>
  <c r="F12" i="76"/>
  <c r="J11" i="76"/>
  <c r="H11" i="76"/>
  <c r="F11" i="76"/>
  <c r="J10" i="76"/>
  <c r="H10" i="76"/>
  <c r="F10" i="76"/>
  <c r="L9" i="76"/>
  <c r="K9" i="76"/>
  <c r="J9" i="76"/>
  <c r="H9" i="76"/>
  <c r="F9" i="76"/>
  <c r="J8" i="76"/>
  <c r="H8" i="76"/>
  <c r="F8" i="76"/>
  <c r="J7" i="76"/>
  <c r="J242" i="76" s="1"/>
  <c r="H7" i="76"/>
  <c r="F7" i="76"/>
  <c r="F242" i="76" s="1"/>
  <c r="D35" i="75"/>
  <c r="D34" i="75"/>
  <c r="D33" i="75"/>
  <c r="B32" i="75"/>
  <c r="B36" i="75" s="1"/>
  <c r="D31" i="75"/>
  <c r="D30" i="75"/>
  <c r="D29" i="75"/>
  <c r="C28" i="75"/>
  <c r="C32" i="75" s="1"/>
  <c r="B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32" i="75" l="1"/>
  <c r="C36" i="75"/>
  <c r="D36" i="75" s="1"/>
  <c r="L242" i="76"/>
  <c r="D28" i="75"/>
  <c r="J31" i="59" l="1"/>
</calcChain>
</file>

<file path=xl/sharedStrings.xml><?xml version="1.0" encoding="utf-8"?>
<sst xmlns="http://schemas.openxmlformats.org/spreadsheetml/2006/main" count="4231" uniqueCount="900">
  <si>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</si>
  <si>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</si>
  <si>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</si>
  <si>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</si>
  <si>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</si>
  <si>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</si>
  <si>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</si>
  <si>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</si>
  <si>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</si>
  <si>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</si>
  <si>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</si>
  <si>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</si>
  <si>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</si>
  <si>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</si>
  <si>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</si>
  <si>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</si>
  <si>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</si>
  <si>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</si>
  <si>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</si>
  <si>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</si>
  <si>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</si>
  <si>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</si>
  <si>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</si>
  <si>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</si>
  <si>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</si>
  <si>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</si>
  <si>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</si>
  <si>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</si>
  <si>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</si>
  <si>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</si>
  <si>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</si>
  <si>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</si>
  <si>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</si>
  <si>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</si>
  <si>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</si>
  <si>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</si>
  <si>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</si>
  <si>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</si>
  <si>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</si>
  <si>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</si>
  <si>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</si>
  <si>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</si>
  <si>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</si>
  <si>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</si>
  <si>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</si>
  <si>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</si>
  <si>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</si>
  <si>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</si>
  <si>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</si>
  <si>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</si>
  <si>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</si>
  <si>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</si>
  <si>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</si>
  <si>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</si>
  <si>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</si>
  <si>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</si>
  <si>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</si>
  <si>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</si>
  <si>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</si>
  <si>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</si>
  <si>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</si>
  <si>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</si>
  <si>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</si>
  <si>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</si>
  <si>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</si>
  <si>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</si>
  <si>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</si>
  <si>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</si>
  <si>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</si>
  <si>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</si>
  <si>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</si>
  <si>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</si>
  <si>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</si>
  <si>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</si>
  <si>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</si>
  <si>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</si>
  <si>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</si>
  <si>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</si>
  <si>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</si>
  <si>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</si>
  <si>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</si>
  <si>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</si>
  <si>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</si>
  <si>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</si>
  <si>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</si>
  <si>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</si>
  <si>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</si>
  <si>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</si>
  <si>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</si>
  <si>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</si>
  <si>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</si>
  <si>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</si>
  <si>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</si>
  <si>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</si>
  <si>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</si>
  <si>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</si>
  <si>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</si>
  <si>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</si>
  <si>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</si>
  <si>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</si>
  <si>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</si>
  <si>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</si>
  <si>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</si>
  <si>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</si>
  <si>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</si>
  <si>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</si>
  <si>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</si>
  <si>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</si>
  <si>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</si>
  <si>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</si>
  <si>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</si>
  <si>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</si>
  <si>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</si>
  <si>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</si>
  <si>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</si>
  <si>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</si>
  <si>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</si>
  <si>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</si>
  <si>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</si>
  <si>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</si>
  <si>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</si>
  <si>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</si>
  <si>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</si>
  <si>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</si>
  <si>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</si>
  <si>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</si>
  <si>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</si>
  <si>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</si>
  <si>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</si>
  <si>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</si>
  <si>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</si>
  <si>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</si>
  <si>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</si>
  <si>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</si>
  <si>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</si>
  <si>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</si>
  <si>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</si>
  <si>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</si>
  <si>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</si>
  <si>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</si>
  <si>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</si>
  <si>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</si>
  <si>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</si>
  <si>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</si>
  <si>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</si>
  <si>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</si>
  <si>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</si>
  <si>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</si>
  <si>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</si>
  <si>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</si>
  <si>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</si>
  <si>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</si>
  <si>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</si>
  <si>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</si>
  <si>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</si>
  <si>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</si>
  <si>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</si>
  <si>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</si>
  <si>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</si>
  <si>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</si>
  <si>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</si>
  <si>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</si>
  <si>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</si>
  <si>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</si>
  <si>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</si>
  <si>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</si>
  <si>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</si>
  <si>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</si>
  <si>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</si>
  <si>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</si>
  <si>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</si>
  <si>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</si>
  <si>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</si>
  <si>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</si>
  <si>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</si>
  <si>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</si>
  <si>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</si>
  <si>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</si>
  <si>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</si>
  <si>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</si>
  <si>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</si>
  <si>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</si>
  <si>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</si>
  <si>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</si>
  <si>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</si>
  <si>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</si>
  <si>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</si>
  <si>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</si>
  <si>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</si>
  <si>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</si>
  <si>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</si>
  <si>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</si>
  <si>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</si>
  <si>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</si>
  <si>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</si>
  <si>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</si>
  <si>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</si>
  <si>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</si>
  <si>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</si>
  <si>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</si>
  <si>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</si>
  <si>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</si>
  <si>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</si>
  <si>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</si>
  <si>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</si>
  <si>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</si>
  <si>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</si>
  <si>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</si>
  <si>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</si>
  <si>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</si>
  <si>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</si>
  <si>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</si>
  <si>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</si>
  <si>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</si>
  <si>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</si>
  <si>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</si>
  <si>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</si>
  <si>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</si>
  <si>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</si>
  <si>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</si>
  <si>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</si>
  <si>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</si>
  <si>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</si>
  <si>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</si>
  <si>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</si>
  <si>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</si>
  <si>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</si>
  <si>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</si>
  <si>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</si>
  <si>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</si>
  <si>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</si>
  <si>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</si>
  <si>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</si>
  <si>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</si>
  <si>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</si>
  <si>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</si>
  <si>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</si>
  <si>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</si>
  <si>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</si>
  <si>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</si>
  <si>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</si>
  <si>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</si>
  <si>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</si>
  <si>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</si>
  <si>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</si>
  <si>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</si>
  <si>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</si>
  <si>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</si>
  <si>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</si>
  <si>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</si>
  <si>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</si>
  <si>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</si>
  <si>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</si>
  <si>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</si>
  <si>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</si>
  <si>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</si>
  <si>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</si>
  <si>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</si>
  <si>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</si>
  <si>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</si>
  <si>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</si>
  <si>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</si>
  <si>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</si>
  <si>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</si>
  <si>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</si>
  <si>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</si>
  <si>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</si>
  <si>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</si>
  <si>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</si>
  <si>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</si>
  <si>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</si>
  <si>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</si>
  <si>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</si>
  <si>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</si>
  <si>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</si>
  <si>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</si>
  <si>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</si>
  <si>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</si>
  <si>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</si>
  <si>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</si>
  <si>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</si>
  <si>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</si>
  <si>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</si>
  <si>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</si>
  <si>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</si>
  <si>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</si>
  <si>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</si>
  <si>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</si>
  <si>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</si>
  <si>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</si>
  <si>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</si>
  <si>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</si>
  <si>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</si>
  <si>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</si>
  <si>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</si>
  <si>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</si>
  <si>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</si>
  <si>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</si>
  <si>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</si>
  <si>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</si>
  <si>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</si>
  <si>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</si>
  <si>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</si>
  <si>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</si>
  <si>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</si>
  <si>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</si>
  <si>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</si>
  <si>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</si>
  <si>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</si>
  <si>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</si>
  <si>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</si>
  <si>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</si>
  <si>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</si>
  <si>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</si>
  <si>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</si>
  <si>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</si>
  <si>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</si>
  <si>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</si>
  <si>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</si>
  <si>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</si>
  <si>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</si>
  <si>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</si>
  <si>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</si>
  <si>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</si>
  <si>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</si>
  <si>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</si>
  <si>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</si>
  <si>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</si>
  <si>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</si>
  <si>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</si>
  <si>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</si>
  <si>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</si>
  <si>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</si>
  <si>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</si>
  <si>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</si>
  <si>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</si>
  <si>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</si>
  <si>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</si>
  <si>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</si>
  <si>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</si>
  <si>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</si>
  <si>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</si>
  <si>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</si>
  <si>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</si>
  <si>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</si>
  <si>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</si>
  <si>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</si>
  <si>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</si>
  <si>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</si>
  <si>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</si>
  <si>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</si>
  <si>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</si>
  <si>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</si>
  <si>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</si>
  <si>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</si>
  <si>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</si>
  <si>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</si>
  <si>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</si>
  <si>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</si>
  <si>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</si>
  <si>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</si>
  <si>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</si>
  <si>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</si>
  <si>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</si>
  <si>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</si>
  <si>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</si>
  <si>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</si>
  <si>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</si>
  <si>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</si>
  <si>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</si>
  <si>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</si>
  <si>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</si>
  <si>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</si>
  <si>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</si>
  <si>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</si>
  <si>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</si>
  <si>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</si>
  <si>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</si>
  <si>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</si>
  <si>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</si>
  <si>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</si>
  <si>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</si>
  <si>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</si>
  <si>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</si>
  <si>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</si>
  <si>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</si>
  <si>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</si>
  <si>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</si>
  <si>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</si>
  <si>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</si>
  <si>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</si>
  <si>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</si>
  <si>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</si>
  <si>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</si>
  <si>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</si>
  <si>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</si>
  <si>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</si>
  <si>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</si>
  <si>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</si>
  <si>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</si>
  <si>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</si>
  <si>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</si>
  <si>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</si>
  <si>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</si>
  <si>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</si>
  <si>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</si>
  <si>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</si>
  <si>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</si>
  <si>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</si>
  <si>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</si>
  <si>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</si>
  <si>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</si>
  <si>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</si>
  <si>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</si>
  <si>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</si>
  <si>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</si>
  <si>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</si>
  <si>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</si>
  <si>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</si>
  <si>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</si>
  <si>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</si>
  <si>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</si>
  <si>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</si>
  <si>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</si>
  <si>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</si>
  <si>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</si>
  <si>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</si>
  <si>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</si>
  <si>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</si>
  <si>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</si>
  <si>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</si>
  <si>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</si>
  <si>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</si>
  <si>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</si>
  <si>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</si>
  <si>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</si>
  <si>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</si>
  <si>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</si>
  <si>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</si>
  <si>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</si>
  <si>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</si>
  <si>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</si>
  <si>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</si>
  <si>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</si>
  <si>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</si>
  <si>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</si>
  <si>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</si>
  <si>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</si>
  <si>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</si>
  <si>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</si>
  <si>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</si>
  <si>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</si>
  <si>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</si>
  <si>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</si>
  <si>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</si>
  <si>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</si>
  <si>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</si>
  <si>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</si>
  <si>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</si>
  <si>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</si>
  <si>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</si>
  <si>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</si>
  <si>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</si>
  <si>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</si>
  <si>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</si>
  <si>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</si>
  <si>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</si>
  <si>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</si>
  <si>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</si>
  <si>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</si>
  <si>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</si>
  <si>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</si>
  <si>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</si>
  <si>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</si>
  <si>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</si>
  <si>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</si>
  <si>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</si>
  <si>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</si>
  <si>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</si>
  <si>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</si>
  <si>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</si>
  <si>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</si>
  <si>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</si>
  <si>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</si>
  <si>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</si>
  <si>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</si>
  <si>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</si>
  <si>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</si>
  <si>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</si>
  <si>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</si>
  <si>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</si>
  <si>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</si>
  <si>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</si>
  <si>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</si>
  <si>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</si>
  <si>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</si>
  <si>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</si>
  <si>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</si>
  <si>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</si>
  <si>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</si>
  <si>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</si>
  <si>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</si>
  <si>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</si>
  <si>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</si>
  <si>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</si>
  <si>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</si>
  <si>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</si>
  <si>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</si>
  <si>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</si>
  <si>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</si>
  <si>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</si>
  <si>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</si>
  <si>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</si>
  <si>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</si>
  <si>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</si>
  <si>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</si>
  <si>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</si>
  <si>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</si>
  <si>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</si>
  <si>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</si>
  <si>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</si>
  <si>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</si>
  <si>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</si>
  <si>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</si>
  <si>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</si>
  <si>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</si>
  <si>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</si>
  <si>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</si>
  <si>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</si>
  <si>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</si>
  <si>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</si>
  <si>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</si>
  <si>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</si>
  <si>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</si>
  <si>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</si>
  <si>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</si>
  <si>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</si>
  <si>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</si>
  <si>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</si>
  <si>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</si>
  <si>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</si>
  <si>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</si>
  <si>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</si>
  <si>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</si>
  <si>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</si>
  <si>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</si>
  <si>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</si>
  <si>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</si>
  <si>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</si>
  <si>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</si>
  <si>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</si>
  <si>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</si>
  <si>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</si>
  <si>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</si>
  <si>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</si>
  <si>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</si>
  <si>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</si>
  <si>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</si>
  <si>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</si>
  <si>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</si>
  <si>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</si>
  <si>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</si>
  <si>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</si>
  <si>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</si>
  <si>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</si>
  <si>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</si>
  <si>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</si>
  <si>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</si>
  <si>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</si>
  <si>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</si>
  <si>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</si>
  <si>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</si>
  <si>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</si>
  <si>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</si>
  <si>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</si>
  <si>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</si>
  <si>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</si>
  <si>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</si>
  <si>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</si>
  <si>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</si>
  <si>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</si>
  <si>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</si>
  <si>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</si>
  <si>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</si>
  <si>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</si>
  <si>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</si>
  <si>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</si>
  <si>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</si>
  <si>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</si>
  <si>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</si>
  <si>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</si>
  <si>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</si>
  <si>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</si>
  <si>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</si>
  <si>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</si>
  <si>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</si>
  <si>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</si>
  <si>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</si>
  <si>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</si>
  <si>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</si>
  <si>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</si>
  <si>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</si>
  <si>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</si>
  <si>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</si>
  <si>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</si>
  <si>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</si>
  <si>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</si>
  <si>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</si>
  <si>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</si>
  <si>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</si>
  <si>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</si>
  <si>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</si>
  <si>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</si>
  <si>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</si>
  <si>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</si>
  <si>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</si>
  <si>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</si>
  <si>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</si>
  <si>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</si>
  <si>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</si>
  <si>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</si>
  <si>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</si>
  <si>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</si>
  <si>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</si>
  <si>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</si>
  <si>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</si>
  <si>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</si>
  <si>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</si>
  <si>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</si>
  <si>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</si>
  <si>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</si>
  <si>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</si>
  <si>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</si>
  <si>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</si>
  <si>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</si>
  <si>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</si>
  <si>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</si>
  <si>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</si>
  <si>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</si>
  <si>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</si>
  <si>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</si>
  <si>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</si>
  <si>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</si>
  <si>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</si>
  <si>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</si>
  <si>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</si>
  <si>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</si>
  <si>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</si>
  <si>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</si>
  <si>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</si>
  <si>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</si>
  <si>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</si>
  <si>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</si>
  <si>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</si>
  <si>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</si>
  <si>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</si>
  <si>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</si>
  <si>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</si>
  <si>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</si>
  <si>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</si>
  <si>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</si>
  <si>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</si>
  <si>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</si>
  <si>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</si>
  <si>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</si>
  <si>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</si>
  <si>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</si>
  <si>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</si>
  <si>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</si>
  <si>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</si>
  <si>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</si>
  <si>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</si>
  <si>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</si>
  <si>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</si>
  <si>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</si>
  <si>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</si>
  <si>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</si>
  <si>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</si>
  <si>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</si>
  <si>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</si>
  <si>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</si>
  <si>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</si>
  <si>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</si>
  <si>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</si>
  <si>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</si>
  <si>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</si>
  <si>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</si>
  <si>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</si>
  <si>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</si>
  <si>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</si>
  <si>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</si>
  <si>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</si>
  <si>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</si>
  <si>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</si>
  <si>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</si>
  <si>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</si>
  <si>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</si>
  <si>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</si>
  <si>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</si>
  <si>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</si>
  <si>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</si>
  <si>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</si>
  <si>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</si>
  <si>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</si>
  <si>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</si>
  <si>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</si>
  <si>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</si>
  <si>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</si>
  <si>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</si>
  <si>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</si>
  <si>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</si>
  <si>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</si>
  <si>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</si>
  <si>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</si>
  <si>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</si>
  <si>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</si>
  <si>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</si>
  <si>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</si>
  <si>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</si>
  <si>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</si>
  <si>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</si>
  <si>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</si>
  <si>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</si>
  <si>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</si>
  <si>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</si>
  <si>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</si>
  <si>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</si>
  <si>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</si>
  <si>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</si>
  <si>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</si>
  <si>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</si>
  <si>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</si>
  <si>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</si>
  <si>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</si>
  <si>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</si>
  <si>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</si>
  <si>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</si>
  <si>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</si>
  <si>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</si>
  <si>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</si>
  <si>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</si>
  <si>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</si>
  <si>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</si>
  <si>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</si>
  <si>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</si>
  <si>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</si>
  <si>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</si>
  <si>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</si>
  <si>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</si>
  <si>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</si>
  <si>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89 - Państwowa Komisja do spraw wyjaśniania przypadków czynności skierowanych przeciwko 
        wolności seksualnej i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</si>
  <si>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</si>
  <si>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</si>
  <si>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</si>
  <si>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</si>
  <si>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</si>
  <si>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</si>
  <si>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</si>
  <si>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</si>
  <si>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</si>
  <si>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</si>
  <si>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</si>
  <si>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t xml:space="preserve">                 swap  oraz innych tytułów płatne do końca 2021 r.</t>
  </si>
  <si>
    <t xml:space="preserve">     w sprawie wydatków budżetu państwa, które w roku 2020 nie wygasają z upływem roku budżetowego (Dz. U. poz. 2422)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</si>
  <si>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</si>
  <si>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r>
      <rPr>
        <b/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</si>
  <si>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na dzień 31-03-2021 r.</t>
  </si>
  <si>
    <t xml:space="preserve">                 10 363 538 tys. zł - zobowiązania części 79 z tytułu odsetek, dyskonta i opłat od kredytów otrzymanych, wyemitowanych obligacji Skarbu Państwa i transakcji</t>
  </si>
  <si>
    <t xml:space="preserve">         oraz innych tytułów płatne do końca 2021 r. w kwocie 10 363 538 tys. zł. Pozostałe zobowiazania płatne w latach następnych.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</si>
  <si>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kwiecień 3.986.740 tys.zł</t>
    </r>
  </si>
  <si>
    <t>ZA STYCZEŃ - MARZEC 2021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</si>
  <si>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maj </t>
    </r>
    <r>
      <rPr>
        <b/>
        <sz val="14"/>
        <color indexed="22"/>
        <rFont val="Arial"/>
        <family val="2"/>
        <charset val="238"/>
      </rPr>
      <t>2021 r.</t>
    </r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</si>
  <si>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</si>
  <si>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</si>
  <si>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</si>
  <si>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</si>
  <si>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</si>
  <si>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</si>
  <si>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</si>
  <si>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</si>
  <si>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I-III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</si>
  <si>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</si>
  <si>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</si>
  <si>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</si>
  <si>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</si>
  <si>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</si>
  <si>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</si>
  <si>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</si>
  <si>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</si>
  <si>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</si>
  <si>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</si>
  <si>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</si>
  <si>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</si>
  <si>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</si>
  <si>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</si>
  <si>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</si>
  <si>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</si>
  <si>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</si>
  <si>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</si>
  <si>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</si>
  <si>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</si>
  <si>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</si>
  <si>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</si>
  <si>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</si>
  <si>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</si>
  <si>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</si>
  <si>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</si>
  <si>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</si>
  <si>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</si>
  <si>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</si>
  <si>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</si>
  <si>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</si>
  <si>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</si>
  <si>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</si>
  <si>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</si>
  <si>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</si>
  <si>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</si>
  <si>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</si>
  <si>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</si>
  <si>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</si>
  <si>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</si>
  <si>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</si>
  <si>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</si>
  <si>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</si>
  <si>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</si>
  <si>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</si>
  <si>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</si>
  <si>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</si>
  <si>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</si>
  <si>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</si>
  <si>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</si>
  <si>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</si>
  <si>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</si>
  <si>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</si>
  <si>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Polska Wschodnia 2014-2020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</si>
  <si>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</si>
  <si>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</si>
  <si>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</si>
  <si>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</si>
  <si>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</si>
  <si>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</si>
  <si>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</si>
  <si>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</si>
  <si>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</si>
  <si>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</si>
  <si>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</si>
  <si>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</si>
  <si>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</si>
  <si>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</si>
  <si>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</si>
  <si>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</si>
  <si>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</si>
  <si>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</si>
  <si>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</si>
  <si>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Program Operacyjny Zrównoważony Rozwój Sektora Rybołówstwa i Nadbrzeżnych Obszarów Rybackich 2007 - 2013</t>
  </si>
  <si>
    <t>Program Operacyjny Rybactwo i Morze 2014-2020</t>
  </si>
  <si>
    <t>Program Operacyjny Pomoc Żywnościowa 2014-2020</t>
  </si>
  <si>
    <t>Program Operacyjny Infrastruktura i Środowisko 2007 - 2013</t>
  </si>
  <si>
    <t>Regionalny Program Operacyjny Województwa Zachodniopomorskiego na lata 2014 - 2020</t>
  </si>
  <si>
    <t>Regionalny Program Operacyjny Województwa Warmińsko - Mazurskiego na lata 2014 - 2020</t>
  </si>
  <si>
    <t>Regionalny Program Operacyjny Warmia i Mazury na lata 2007 - 2013</t>
  </si>
  <si>
    <t>Regionalny Program Operacyjny  Województwa Świętokrzyskiego na lata 2014 - 2020</t>
  </si>
  <si>
    <t>Regionalny Program Operacyjny  Województwa Świętokrzyskiego na lata 2007 - 2013</t>
  </si>
  <si>
    <t>Regionalny Program Operacyjny  Województwa Śląskiego na lata 2014 - 2020</t>
  </si>
  <si>
    <t>Regionalny Program Operacyjny  Województwa Śląskiego na lata 2007 - 2013</t>
  </si>
  <si>
    <t>Regionalny Program Operacyjny Województwa Pomorskiego na lata  2014 - 2020</t>
  </si>
  <si>
    <t>Regionalny Program Operacyjny dla Województwa Pomorskiego na lata 2007 - 2013</t>
  </si>
  <si>
    <t>Regionalny Program Operacyjny Województwa Podlaskiego na lata 2007 - 2013</t>
  </si>
  <si>
    <t>Regionalny Program Operacyjny Województwa Podkarpackiego na lata 2007 - 2013</t>
  </si>
  <si>
    <t>Regionalny Program Operacyjny  Województwa Mazowieckiego na lata 2014-2020</t>
  </si>
  <si>
    <t>Regionalny Program Operacyjny Województwa Mazowieckiego na lata 2007 - 2013</t>
  </si>
  <si>
    <t>Małopolski Regionalny Program Operacyjny na lata 2007 - 2013</t>
  </si>
  <si>
    <t>Regionalny Program Operacyjny Województwa Łódzkiego na lata 2007 - 2013</t>
  </si>
  <si>
    <t>Lubuski Regionalny Program Operacyjny na lata 2007 - 2013</t>
  </si>
  <si>
    <t>Regionalny Program Operacyjny  Województwa Lubelskiego na lata 2014 - 2020</t>
  </si>
  <si>
    <t>Regionalny Program Operacyjny  Województwa Lubelskiego na lata 2007 - 2013</t>
  </si>
  <si>
    <t>Regionalny Program Operacyjny  Województwa Kujawsko - Pomorskiego na lata 2014 - 2020</t>
  </si>
  <si>
    <t>Regionalny Program Operacyjny  Województwa Kujawsko - Pomorskiego na lata 2007 - 2013</t>
  </si>
  <si>
    <t>Regionalny Program Operacyjny Województwa Dolnośląskiego na lata 2014 - 2020</t>
  </si>
  <si>
    <t>Regionalny Program Operacyjny dla Województwa Dolnośląskiego na lata 2007 - 2013</t>
  </si>
  <si>
    <t>Program Operacyjny Kapitał Ludzki 2007 - 2013</t>
  </si>
  <si>
    <t>Program Operacyjny Innowacyjna Gospodarka 2007 - 2013</t>
  </si>
  <si>
    <t>Mechanizm Finansowy EOG 2009 - 2014</t>
  </si>
  <si>
    <t>dział</t>
  </si>
  <si>
    <t xml:space="preserve">część </t>
  </si>
  <si>
    <t>Nadpłacone zwroty wydatków zwrócone przez Ministra Finansów w bieżącym roku 
i dotyczące zwrotów z lat ubiegłych</t>
  </si>
  <si>
    <t>Zwroty wydatków dotyczące płatności z poprzednich lat budżetowych za okres I-III 2021r.</t>
  </si>
  <si>
    <t>Nazwa programu</t>
  </si>
  <si>
    <t>Klasyfikacja budżetowa</t>
  </si>
  <si>
    <t>ZWROTY WYDATKÓW DOTYCZĄCE PŁATNOŚCI Z POPRZEDNICH LAT BUDŻETOWYCH</t>
  </si>
  <si>
    <t>Tablica 20</t>
  </si>
  <si>
    <t xml:space="preserve">
758</t>
  </si>
  <si>
    <t xml:space="preserve">
34</t>
  </si>
  <si>
    <t>6:3</t>
  </si>
  <si>
    <t>*)</t>
  </si>
  <si>
    <t xml:space="preserve">x) </t>
  </si>
  <si>
    <r>
      <rPr>
        <vertAlign val="superscript"/>
        <sz val="12"/>
        <rFont val="Arial"/>
        <family val="2"/>
        <charset val="238"/>
      </rPr>
      <t xml:space="preserve">*)   </t>
    </r>
    <r>
      <rPr>
        <sz val="12"/>
        <rFont val="Arial"/>
        <family val="2"/>
        <charset val="238"/>
      </rPr>
      <t>wskaźnik powyżej 1000</t>
    </r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</si>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</sst>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#,###.0,,"/>
    <numFmt numFmtId="183" formatCode="0.0%;;&quot;&quot;"/>
    <numFmt numFmtId="184" formatCode="#,##0.0_);\(#,##0.0\)"/>
    <numFmt numFmtId="185" formatCode="#,##0,;\ \-#,##0,;&quot;-&quot;"/>
    <numFmt numFmtId="186" formatCode="#,##0.0,,"/>
    <numFmt numFmtId="187" formatCode="\ #,###,"/>
    <numFmt numFmtId="188" formatCode="_-* #,##0.0\ _z_ł_-;\-* #,##0.0\ _z_ł_-;_-* &quot;-&quot;?\ _z_ł_-;_-@_-"/>
    <numFmt numFmtId="189" formatCode="#,0##,"/>
    <numFmt numFmtId="190" formatCode="_-* #,##0.0000\ _z_ł_-;\-* #,##0.0000\ _z_ł_-;_-* &quot;-&quot;??\ _z_ł_-;_-@_-"/>
    <numFmt numFmtId="191" formatCode="000"/>
  </numFmts>
  <fonts count="1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vertAlign val="superscript"/>
      <sz val="11"/>
      <color indexed="8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6"/>
      <color rgb="FFFF0000"/>
      <name val="Arial CE"/>
      <charset val="238"/>
    </font>
    <font>
      <sz val="11"/>
      <name val="Czcionka tekstu podstawowego"/>
      <family val="2"/>
      <charset val="238"/>
    </font>
    <font>
      <b/>
      <sz val="13"/>
      <name val="Arial CE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34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7" borderId="1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47" fillId="0" borderId="7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0" fontId="55" fillId="0" borderId="0"/>
    <xf numFmtId="167" fontId="54" fillId="0" borderId="0"/>
    <xf numFmtId="0" fontId="55" fillId="0" borderId="0"/>
    <xf numFmtId="167" fontId="54" fillId="0" borderId="0"/>
    <xf numFmtId="0" fontId="41" fillId="0" borderId="0"/>
    <xf numFmtId="0" fontId="29" fillId="0" borderId="0"/>
    <xf numFmtId="167" fontId="54" fillId="0" borderId="0"/>
    <xf numFmtId="0" fontId="29" fillId="0" borderId="0"/>
    <xf numFmtId="0" fontId="5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6" fillId="0" borderId="0"/>
    <xf numFmtId="0" fontId="41" fillId="0" borderId="0"/>
    <xf numFmtId="0" fontId="27" fillId="0" borderId="0"/>
    <xf numFmtId="0" fontId="56" fillId="0" borderId="0"/>
    <xf numFmtId="0" fontId="27" fillId="0" borderId="0"/>
    <xf numFmtId="0" fontId="28" fillId="0" borderId="0"/>
    <xf numFmtId="165" fontId="54" fillId="0" borderId="0"/>
    <xf numFmtId="0" fontId="29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165" fontId="54" fillId="0" borderId="0" applyFill="0"/>
    <xf numFmtId="0" fontId="27" fillId="0" borderId="0"/>
    <xf numFmtId="165" fontId="54" fillId="0" borderId="0" applyFill="0"/>
    <xf numFmtId="165" fontId="54" fillId="0" borderId="0" applyFill="0"/>
    <xf numFmtId="165" fontId="54" fillId="0" borderId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8" fillId="20" borderId="3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165" fontId="54" fillId="0" borderId="0"/>
    <xf numFmtId="0" fontId="99" fillId="0" borderId="0"/>
    <xf numFmtId="9" fontId="29" fillId="0" borderId="0" applyFont="0" applyFill="0" applyBorder="0" applyAlignment="0" applyProtection="0"/>
    <xf numFmtId="0" fontId="26" fillId="0" borderId="0"/>
    <xf numFmtId="0" fontId="99" fillId="0" borderId="0"/>
    <xf numFmtId="0" fontId="27" fillId="0" borderId="0"/>
    <xf numFmtId="0" fontId="100" fillId="0" borderId="0"/>
    <xf numFmtId="0" fontId="55" fillId="0" borderId="0"/>
    <xf numFmtId="0" fontId="25" fillId="0" borderId="0"/>
    <xf numFmtId="9" fontId="25" fillId="0" borderId="0" applyFont="0" applyFill="0" applyBorder="0" applyAlignment="0" applyProtection="0"/>
    <xf numFmtId="0" fontId="102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103" fillId="0" borderId="0"/>
    <xf numFmtId="165" fontId="54" fillId="0" borderId="0"/>
    <xf numFmtId="165" fontId="54" fillId="0" borderId="0"/>
    <xf numFmtId="0" fontId="105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5" fontId="54" fillId="0" borderId="0"/>
    <xf numFmtId="0" fontId="56" fillId="0" borderId="0"/>
    <xf numFmtId="175" fontId="54" fillId="0" borderId="0"/>
    <xf numFmtId="175" fontId="54" fillId="0" borderId="0"/>
    <xf numFmtId="0" fontId="41" fillId="0" borderId="0"/>
    <xf numFmtId="0" fontId="2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1" fillId="0" borderId="0"/>
    <xf numFmtId="0" fontId="5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4" fontId="54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03">
    <xf numFmtId="0" fontId="0" fillId="0" borderId="0" xfId="0"/>
    <xf numFmtId="0" fontId="66" fillId="0" borderId="0" xfId="343" applyFont="1" applyFill="1" applyAlignment="1">
      <alignment vertical="center"/>
    </xf>
    <xf numFmtId="0" fontId="67" fillId="0" borderId="0" xfId="343" applyFont="1" applyFill="1" applyAlignment="1">
      <alignment vertical="center"/>
    </xf>
    <xf numFmtId="0" fontId="66" fillId="0" borderId="0" xfId="343" applyFont="1" applyFill="1" applyAlignment="1" applyProtection="1">
      <alignment horizontal="centerContinuous" vertical="center"/>
      <protection locked="0"/>
    </xf>
    <xf numFmtId="0" fontId="67" fillId="0" borderId="0" xfId="343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vertical="center"/>
    </xf>
    <xf numFmtId="168" fontId="66" fillId="0" borderId="0" xfId="343" applyNumberFormat="1" applyFont="1" applyFill="1" applyAlignment="1">
      <alignment horizontal="left" vertical="center"/>
    </xf>
    <xf numFmtId="0" fontId="66" fillId="0" borderId="0" xfId="343" applyFont="1" applyFill="1" applyAlignment="1">
      <alignment horizontal="left" vertical="center"/>
    </xf>
    <xf numFmtId="0" fontId="69" fillId="0" borderId="0" xfId="343" applyFont="1" applyFill="1" applyAlignment="1">
      <alignment horizontal="right" vertical="center"/>
    </xf>
    <xf numFmtId="0" fontId="72" fillId="0" borderId="10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73" fillId="0" borderId="12" xfId="343" applyFont="1" applyFill="1" applyBorder="1" applyAlignment="1">
      <alignment vertical="center"/>
    </xf>
    <xf numFmtId="0" fontId="73" fillId="0" borderId="13" xfId="343" applyFont="1" applyFill="1" applyBorder="1" applyAlignment="1">
      <alignment horizontal="left" vertical="center"/>
    </xf>
    <xf numFmtId="165" fontId="66" fillId="0" borderId="17" xfId="342" applyFont="1" applyFill="1" applyBorder="1" applyAlignment="1">
      <alignment horizontal="left" vertical="center"/>
    </xf>
    <xf numFmtId="0" fontId="67" fillId="0" borderId="18" xfId="343" applyFont="1" applyFill="1" applyBorder="1" applyAlignment="1">
      <alignment vertical="center"/>
    </xf>
    <xf numFmtId="0" fontId="67" fillId="0" borderId="0" xfId="343" applyFont="1" applyFill="1" applyBorder="1" applyAlignment="1">
      <alignment vertical="center"/>
    </xf>
    <xf numFmtId="0" fontId="73" fillId="0" borderId="0" xfId="343" applyFont="1" applyFill="1" applyBorder="1" applyAlignment="1">
      <alignment vertical="center"/>
    </xf>
    <xf numFmtId="0" fontId="73" fillId="0" borderId="19" xfId="343" applyFont="1" applyFill="1" applyBorder="1" applyAlignment="1">
      <alignment horizontal="left" vertical="center"/>
    </xf>
    <xf numFmtId="0" fontId="69" fillId="0" borderId="19" xfId="343" applyFont="1" applyFill="1" applyBorder="1" applyAlignment="1">
      <alignment horizontal="center" vertical="center"/>
    </xf>
    <xf numFmtId="0" fontId="74" fillId="0" borderId="0" xfId="343" applyFont="1" applyFill="1" applyBorder="1" applyAlignment="1" applyProtection="1">
      <alignment horizontal="left" vertical="center"/>
      <protection locked="0"/>
    </xf>
    <xf numFmtId="0" fontId="73" fillId="0" borderId="0" xfId="343" applyFont="1" applyFill="1" applyAlignment="1">
      <alignment vertical="center"/>
    </xf>
    <xf numFmtId="0" fontId="69" fillId="0" borderId="19" xfId="343" applyFont="1" applyFill="1" applyBorder="1" applyAlignment="1">
      <alignment horizontal="center" vertical="top"/>
    </xf>
    <xf numFmtId="0" fontId="69" fillId="0" borderId="21" xfId="343" applyFont="1" applyFill="1" applyBorder="1" applyAlignment="1">
      <alignment horizontal="left" vertical="center"/>
    </xf>
    <xf numFmtId="0" fontId="73" fillId="0" borderId="22" xfId="343" applyFont="1" applyFill="1" applyBorder="1" applyAlignment="1">
      <alignment vertical="center"/>
    </xf>
    <xf numFmtId="0" fontId="73" fillId="0" borderId="23" xfId="343" applyFont="1" applyFill="1" applyBorder="1" applyAlignment="1">
      <alignment vertical="center"/>
    </xf>
    <xf numFmtId="165" fontId="69" fillId="0" borderId="24" xfId="342" applyFont="1" applyFill="1" applyBorder="1" applyAlignment="1">
      <alignment vertical="center"/>
    </xf>
    <xf numFmtId="165" fontId="69" fillId="0" borderId="25" xfId="342" applyFont="1" applyFill="1" applyBorder="1" applyAlignment="1">
      <alignment vertical="center"/>
    </xf>
    <xf numFmtId="165" fontId="69" fillId="0" borderId="22" xfId="342" applyFont="1" applyFill="1" applyBorder="1" applyAlignment="1">
      <alignment vertical="center"/>
    </xf>
    <xf numFmtId="165" fontId="69" fillId="0" borderId="26" xfId="342" applyFont="1" applyFill="1" applyBorder="1" applyAlignment="1">
      <alignment vertical="center"/>
    </xf>
    <xf numFmtId="0" fontId="67" fillId="0" borderId="27" xfId="343" applyFont="1" applyFill="1" applyBorder="1" applyAlignment="1">
      <alignment vertical="center"/>
    </xf>
    <xf numFmtId="0" fontId="67" fillId="0" borderId="28" xfId="343" applyFont="1" applyFill="1" applyBorder="1" applyAlignment="1">
      <alignment vertical="center"/>
    </xf>
    <xf numFmtId="0" fontId="75" fillId="0" borderId="28" xfId="343" applyFont="1" applyFill="1" applyBorder="1" applyAlignment="1">
      <alignment horizontal="centerContinuous" vertical="center"/>
    </xf>
    <xf numFmtId="0" fontId="75" fillId="0" borderId="29" xfId="343" applyFont="1" applyFill="1" applyBorder="1" applyAlignment="1">
      <alignment horizontal="centerContinuous" vertical="center"/>
    </xf>
    <xf numFmtId="0" fontId="75" fillId="0" borderId="27" xfId="343" applyFont="1" applyFill="1" applyBorder="1" applyAlignment="1">
      <alignment horizontal="center" vertical="center"/>
    </xf>
    <xf numFmtId="165" fontId="71" fillId="0" borderId="30" xfId="342" applyFont="1" applyFill="1" applyBorder="1" applyAlignment="1">
      <alignment horizontal="center" vertical="center"/>
    </xf>
    <xf numFmtId="165" fontId="71" fillId="0" borderId="31" xfId="342" applyFont="1" applyFill="1" applyBorder="1" applyAlignment="1">
      <alignment horizontal="center" vertical="center"/>
    </xf>
    <xf numFmtId="165" fontId="71" fillId="0" borderId="32" xfId="342" applyFont="1" applyFill="1" applyBorder="1" applyAlignment="1">
      <alignment horizontal="center" vertical="center"/>
    </xf>
    <xf numFmtId="165" fontId="71" fillId="0" borderId="33" xfId="342" applyFont="1" applyFill="1" applyBorder="1" applyAlignment="1">
      <alignment horizontal="center" vertical="center"/>
    </xf>
    <xf numFmtId="165" fontId="71" fillId="0" borderId="34" xfId="342" applyFont="1" applyFill="1" applyBorder="1" applyAlignment="1">
      <alignment horizontal="center" vertical="center"/>
    </xf>
    <xf numFmtId="0" fontId="66" fillId="0" borderId="0" xfId="343" applyFont="1" applyFill="1" applyBorder="1" applyAlignment="1" applyProtection="1">
      <alignment horizontal="left"/>
    </xf>
    <xf numFmtId="0" fontId="6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7" fillId="0" borderId="0" xfId="343" applyFont="1" applyFill="1"/>
    <xf numFmtId="0" fontId="66" fillId="0" borderId="0" xfId="343" quotePrefix="1" applyFont="1" applyFill="1" applyBorder="1" applyAlignment="1" applyProtection="1">
      <alignment horizontal="left"/>
    </xf>
    <xf numFmtId="0" fontId="69" fillId="0" borderId="35" xfId="343" applyFont="1" applyFill="1" applyBorder="1" applyAlignment="1">
      <alignment horizontal="centerContinuous" vertical="center"/>
    </xf>
    <xf numFmtId="165" fontId="77" fillId="0" borderId="0" xfId="342" applyFont="1" applyFill="1" applyBorder="1" applyAlignment="1" applyProtection="1">
      <alignment horizontal="right"/>
    </xf>
    <xf numFmtId="0" fontId="67" fillId="0" borderId="36" xfId="343" applyFont="1" applyFill="1" applyBorder="1" applyAlignment="1">
      <alignment vertical="center"/>
    </xf>
    <xf numFmtId="0" fontId="67" fillId="0" borderId="29" xfId="343" applyFont="1" applyFill="1" applyBorder="1" applyAlignment="1">
      <alignment vertical="center"/>
    </xf>
    <xf numFmtId="0" fontId="66" fillId="0" borderId="29" xfId="343" quotePrefix="1" applyFont="1" applyFill="1" applyBorder="1" applyAlignment="1" applyProtection="1">
      <alignment horizontal="left"/>
    </xf>
    <xf numFmtId="0" fontId="67" fillId="0" borderId="18" xfId="343" quotePrefix="1" applyFont="1" applyFill="1" applyBorder="1" applyAlignment="1">
      <alignment horizontal="right"/>
    </xf>
    <xf numFmtId="0" fontId="67" fillId="0" borderId="0" xfId="343" applyFont="1" applyFill="1" applyBorder="1" applyAlignment="1"/>
    <xf numFmtId="1" fontId="67" fillId="0" borderId="0" xfId="343" applyNumberFormat="1" applyFont="1" applyFill="1" applyBorder="1"/>
    <xf numFmtId="0" fontId="72" fillId="0" borderId="14" xfId="343" applyFont="1" applyFill="1" applyBorder="1" applyAlignment="1">
      <alignment horizontal="centerContinuous"/>
    </xf>
    <xf numFmtId="172" fontId="78" fillId="0" borderId="0" xfId="343" applyNumberFormat="1" applyFont="1" applyFill="1" applyBorder="1" applyAlignment="1" applyProtection="1">
      <alignment vertical="center"/>
    </xf>
    <xf numFmtId="0" fontId="67" fillId="0" borderId="18" xfId="343" applyFont="1" applyFill="1" applyBorder="1" applyAlignment="1">
      <alignment horizontal="right"/>
    </xf>
    <xf numFmtId="0" fontId="72" fillId="0" borderId="35" xfId="343" applyFont="1" applyFill="1" applyBorder="1" applyAlignment="1">
      <alignment horizontal="centerContinuous"/>
    </xf>
    <xf numFmtId="0" fontId="67" fillId="0" borderId="36" xfId="343" applyFont="1" applyFill="1" applyBorder="1" applyAlignment="1">
      <alignment horizontal="right"/>
    </xf>
    <xf numFmtId="0" fontId="67" fillId="0" borderId="29" xfId="343" applyFont="1" applyFill="1" applyBorder="1" applyAlignment="1"/>
    <xf numFmtId="1" fontId="67" fillId="0" borderId="29" xfId="343" applyNumberFormat="1" applyFont="1" applyFill="1" applyBorder="1"/>
    <xf numFmtId="0" fontId="72" fillId="0" borderId="37" xfId="343" applyFont="1" applyFill="1" applyBorder="1" applyAlignment="1">
      <alignment horizontal="centerContinuous"/>
    </xf>
    <xf numFmtId="0" fontId="72" fillId="0" borderId="38" xfId="343" applyFont="1" applyFill="1" applyBorder="1" applyAlignment="1">
      <alignment horizontal="centerContinuous"/>
    </xf>
    <xf numFmtId="0" fontId="72" fillId="0" borderId="39" xfId="343" applyFont="1" applyFill="1" applyBorder="1" applyAlignment="1">
      <alignment horizontal="centerContinuous"/>
    </xf>
    <xf numFmtId="0" fontId="72" fillId="0" borderId="40" xfId="343" applyFont="1" applyFill="1" applyBorder="1" applyAlignment="1">
      <alignment horizontal="centerContinuous"/>
    </xf>
    <xf numFmtId="0" fontId="72" fillId="0" borderId="41" xfId="343" applyFont="1" applyFill="1" applyBorder="1" applyAlignment="1">
      <alignment horizontal="centerContinuous"/>
    </xf>
    <xf numFmtId="0" fontId="67" fillId="0" borderId="0" xfId="343" quotePrefix="1" applyFont="1" applyFill="1" applyBorder="1" applyAlignment="1"/>
    <xf numFmtId="0" fontId="68" fillId="0" borderId="0" xfId="343" applyFont="1" applyFill="1" applyBorder="1" applyAlignment="1"/>
    <xf numFmtId="0" fontId="68" fillId="0" borderId="18" xfId="343" applyFont="1" applyFill="1" applyBorder="1" applyAlignment="1">
      <alignment horizontal="right"/>
    </xf>
    <xf numFmtId="0" fontId="67" fillId="0" borderId="18" xfId="343" quotePrefix="1" applyNumberFormat="1" applyFont="1" applyFill="1" applyBorder="1" applyAlignment="1">
      <alignment horizontal="right"/>
    </xf>
    <xf numFmtId="0" fontId="67" fillId="0" borderId="18" xfId="343" quotePrefix="1" applyFont="1" applyFill="1" applyBorder="1" applyAlignment="1"/>
    <xf numFmtId="0" fontId="67" fillId="0" borderId="11" xfId="343" applyFont="1" applyFill="1" applyBorder="1" applyAlignment="1"/>
    <xf numFmtId="0" fontId="67" fillId="0" borderId="0" xfId="0" applyFont="1"/>
    <xf numFmtId="165" fontId="66" fillId="0" borderId="0" xfId="340" applyFont="1" applyAlignment="1" applyProtection="1">
      <alignment horizontal="left"/>
    </xf>
    <xf numFmtId="165" fontId="67" fillId="0" borderId="0" xfId="340" applyFont="1"/>
    <xf numFmtId="165" fontId="83" fillId="0" borderId="0" xfId="340" applyFont="1"/>
    <xf numFmtId="165" fontId="84" fillId="0" borderId="0" xfId="340" applyFont="1"/>
    <xf numFmtId="165" fontId="85" fillId="0" borderId="0" xfId="340" applyFont="1" applyAlignment="1" applyProtection="1">
      <alignment horizontal="centerContinuous"/>
    </xf>
    <xf numFmtId="165" fontId="84" fillId="0" borderId="0" xfId="340" applyFont="1" applyAlignment="1">
      <alignment horizontal="centerContinuous"/>
    </xf>
    <xf numFmtId="165" fontId="84" fillId="0" borderId="29" xfId="340" applyFont="1" applyBorder="1"/>
    <xf numFmtId="165" fontId="69" fillId="0" borderId="0" xfId="340" applyFont="1" applyAlignment="1" applyProtection="1">
      <alignment horizontal="right"/>
    </xf>
    <xf numFmtId="165" fontId="84" fillId="0" borderId="15" xfId="340" applyFont="1" applyBorder="1"/>
    <xf numFmtId="165" fontId="69" fillId="0" borderId="15" xfId="340" applyFont="1" applyBorder="1" applyAlignment="1">
      <alignment horizontal="center"/>
    </xf>
    <xf numFmtId="165" fontId="69" fillId="0" borderId="20" xfId="340" applyFont="1" applyBorder="1" applyAlignment="1">
      <alignment horizontal="center"/>
    </xf>
    <xf numFmtId="165" fontId="69" fillId="0" borderId="20" xfId="340" applyFont="1" applyBorder="1" applyAlignment="1" applyProtection="1">
      <alignment horizontal="center" vertical="center"/>
    </xf>
    <xf numFmtId="165" fontId="84" fillId="0" borderId="23" xfId="340" applyFont="1" applyBorder="1"/>
    <xf numFmtId="165" fontId="69" fillId="0" borderId="23" xfId="340" applyFont="1" applyBorder="1" applyAlignment="1" applyProtection="1">
      <alignment horizontal="center" vertical="center"/>
    </xf>
    <xf numFmtId="165" fontId="87" fillId="0" borderId="23" xfId="340" applyFont="1" applyBorder="1" applyAlignment="1">
      <alignment horizontal="center" vertical="center"/>
    </xf>
    <xf numFmtId="165" fontId="87" fillId="0" borderId="42" xfId="340" quotePrefix="1" applyFont="1" applyBorder="1" applyAlignment="1" applyProtection="1">
      <alignment horizontal="center" vertical="center"/>
    </xf>
    <xf numFmtId="165" fontId="84" fillId="0" borderId="0" xfId="340" applyFont="1" applyAlignment="1">
      <alignment horizontal="center" vertical="center"/>
    </xf>
    <xf numFmtId="165" fontId="84" fillId="0" borderId="0" xfId="340" applyFont="1" applyBorder="1"/>
    <xf numFmtId="4" fontId="84" fillId="0" borderId="0" xfId="340" applyNumberFormat="1" applyFont="1"/>
    <xf numFmtId="165" fontId="66" fillId="0" borderId="0" xfId="341" applyFont="1" applyAlignment="1" applyProtection="1">
      <alignment horizontal="left"/>
    </xf>
    <xf numFmtId="165" fontId="67" fillId="0" borderId="0" xfId="341" applyFont="1"/>
    <xf numFmtId="165" fontId="66" fillId="0" borderId="0" xfId="341" applyFont="1" applyAlignment="1" applyProtection="1">
      <alignment horizontal="centerContinuous"/>
    </xf>
    <xf numFmtId="165" fontId="67" fillId="0" borderId="0" xfId="341" applyFont="1" applyAlignment="1">
      <alignment horizontal="centerContinuous"/>
    </xf>
    <xf numFmtId="165" fontId="66" fillId="0" borderId="0" xfId="341" applyFont="1"/>
    <xf numFmtId="165" fontId="69" fillId="0" borderId="0" xfId="341" applyFont="1" applyAlignment="1" applyProtection="1">
      <alignment horizontal="right"/>
    </xf>
    <xf numFmtId="165" fontId="72" fillId="0" borderId="15" xfId="341" applyFont="1" applyBorder="1"/>
    <xf numFmtId="165" fontId="69" fillId="0" borderId="39" xfId="341" applyFont="1" applyBorder="1" applyAlignment="1">
      <alignment horizontal="center"/>
    </xf>
    <xf numFmtId="165" fontId="69" fillId="0" borderId="43" xfId="341" applyFont="1" applyBorder="1" applyAlignment="1">
      <alignment vertical="center"/>
    </xf>
    <xf numFmtId="165" fontId="69" fillId="0" borderId="20" xfId="341" applyFont="1" applyBorder="1" applyAlignment="1">
      <alignment horizontal="center"/>
    </xf>
    <xf numFmtId="165" fontId="69" fillId="0" borderId="38" xfId="341" applyFont="1" applyBorder="1" applyAlignment="1" applyProtection="1">
      <alignment horizontal="center" vertical="center"/>
    </xf>
    <xf numFmtId="165" fontId="69" fillId="0" borderId="35" xfId="341" applyFont="1" applyBorder="1" applyAlignment="1" applyProtection="1">
      <alignment horizontal="centerContinuous" vertical="center"/>
    </xf>
    <xf numFmtId="165" fontId="72" fillId="0" borderId="23" xfId="341" applyFont="1" applyBorder="1"/>
    <xf numFmtId="165" fontId="69" fillId="0" borderId="40" xfId="341" applyFont="1" applyBorder="1" applyAlignment="1">
      <alignment horizontal="center"/>
    </xf>
    <xf numFmtId="165" fontId="69" fillId="0" borderId="22" xfId="341" applyFont="1" applyBorder="1" applyAlignment="1">
      <alignment vertical="center"/>
    </xf>
    <xf numFmtId="165" fontId="71" fillId="0" borderId="23" xfId="341" applyFont="1" applyBorder="1" applyAlignment="1">
      <alignment horizontal="center" vertical="center"/>
    </xf>
    <xf numFmtId="165" fontId="71" fillId="0" borderId="40" xfId="341" quotePrefix="1" applyFont="1" applyBorder="1" applyAlignment="1" applyProtection="1">
      <alignment horizontal="center" vertical="center"/>
    </xf>
    <xf numFmtId="165" fontId="71" fillId="0" borderId="22" xfId="341" applyFont="1" applyBorder="1" applyAlignment="1" applyProtection="1">
      <alignment horizontal="center" vertical="center"/>
    </xf>
    <xf numFmtId="173" fontId="28" fillId="0" borderId="0" xfId="329" applyNumberFormat="1" applyFont="1"/>
    <xf numFmtId="165" fontId="67" fillId="0" borderId="0" xfId="341" applyFont="1" applyAlignment="1">
      <alignment horizontal="center" vertical="center"/>
    </xf>
    <xf numFmtId="165" fontId="66" fillId="0" borderId="15" xfId="341" applyFont="1" applyBorder="1" applyAlignment="1" applyProtection="1">
      <alignment horizontal="left"/>
    </xf>
    <xf numFmtId="1" fontId="67" fillId="0" borderId="20" xfId="341" applyNumberFormat="1" applyFont="1" applyBorder="1"/>
    <xf numFmtId="170" fontId="66" fillId="0" borderId="0" xfId="341" applyNumberFormat="1" applyFont="1"/>
    <xf numFmtId="170" fontId="67" fillId="0" borderId="0" xfId="341" applyNumberFormat="1" applyFont="1"/>
    <xf numFmtId="2" fontId="67" fillId="0" borderId="0" xfId="341" applyNumberFormat="1" applyFont="1"/>
    <xf numFmtId="1" fontId="67" fillId="0" borderId="23" xfId="341" applyNumberFormat="1" applyFont="1" applyBorder="1"/>
    <xf numFmtId="165" fontId="66" fillId="0" borderId="0" xfId="345" applyFont="1" applyFill="1" applyAlignment="1">
      <alignment horizontal="left" vertical="center"/>
    </xf>
    <xf numFmtId="165" fontId="66" fillId="0" borderId="0" xfId="345" applyFont="1" applyFill="1" applyAlignment="1">
      <alignment vertical="center"/>
    </xf>
    <xf numFmtId="165" fontId="67" fillId="0" borderId="0" xfId="345" applyFont="1" applyFill="1" applyAlignment="1">
      <alignment vertical="center"/>
    </xf>
    <xf numFmtId="165" fontId="66" fillId="0" borderId="0" xfId="345" applyFont="1" applyFill="1" applyAlignment="1" applyProtection="1">
      <alignment horizontal="centerContinuous" vertical="center"/>
      <protection locked="0"/>
    </xf>
    <xf numFmtId="165" fontId="66" fillId="0" borderId="0" xfId="345" applyFont="1" applyFill="1" applyAlignment="1">
      <alignment horizontal="centerContinuous" vertical="center"/>
    </xf>
    <xf numFmtId="165" fontId="66" fillId="0" borderId="0" xfId="345" applyFont="1" applyFill="1" applyBorder="1" applyAlignment="1">
      <alignment vertical="center"/>
    </xf>
    <xf numFmtId="165" fontId="69" fillId="0" borderId="0" xfId="345" applyFont="1" applyFill="1" applyAlignment="1">
      <alignment horizontal="right" vertical="center"/>
    </xf>
    <xf numFmtId="165" fontId="66" fillId="0" borderId="10" xfId="345" applyFont="1" applyFill="1" applyBorder="1" applyAlignment="1">
      <alignment vertical="center"/>
    </xf>
    <xf numFmtId="165" fontId="73" fillId="0" borderId="11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73" fillId="0" borderId="0" xfId="345" applyFont="1" applyFill="1" applyBorder="1" applyAlignment="1">
      <alignment horizontal="left" vertical="center"/>
    </xf>
    <xf numFmtId="165" fontId="73" fillId="0" borderId="18" xfId="345" applyFont="1" applyFill="1" applyBorder="1" applyAlignment="1">
      <alignment vertical="center"/>
    </xf>
    <xf numFmtId="165" fontId="73" fillId="0" borderId="0" xfId="345" applyFont="1" applyFill="1" applyBorder="1" applyAlignment="1">
      <alignment vertical="center"/>
    </xf>
    <xf numFmtId="165" fontId="74" fillId="0" borderId="0" xfId="345" applyFont="1" applyFill="1" applyBorder="1" applyAlignment="1" applyProtection="1">
      <alignment horizontal="left" vertical="center"/>
      <protection locked="0"/>
    </xf>
    <xf numFmtId="165" fontId="66" fillId="0" borderId="18" xfId="345" applyFont="1" applyFill="1" applyBorder="1" applyAlignment="1">
      <alignment horizontal="center" vertical="center"/>
    </xf>
    <xf numFmtId="165" fontId="66" fillId="0" borderId="0" xfId="345" applyFont="1" applyFill="1" applyBorder="1" applyAlignment="1">
      <alignment horizontal="center" vertical="center"/>
    </xf>
    <xf numFmtId="165" fontId="73" fillId="0" borderId="18" xfId="345" applyFont="1" applyFill="1" applyBorder="1" applyAlignment="1">
      <alignment horizontal="left" vertical="center"/>
    </xf>
    <xf numFmtId="165" fontId="73" fillId="0" borderId="35" xfId="345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71" fillId="0" borderId="27" xfId="344" applyFont="1" applyFill="1" applyBorder="1" applyAlignment="1">
      <alignment horizontal="centerContinuous" vertical="center"/>
    </xf>
    <xf numFmtId="165" fontId="71" fillId="0" borderId="28" xfId="344" applyFont="1" applyFill="1" applyBorder="1" applyAlignment="1">
      <alignment horizontal="centerContinuous" vertical="center"/>
    </xf>
    <xf numFmtId="165" fontId="71" fillId="0" borderId="45" xfId="344" applyFont="1" applyFill="1" applyBorder="1" applyAlignment="1">
      <alignment horizontal="centerContinuous" vertical="center"/>
    </xf>
    <xf numFmtId="165" fontId="71" fillId="0" borderId="34" xfId="342" applyFont="1" applyFill="1" applyBorder="1" applyAlignment="1">
      <alignment horizontal="centerContinuous" vertical="center"/>
    </xf>
    <xf numFmtId="165" fontId="66" fillId="0" borderId="18" xfId="345" applyFont="1" applyFill="1" applyBorder="1" applyAlignment="1" applyProtection="1">
      <alignment horizontal="left"/>
    </xf>
    <xf numFmtId="165" fontId="66" fillId="0" borderId="0" xfId="345" applyFont="1" applyFill="1" applyBorder="1" applyAlignment="1" applyProtection="1">
      <alignment horizontal="left"/>
    </xf>
    <xf numFmtId="165" fontId="69" fillId="0" borderId="35" xfId="345" applyFont="1" applyFill="1" applyBorder="1" applyAlignment="1">
      <alignment horizontal="centerContinuous" vertical="center"/>
    </xf>
    <xf numFmtId="165" fontId="67" fillId="0" borderId="0" xfId="345" applyFont="1" applyFill="1"/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9" fillId="0" borderId="37" xfId="345" applyFont="1" applyFill="1" applyBorder="1" applyAlignment="1">
      <alignment horizontal="centerContinuous" vertical="center"/>
    </xf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" fontId="67" fillId="0" borderId="0" xfId="345" applyNumberFormat="1" applyFont="1" applyFill="1" applyBorder="1"/>
    <xf numFmtId="165" fontId="72" fillId="0" borderId="38" xfId="345" applyFont="1" applyFill="1" applyBorder="1" applyAlignment="1">
      <alignment horizontal="centerContinuous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72" fillId="0" borderId="40" xfId="345" applyFont="1" applyFill="1" applyBorder="1" applyAlignment="1">
      <alignment horizontal="centerContinuous"/>
    </xf>
    <xf numFmtId="165" fontId="67" fillId="0" borderId="0" xfId="345" applyFont="1" applyFill="1" applyBorder="1" applyAlignment="1">
      <alignment vertical="center"/>
    </xf>
    <xf numFmtId="1" fontId="67" fillId="0" borderId="11" xfId="345" applyNumberFormat="1" applyFont="1" applyFill="1" applyBorder="1"/>
    <xf numFmtId="165" fontId="72" fillId="0" borderId="39" xfId="345" applyFont="1" applyFill="1" applyBorder="1" applyAlignment="1">
      <alignment horizontal="centerContinuous"/>
    </xf>
    <xf numFmtId="165" fontId="67" fillId="0" borderId="18" xfId="345" applyFont="1" applyFill="1" applyBorder="1" applyAlignment="1" applyProtection="1">
      <alignment horizontal="left"/>
    </xf>
    <xf numFmtId="165" fontId="72" fillId="0" borderId="41" xfId="345" applyFont="1" applyFill="1" applyBorder="1" applyAlignment="1">
      <alignment horizontal="centerContinuous"/>
    </xf>
    <xf numFmtId="1" fontId="67" fillId="0" borderId="29" xfId="345" applyNumberFormat="1" applyFont="1" applyFill="1" applyBorder="1"/>
    <xf numFmtId="165" fontId="67" fillId="0" borderId="10" xfId="345" quotePrefix="1" applyFont="1" applyFill="1" applyBorder="1" applyAlignment="1" applyProtection="1">
      <alignment horizontal="left"/>
    </xf>
    <xf numFmtId="165" fontId="67" fillId="0" borderId="11" xfId="345" quotePrefix="1" applyFont="1" applyFill="1" applyBorder="1" applyAlignment="1" applyProtection="1">
      <alignment horizontal="left"/>
    </xf>
    <xf numFmtId="165" fontId="72" fillId="0" borderId="46" xfId="345" applyFont="1" applyFill="1" applyBorder="1" applyAlignment="1">
      <alignment horizontal="centerContinuous"/>
    </xf>
    <xf numFmtId="165" fontId="67" fillId="0" borderId="36" xfId="345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  <protection locked="0"/>
    </xf>
    <xf numFmtId="165" fontId="67" fillId="0" borderId="0" xfId="345" applyFont="1" applyFill="1" applyBorder="1" applyAlignment="1" applyProtection="1">
      <alignment horizontal="left"/>
      <protection locked="0"/>
    </xf>
    <xf numFmtId="165" fontId="67" fillId="0" borderId="29" xfId="345" quotePrefix="1" applyFont="1" applyFill="1" applyBorder="1" applyAlignment="1" applyProtection="1">
      <alignment horizontal="left"/>
      <protection locked="0"/>
    </xf>
    <xf numFmtId="165" fontId="90" fillId="0" borderId="0" xfId="345" applyFont="1" applyFill="1" applyAlignment="1">
      <alignment vertical="center"/>
    </xf>
    <xf numFmtId="1" fontId="67" fillId="0" borderId="10" xfId="343" applyNumberFormat="1" applyFont="1" applyFill="1" applyBorder="1"/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65" fontId="66" fillId="0" borderId="0" xfId="339" applyFont="1" applyAlignment="1" applyProtection="1">
      <alignment horizontal="left"/>
    </xf>
    <xf numFmtId="0" fontId="66" fillId="0" borderId="0" xfId="449" applyFont="1" applyAlignment="1"/>
    <xf numFmtId="3" fontId="67" fillId="0" borderId="0" xfId="449" applyNumberFormat="1" applyFont="1" applyAlignment="1"/>
    <xf numFmtId="3" fontId="67" fillId="0" borderId="0" xfId="449" applyNumberFormat="1" applyFont="1"/>
    <xf numFmtId="0" fontId="55" fillId="0" borderId="0" xfId="449" applyFont="1"/>
    <xf numFmtId="0" fontId="67" fillId="0" borderId="0" xfId="449" quotePrefix="1" applyFont="1" applyAlignment="1"/>
    <xf numFmtId="0" fontId="66" fillId="0" borderId="0" xfId="449" applyFont="1" applyAlignment="1">
      <alignment horizontal="centerContinuous" vertical="center"/>
    </xf>
    <xf numFmtId="0" fontId="67" fillId="0" borderId="0" xfId="449" quotePrefix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67" fillId="0" borderId="0" xfId="449" applyFont="1"/>
    <xf numFmtId="3" fontId="67" fillId="0" borderId="29" xfId="449" applyNumberFormat="1" applyFont="1" applyBorder="1"/>
    <xf numFmtId="3" fontId="66" fillId="0" borderId="0" xfId="449" applyNumberFormat="1" applyFont="1" applyAlignment="1">
      <alignment horizontal="centerContinuous"/>
    </xf>
    <xf numFmtId="3" fontId="69" fillId="0" borderId="0" xfId="449" applyNumberFormat="1" applyFont="1" applyAlignment="1">
      <alignment horizontal="centerContinuous"/>
    </xf>
    <xf numFmtId="0" fontId="72" fillId="0" borderId="15" xfId="449" applyFont="1" applyBorder="1"/>
    <xf numFmtId="0" fontId="69" fillId="0" borderId="15" xfId="449" applyFont="1" applyBorder="1" applyAlignment="1">
      <alignment horizontal="centerContinuous" vertical="top"/>
    </xf>
    <xf numFmtId="3" fontId="69" fillId="0" borderId="29" xfId="449" applyNumberFormat="1" applyFont="1" applyBorder="1" applyAlignment="1">
      <alignment horizontal="centerContinuous" vertical="top"/>
    </xf>
    <xf numFmtId="3" fontId="69" fillId="0" borderId="28" xfId="449" applyNumberFormat="1" applyFont="1" applyBorder="1" applyAlignment="1">
      <alignment horizontal="centerContinuous"/>
    </xf>
    <xf numFmtId="3" fontId="69" fillId="0" borderId="45" xfId="449" applyNumberFormat="1" applyFont="1" applyBorder="1" applyAlignment="1">
      <alignment horizontal="centerContinuous"/>
    </xf>
    <xf numFmtId="3" fontId="69" fillId="0" borderId="28" xfId="449" applyNumberFormat="1" applyFont="1" applyBorder="1" applyAlignment="1">
      <alignment horizontal="centerContinuous" vertical="top"/>
    </xf>
    <xf numFmtId="0" fontId="69" fillId="0" borderId="20" xfId="449" applyFont="1" applyBorder="1" applyAlignment="1">
      <alignment horizontal="center"/>
    </xf>
    <xf numFmtId="0" fontId="69" fillId="0" borderId="20" xfId="449" applyFont="1" applyBorder="1" applyAlignment="1">
      <alignment horizontal="centerContinuous"/>
    </xf>
    <xf numFmtId="3" fontId="69" fillId="0" borderId="35" xfId="449" applyNumberFormat="1" applyFont="1" applyBorder="1" applyAlignment="1">
      <alignment horizontal="center"/>
    </xf>
    <xf numFmtId="3" fontId="69" fillId="0" borderId="35" xfId="449" quotePrefix="1" applyNumberFormat="1" applyFont="1" applyBorder="1" applyAlignment="1">
      <alignment horizontal="center"/>
    </xf>
    <xf numFmtId="0" fontId="69" fillId="0" borderId="23" xfId="449" applyFont="1" applyBorder="1"/>
    <xf numFmtId="0" fontId="69" fillId="0" borderId="23" xfId="449" applyFont="1" applyBorder="1" applyAlignment="1">
      <alignment horizontal="centerContinuous"/>
    </xf>
    <xf numFmtId="0" fontId="73" fillId="0" borderId="0" xfId="449" applyFont="1"/>
    <xf numFmtId="0" fontId="71" fillId="0" borderId="23" xfId="449" quotePrefix="1" applyFont="1" applyBorder="1" applyAlignment="1">
      <alignment horizontal="center" vertical="center"/>
    </xf>
    <xf numFmtId="0" fontId="71" fillId="0" borderId="42" xfId="449" quotePrefix="1" applyFont="1" applyBorder="1" applyAlignment="1">
      <alignment horizontal="center" vertical="center"/>
    </xf>
    <xf numFmtId="3" fontId="71" fillId="0" borderId="45" xfId="449" quotePrefix="1" applyNumberFormat="1" applyFont="1" applyBorder="1" applyAlignment="1">
      <alignment horizontal="center" vertical="center"/>
    </xf>
    <xf numFmtId="0" fontId="55" fillId="0" borderId="0" xfId="449" applyFont="1" applyAlignment="1">
      <alignment horizontal="center" vertical="center"/>
    </xf>
    <xf numFmtId="0" fontId="66" fillId="0" borderId="23" xfId="449" applyFont="1" applyBorder="1"/>
    <xf numFmtId="0" fontId="66" fillId="0" borderId="42" xfId="449" applyFont="1" applyBorder="1"/>
    <xf numFmtId="3" fontId="73" fillId="0" borderId="0" xfId="449" applyNumberFormat="1" applyFont="1" applyBorder="1"/>
    <xf numFmtId="0" fontId="66" fillId="0" borderId="15" xfId="449" applyFont="1" applyBorder="1"/>
    <xf numFmtId="0" fontId="66" fillId="0" borderId="23" xfId="449" quotePrefix="1" applyFont="1" applyBorder="1"/>
    <xf numFmtId="0" fontId="66" fillId="0" borderId="20" xfId="449" applyFont="1" applyBorder="1"/>
    <xf numFmtId="0" fontId="67" fillId="0" borderId="20" xfId="449" quotePrefix="1" applyFont="1" applyBorder="1"/>
    <xf numFmtId="0" fontId="72" fillId="0" borderId="20" xfId="449" quotePrefix="1" applyFont="1" applyBorder="1"/>
    <xf numFmtId="0" fontId="67" fillId="0" borderId="23" xfId="449" applyFont="1" applyBorder="1"/>
    <xf numFmtId="165" fontId="73" fillId="0" borderId="0" xfId="339" applyFont="1" applyAlignment="1" applyProtection="1">
      <alignment horizontal="left"/>
    </xf>
    <xf numFmtId="165" fontId="55" fillId="0" borderId="0" xfId="339" applyFont="1"/>
    <xf numFmtId="165" fontId="66" fillId="0" borderId="0" xfId="339" applyFont="1" applyAlignment="1" applyProtection="1">
      <alignment horizontal="centerContinuous"/>
    </xf>
    <xf numFmtId="165" fontId="73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right"/>
    </xf>
    <xf numFmtId="165" fontId="67" fillId="0" borderId="16" xfId="339" applyFont="1" applyBorder="1"/>
    <xf numFmtId="0" fontId="66" fillId="0" borderId="0" xfId="449" quotePrefix="1" applyFont="1" applyFill="1" applyBorder="1"/>
    <xf numFmtId="165" fontId="73" fillId="0" borderId="0" xfId="339" applyFont="1" applyFill="1"/>
    <xf numFmtId="165" fontId="55" fillId="0" borderId="0" xfId="339" applyFont="1" applyFill="1"/>
    <xf numFmtId="165" fontId="69" fillId="0" borderId="21" xfId="339" applyFont="1" applyBorder="1" applyAlignment="1" applyProtection="1">
      <alignment horizontal="center"/>
    </xf>
    <xf numFmtId="165" fontId="69" fillId="0" borderId="17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left"/>
    </xf>
    <xf numFmtId="165" fontId="69" fillId="0" borderId="15" xfId="339" applyFont="1" applyBorder="1" applyAlignment="1" applyProtection="1">
      <alignment horizontal="left"/>
    </xf>
    <xf numFmtId="165" fontId="66" fillId="0" borderId="25" xfId="339" applyFont="1" applyBorder="1"/>
    <xf numFmtId="165" fontId="69" fillId="0" borderId="26" xfId="339" applyFont="1" applyBorder="1" applyAlignment="1">
      <alignment horizontal="center"/>
    </xf>
    <xf numFmtId="0" fontId="69" fillId="0" borderId="22" xfId="339" quotePrefix="1" applyNumberFormat="1" applyFont="1" applyBorder="1" applyAlignment="1" applyProtection="1">
      <alignment horizontal="center"/>
    </xf>
    <xf numFmtId="165" fontId="69" fillId="0" borderId="23" xfId="339" quotePrefix="1" applyFont="1" applyBorder="1" applyAlignment="1" applyProtection="1">
      <alignment horizontal="center"/>
    </xf>
    <xf numFmtId="165" fontId="71" fillId="0" borderId="55" xfId="339" applyFont="1" applyBorder="1" applyAlignment="1" applyProtection="1">
      <alignment horizontal="center" vertical="center"/>
    </xf>
    <xf numFmtId="165" fontId="71" fillId="0" borderId="40" xfId="339" applyFont="1" applyBorder="1" applyAlignment="1" applyProtection="1">
      <alignment horizontal="center" vertical="center"/>
    </xf>
    <xf numFmtId="165" fontId="71" fillId="0" borderId="26" xfId="339" applyFont="1" applyBorder="1" applyAlignment="1" applyProtection="1">
      <alignment horizontal="center" vertical="center"/>
    </xf>
    <xf numFmtId="165" fontId="71" fillId="0" borderId="22" xfId="339" applyFont="1" applyBorder="1" applyAlignment="1" applyProtection="1">
      <alignment horizontal="center" vertical="center"/>
    </xf>
    <xf numFmtId="165" fontId="71" fillId="0" borderId="0" xfId="339" applyFont="1"/>
    <xf numFmtId="165" fontId="66" fillId="0" borderId="0" xfId="339" applyFont="1" applyFill="1"/>
    <xf numFmtId="165" fontId="75" fillId="0" borderId="0" xfId="339" applyFont="1" applyFill="1"/>
    <xf numFmtId="165" fontId="71" fillId="0" borderId="0" xfId="339" applyFont="1" applyFill="1"/>
    <xf numFmtId="165" fontId="67" fillId="0" borderId="21" xfId="339" quotePrefix="1" applyFont="1" applyBorder="1" applyAlignment="1" applyProtection="1">
      <alignment horizontal="left"/>
    </xf>
    <xf numFmtId="165" fontId="66" fillId="0" borderId="0" xfId="339" quotePrefix="1" applyFont="1" applyFill="1" applyBorder="1" applyAlignment="1" applyProtection="1">
      <alignment horizontal="left"/>
    </xf>
    <xf numFmtId="165" fontId="73" fillId="0" borderId="0" xfId="339" applyFont="1"/>
    <xf numFmtId="165" fontId="67" fillId="0" borderId="25" xfId="339" applyFont="1" applyBorder="1"/>
    <xf numFmtId="165" fontId="66" fillId="0" borderId="0" xfId="339" applyFont="1"/>
    <xf numFmtId="0" fontId="93" fillId="0" borderId="0" xfId="0" applyFont="1" applyAlignment="1"/>
    <xf numFmtId="0" fontId="88" fillId="0" borderId="0" xfId="0" applyFont="1"/>
    <xf numFmtId="0" fontId="96" fillId="0" borderId="0" xfId="0" applyFont="1"/>
    <xf numFmtId="165" fontId="66" fillId="0" borderId="0" xfId="451" applyFont="1" applyAlignment="1">
      <alignment horizontal="centerContinuous"/>
    </xf>
    <xf numFmtId="165" fontId="67" fillId="0" borderId="0" xfId="451" applyFont="1" applyAlignment="1">
      <alignment horizontal="centerContinuous"/>
    </xf>
    <xf numFmtId="165" fontId="67" fillId="0" borderId="0" xfId="451" applyFont="1" applyAlignment="1"/>
    <xf numFmtId="165" fontId="67" fillId="0" borderId="0" xfId="451" applyFont="1"/>
    <xf numFmtId="165" fontId="67" fillId="0" borderId="0" xfId="451" applyFont="1" applyAlignment="1" applyProtection="1">
      <alignment horizontal="centerContinuous"/>
    </xf>
    <xf numFmtId="165" fontId="67" fillId="0" borderId="0" xfId="451" applyFont="1" applyAlignment="1">
      <alignment horizontal="right"/>
    </xf>
    <xf numFmtId="165" fontId="67" fillId="0" borderId="0" xfId="451" applyFont="1" applyAlignment="1" applyProtection="1">
      <alignment horizontal="right"/>
    </xf>
    <xf numFmtId="165" fontId="66" fillId="0" borderId="0" xfId="451" applyFont="1" applyAlignment="1" applyProtection="1">
      <alignment horizontal="left"/>
    </xf>
    <xf numFmtId="165" fontId="67" fillId="0" borderId="0" xfId="451" applyFont="1" applyAlignment="1" applyProtection="1">
      <alignment horizontal="left"/>
    </xf>
    <xf numFmtId="0" fontId="67" fillId="0" borderId="0" xfId="0" applyFont="1" applyAlignment="1" applyProtection="1">
      <alignment horizontal="right"/>
    </xf>
    <xf numFmtId="0" fontId="67" fillId="0" borderId="0" xfId="0" applyFont="1" applyAlignment="1" applyProtection="1">
      <alignment horizontal="left"/>
    </xf>
    <xf numFmtId="165" fontId="66" fillId="0" borderId="0" xfId="451" applyFont="1"/>
    <xf numFmtId="0" fontId="85" fillId="0" borderId="0" xfId="0" applyFont="1" applyAlignment="1" applyProtection="1">
      <alignment horizontal="left"/>
    </xf>
    <xf numFmtId="0" fontId="84" fillId="0" borderId="0" xfId="0" applyFont="1"/>
    <xf numFmtId="165" fontId="67" fillId="0" borderId="0" xfId="451" applyFont="1" applyFill="1"/>
    <xf numFmtId="0" fontId="67" fillId="0" borderId="0" xfId="0" applyFont="1" applyFill="1" applyAlignment="1" applyProtection="1">
      <alignment horizontal="right"/>
    </xf>
    <xf numFmtId="0" fontId="85" fillId="0" borderId="0" xfId="0" applyFont="1"/>
    <xf numFmtId="0" fontId="84" fillId="0" borderId="0" xfId="0" applyFont="1" applyAlignment="1" applyProtection="1">
      <alignment horizontal="left"/>
    </xf>
    <xf numFmtId="165" fontId="84" fillId="0" borderId="0" xfId="451" applyFont="1"/>
    <xf numFmtId="0" fontId="84" fillId="0" borderId="0" xfId="0" applyFont="1" applyAlignment="1" applyProtection="1">
      <alignment horizontal="right"/>
    </xf>
    <xf numFmtId="0" fontId="85" fillId="0" borderId="0" xfId="0" applyFont="1" applyFill="1" applyAlignment="1" applyProtection="1">
      <alignment horizontal="left"/>
    </xf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71" fontId="78" fillId="0" borderId="36" xfId="343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5" fontId="84" fillId="0" borderId="0" xfId="340" applyFont="1" applyFill="1" applyBorder="1"/>
    <xf numFmtId="167" fontId="67" fillId="0" borderId="35" xfId="450" applyNumberFormat="1" applyFont="1" applyFill="1" applyBorder="1" applyProtection="1"/>
    <xf numFmtId="165" fontId="55" fillId="0" borderId="0" xfId="339" applyFont="1" applyFill="1" applyBorder="1"/>
    <xf numFmtId="167" fontId="67" fillId="0" borderId="22" xfId="0" applyNumberFormat="1" applyFont="1" applyFill="1" applyBorder="1" applyProtection="1"/>
    <xf numFmtId="165" fontId="69" fillId="0" borderId="56" xfId="340" quotePrefix="1" applyFont="1" applyBorder="1" applyAlignment="1" applyProtection="1">
      <alignment horizontal="center" vertical="center"/>
    </xf>
    <xf numFmtId="165" fontId="69" fillId="0" borderId="57" xfId="340" applyFont="1" applyBorder="1" applyAlignment="1" applyProtection="1">
      <alignment horizontal="center" vertical="center"/>
    </xf>
    <xf numFmtId="165" fontId="69" fillId="0" borderId="44" xfId="340" applyFont="1" applyBorder="1" applyAlignment="1">
      <alignment horizontal="center" vertical="center"/>
    </xf>
    <xf numFmtId="165" fontId="66" fillId="0" borderId="0" xfId="466" applyFont="1" applyAlignment="1">
      <alignment horizontal="left"/>
    </xf>
    <xf numFmtId="165" fontId="72" fillId="0" borderId="0" xfId="467" applyFont="1"/>
    <xf numFmtId="165" fontId="69" fillId="0" borderId="0" xfId="467" applyFont="1" applyAlignment="1">
      <alignment horizontal="centerContinuous"/>
    </xf>
    <xf numFmtId="165" fontId="72" fillId="0" borderId="0" xfId="467" applyFont="1" applyAlignment="1">
      <alignment horizontal="centerContinuous"/>
    </xf>
    <xf numFmtId="165" fontId="72" fillId="0" borderId="47" xfId="467" applyFont="1" applyBorder="1"/>
    <xf numFmtId="165" fontId="69" fillId="0" borderId="12" xfId="467" applyFont="1" applyBorder="1"/>
    <xf numFmtId="165" fontId="69" fillId="0" borderId="15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"/>
    </xf>
    <xf numFmtId="165" fontId="72" fillId="0" borderId="18" xfId="467" applyFont="1" applyBorder="1"/>
    <xf numFmtId="165" fontId="69" fillId="0" borderId="0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"/>
    </xf>
    <xf numFmtId="165" fontId="72" fillId="0" borderId="58" xfId="467" applyFont="1" applyBorder="1"/>
    <xf numFmtId="165" fontId="69" fillId="0" borderId="24" xfId="467" applyFont="1" applyBorder="1"/>
    <xf numFmtId="165" fontId="71" fillId="0" borderId="42" xfId="467" applyFont="1" applyBorder="1" applyAlignment="1" applyProtection="1">
      <alignment horizontal="center" vertical="center"/>
    </xf>
    <xf numFmtId="165" fontId="71" fillId="0" borderId="45" xfId="467" applyFont="1" applyBorder="1" applyAlignment="1" applyProtection="1">
      <alignment horizontal="center" vertical="center"/>
    </xf>
    <xf numFmtId="165" fontId="71" fillId="0" borderId="0" xfId="467" applyFont="1" applyBorder="1" applyAlignment="1">
      <alignment horizontal="centerContinuous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7" fontId="67" fillId="25" borderId="23" xfId="467" applyNumberFormat="1" applyFont="1" applyFill="1" applyBorder="1" applyAlignment="1" applyProtection="1">
      <alignment horizontal="right"/>
    </xf>
    <xf numFmtId="167" fontId="67" fillId="0" borderId="29" xfId="467" applyNumberFormat="1" applyFont="1" applyFill="1" applyBorder="1" applyAlignment="1" applyProtection="1">
      <alignment horizontal="right"/>
    </xf>
    <xf numFmtId="167" fontId="67" fillId="0" borderId="26" xfId="467" applyNumberFormat="1" applyFont="1" applyFill="1" applyBorder="1" applyAlignment="1" applyProtection="1">
      <alignment horizontal="right"/>
    </xf>
    <xf numFmtId="165" fontId="72" fillId="0" borderId="0" xfId="467" applyFont="1" applyBorder="1" applyAlignment="1" applyProtection="1">
      <alignment horizontal="left"/>
    </xf>
    <xf numFmtId="167" fontId="72" fillId="0" borderId="0" xfId="467" applyNumberFormat="1" applyFont="1" applyBorder="1" applyAlignment="1" applyProtection="1">
      <alignment horizontal="left"/>
    </xf>
    <xf numFmtId="167" fontId="72" fillId="0" borderId="0" xfId="467" applyNumberFormat="1" applyFont="1" applyBorder="1" applyProtection="1"/>
    <xf numFmtId="165" fontId="72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6" fillId="0" borderId="0" xfId="0" applyFont="1" applyFill="1"/>
    <xf numFmtId="171" fontId="76" fillId="0" borderId="20" xfId="340" applyNumberFormat="1" applyFont="1" applyFill="1" applyBorder="1" applyAlignment="1" applyProtection="1">
      <alignment horizontal="right"/>
    </xf>
    <xf numFmtId="165" fontId="87" fillId="0" borderId="34" xfId="340" quotePrefix="1" applyFont="1" applyBorder="1" applyAlignment="1" applyProtection="1">
      <alignment horizontal="center" vertical="center"/>
    </xf>
    <xf numFmtId="165" fontId="71" fillId="0" borderId="34" xfId="341" quotePrefix="1" applyFont="1" applyBorder="1" applyAlignment="1" applyProtection="1">
      <alignment horizontal="center" vertical="center"/>
    </xf>
    <xf numFmtId="165" fontId="69" fillId="0" borderId="43" xfId="341" applyFont="1" applyBorder="1" applyAlignment="1" applyProtection="1">
      <alignment horizontal="center" vertical="center"/>
    </xf>
    <xf numFmtId="165" fontId="69" fillId="0" borderId="20" xfId="341" applyFont="1" applyBorder="1" applyAlignment="1" applyProtection="1">
      <alignment horizontal="center" vertical="center"/>
    </xf>
    <xf numFmtId="165" fontId="69" fillId="0" borderId="22" xfId="341" quotePrefix="1" applyFont="1" applyBorder="1" applyAlignment="1" applyProtection="1">
      <alignment horizontal="center" vertical="center"/>
    </xf>
    <xf numFmtId="165" fontId="107" fillId="0" borderId="0" xfId="342" applyFont="1" applyFill="1" applyAlignment="1">
      <alignment vertical="center"/>
    </xf>
    <xf numFmtId="165" fontId="72" fillId="0" borderId="0" xfId="342" applyFont="1" applyFill="1" applyAlignment="1">
      <alignment vertical="center"/>
    </xf>
    <xf numFmtId="165" fontId="71" fillId="0" borderId="27" xfId="467" applyFont="1" applyBorder="1" applyAlignment="1" applyProtection="1">
      <alignment horizontal="center" vertical="center"/>
    </xf>
    <xf numFmtId="165" fontId="69" fillId="0" borderId="18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Continuous"/>
    </xf>
    <xf numFmtId="167" fontId="67" fillId="0" borderId="23" xfId="467" applyNumberFormat="1" applyFont="1" applyFill="1" applyBorder="1" applyProtection="1"/>
    <xf numFmtId="165" fontId="69" fillId="0" borderId="10" xfId="467" applyFont="1" applyBorder="1" applyAlignment="1" applyProtection="1">
      <alignment horizontal="center"/>
    </xf>
    <xf numFmtId="165" fontId="69" fillId="0" borderId="0" xfId="467" applyFont="1" applyAlignment="1" applyProtection="1">
      <alignment horizontal="right"/>
    </xf>
    <xf numFmtId="165" fontId="104" fillId="0" borderId="0" xfId="341" applyFont="1" applyAlignment="1">
      <alignment horizontal="center"/>
    </xf>
    <xf numFmtId="173" fontId="60" fillId="0" borderId="0" xfId="329" applyNumberFormat="1" applyFont="1"/>
    <xf numFmtId="165" fontId="67" fillId="25" borderId="0" xfId="483" applyNumberFormat="1" applyFont="1" applyFill="1"/>
    <xf numFmtId="165" fontId="67" fillId="25" borderId="0" xfId="483" applyNumberFormat="1" applyFont="1" applyFill="1" applyBorder="1"/>
    <xf numFmtId="165" fontId="84" fillId="25" borderId="0" xfId="483" applyNumberFormat="1" applyFont="1" applyFill="1"/>
    <xf numFmtId="165" fontId="66" fillId="25" borderId="0" xfId="483" applyNumberFormat="1" applyFont="1" applyFill="1" applyAlignment="1" applyProtection="1">
      <alignment horizontal="centerContinuous"/>
    </xf>
    <xf numFmtId="165" fontId="67" fillId="25" borderId="0" xfId="483" applyNumberFormat="1" applyFont="1" applyFill="1" applyAlignment="1">
      <alignment horizontal="centerContinuous"/>
    </xf>
    <xf numFmtId="165" fontId="67" fillId="25" borderId="0" xfId="483" applyNumberFormat="1" applyFont="1" applyFill="1" applyBorder="1" applyAlignment="1">
      <alignment horizontal="centerContinuous"/>
    </xf>
    <xf numFmtId="165" fontId="67" fillId="25" borderId="29" xfId="483" applyNumberFormat="1" applyFont="1" applyFill="1" applyBorder="1"/>
    <xf numFmtId="165" fontId="69" fillId="25" borderId="29" xfId="483" applyNumberFormat="1" applyFont="1" applyFill="1" applyBorder="1" applyAlignment="1">
      <alignment horizontal="right"/>
    </xf>
    <xf numFmtId="165" fontId="67" fillId="25" borderId="10" xfId="483" applyNumberFormat="1" applyFont="1" applyFill="1" applyBorder="1"/>
    <xf numFmtId="165" fontId="67" fillId="25" borderId="14" xfId="483" applyNumberFormat="1" applyFont="1" applyFill="1" applyBorder="1"/>
    <xf numFmtId="165" fontId="67" fillId="25" borderId="18" xfId="483" applyNumberFormat="1" applyFont="1" applyFill="1" applyBorder="1"/>
    <xf numFmtId="165" fontId="66" fillId="25" borderId="35" xfId="483" applyNumberFormat="1" applyFont="1" applyFill="1" applyBorder="1" applyAlignment="1" applyProtection="1">
      <alignment horizontal="centerContinuous"/>
    </xf>
    <xf numFmtId="165" fontId="84" fillId="25" borderId="0" xfId="483" applyNumberFormat="1" applyFont="1" applyFill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9" fillId="25" borderId="18" xfId="483" applyNumberFormat="1" applyFont="1" applyFill="1" applyBorder="1" applyAlignment="1">
      <alignment horizontal="centerContinuous"/>
    </xf>
    <xf numFmtId="165" fontId="69" fillId="25" borderId="11" xfId="483" applyNumberFormat="1" applyFont="1" applyFill="1" applyBorder="1" applyAlignment="1">
      <alignment horizontal="centerContinuous"/>
    </xf>
    <xf numFmtId="165" fontId="111" fillId="25" borderId="28" xfId="483" applyNumberFormat="1" applyFont="1" applyFill="1" applyBorder="1" applyAlignment="1">
      <alignment horizontal="left"/>
    </xf>
    <xf numFmtId="165" fontId="111" fillId="25" borderId="37" xfId="483" applyNumberFormat="1" applyFont="1" applyFill="1" applyBorder="1" applyAlignment="1">
      <alignment horizontal="left"/>
    </xf>
    <xf numFmtId="165" fontId="112" fillId="25" borderId="0" xfId="483" applyNumberFormat="1" applyFont="1" applyFill="1" applyBorder="1" applyAlignment="1" applyProtection="1">
      <alignment horizontal="center"/>
      <protection locked="0"/>
    </xf>
    <xf numFmtId="165" fontId="73" fillId="25" borderId="15" xfId="483" applyNumberFormat="1" applyFont="1" applyFill="1" applyBorder="1" applyAlignment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9" fillId="25" borderId="10" xfId="483" applyNumberFormat="1" applyFont="1" applyFill="1" applyBorder="1" applyAlignment="1"/>
    <xf numFmtId="165" fontId="111" fillId="25" borderId="29" xfId="483" applyNumberFormat="1" applyFont="1" applyFill="1" applyBorder="1" applyAlignment="1">
      <alignment horizontal="left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20" xfId="483" applyNumberFormat="1" applyFont="1" applyFill="1" applyBorder="1" applyAlignment="1">
      <alignment horizontal="center"/>
    </xf>
    <xf numFmtId="165" fontId="55" fillId="25" borderId="35" xfId="483" applyNumberFormat="1" applyFont="1" applyFill="1" applyBorder="1" applyAlignment="1" applyProtection="1">
      <alignment horizontal="left"/>
      <protection locked="0"/>
    </xf>
    <xf numFmtId="165" fontId="66" fillId="25" borderId="0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/>
    <xf numFmtId="165" fontId="55" fillId="25" borderId="22" xfId="483" applyNumberFormat="1" applyFont="1" applyFill="1" applyBorder="1" applyAlignment="1">
      <alignment horizontal="left"/>
    </xf>
    <xf numFmtId="165" fontId="74" fillId="25" borderId="58" xfId="483" quotePrefix="1" applyNumberFormat="1" applyFont="1" applyFill="1" applyBorder="1" applyAlignment="1" applyProtection="1">
      <alignment horizontal="center"/>
    </xf>
    <xf numFmtId="165" fontId="74" fillId="25" borderId="22" xfId="483" quotePrefix="1" applyNumberFormat="1" applyFont="1" applyFill="1" applyBorder="1" applyAlignment="1" applyProtection="1">
      <alignment horizontal="center"/>
    </xf>
    <xf numFmtId="165" fontId="74" fillId="25" borderId="26" xfId="483" quotePrefix="1" applyNumberFormat="1" applyFont="1" applyFill="1" applyBorder="1" applyAlignment="1" applyProtection="1">
      <alignment horizontal="center"/>
    </xf>
    <xf numFmtId="165" fontId="73" fillId="25" borderId="36" xfId="483" applyNumberFormat="1" applyFont="1" applyFill="1" applyBorder="1" applyAlignment="1" applyProtection="1">
      <alignment horizontal="centerContinuous"/>
    </xf>
    <xf numFmtId="165" fontId="111" fillId="25" borderId="23" xfId="483" applyNumberFormat="1" applyFont="1" applyFill="1" applyBorder="1" applyAlignment="1" applyProtection="1">
      <alignment horizontal="center"/>
    </xf>
    <xf numFmtId="165" fontId="67" fillId="25" borderId="27" xfId="483" applyNumberFormat="1" applyFont="1" applyFill="1" applyBorder="1"/>
    <xf numFmtId="165" fontId="67" fillId="25" borderId="28" xfId="483" applyNumberFormat="1" applyFont="1" applyFill="1" applyBorder="1"/>
    <xf numFmtId="165" fontId="113" fillId="25" borderId="33" xfId="483" applyNumberFormat="1" applyFont="1" applyFill="1" applyBorder="1" applyAlignment="1" applyProtection="1">
      <alignment horizontal="centerContinuous" vertical="center"/>
    </xf>
    <xf numFmtId="165" fontId="113" fillId="25" borderId="36" xfId="483" applyNumberFormat="1" applyFont="1" applyFill="1" applyBorder="1" applyAlignment="1" applyProtection="1">
      <alignment horizontal="center"/>
    </xf>
    <xf numFmtId="165" fontId="113" fillId="25" borderId="29" xfId="483" applyNumberFormat="1" applyFont="1" applyFill="1" applyBorder="1" applyAlignment="1" applyProtection="1">
      <alignment horizontal="center"/>
    </xf>
    <xf numFmtId="165" fontId="113" fillId="25" borderId="33" xfId="483" applyNumberFormat="1" applyFont="1" applyFill="1" applyBorder="1" applyAlignment="1" applyProtection="1">
      <alignment horizontal="center"/>
    </xf>
    <xf numFmtId="165" fontId="113" fillId="25" borderId="27" xfId="483" applyNumberFormat="1" applyFont="1" applyFill="1" applyBorder="1" applyAlignment="1" applyProtection="1">
      <alignment horizontal="center"/>
    </xf>
    <xf numFmtId="165" fontId="113" fillId="25" borderId="42" xfId="483" applyNumberFormat="1" applyFont="1" applyFill="1" applyBorder="1" applyAlignment="1" applyProtection="1">
      <alignment horizontal="center"/>
    </xf>
    <xf numFmtId="165" fontId="67" fillId="25" borderId="11" xfId="483" applyNumberFormat="1" applyFont="1" applyFill="1" applyBorder="1"/>
    <xf numFmtId="165" fontId="76" fillId="25" borderId="14" xfId="483" applyNumberFormat="1" applyFont="1" applyFill="1" applyBorder="1" applyAlignment="1" applyProtection="1">
      <alignment horizontal="center"/>
    </xf>
    <xf numFmtId="175" fontId="76" fillId="25" borderId="0" xfId="483" applyNumberFormat="1" applyFont="1" applyFill="1" applyBorder="1"/>
    <xf numFmtId="175" fontId="76" fillId="25" borderId="14" xfId="483" applyNumberFormat="1" applyFont="1" applyFill="1" applyBorder="1"/>
    <xf numFmtId="175" fontId="76" fillId="25" borderId="15" xfId="483" applyNumberFormat="1" applyFont="1" applyFill="1" applyBorder="1"/>
    <xf numFmtId="175" fontId="76" fillId="25" borderId="0" xfId="483" applyNumberFormat="1" applyFont="1" applyFill="1" applyBorder="1" applyProtection="1"/>
    <xf numFmtId="175" fontId="76" fillId="25" borderId="35" xfId="483" applyNumberFormat="1" applyFont="1" applyFill="1" applyBorder="1" applyProtection="1"/>
    <xf numFmtId="165" fontId="85" fillId="25" borderId="0" xfId="483" applyNumberFormat="1" applyFont="1" applyFill="1"/>
    <xf numFmtId="165" fontId="85" fillId="25" borderId="0" xfId="483" applyNumberFormat="1" applyFont="1" applyFill="1" applyBorder="1"/>
    <xf numFmtId="49" fontId="67" fillId="25" borderId="18" xfId="483" applyNumberFormat="1" applyFont="1" applyFill="1" applyBorder="1" applyAlignment="1">
      <alignment vertical="center"/>
    </xf>
    <xf numFmtId="165" fontId="67" fillId="25" borderId="0" xfId="483" quotePrefix="1" applyNumberFormat="1" applyFont="1" applyFill="1" applyBorder="1" applyAlignment="1" applyProtection="1">
      <alignment horizontal="center" vertical="center"/>
    </xf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483" applyNumberFormat="1" applyFont="1" applyFill="1" applyBorder="1"/>
    <xf numFmtId="165" fontId="67" fillId="25" borderId="35" xfId="483" applyNumberFormat="1" applyFont="1" applyFill="1" applyBorder="1" applyAlignment="1">
      <alignment vertical="center" wrapText="1"/>
    </xf>
    <xf numFmtId="49" fontId="67" fillId="25" borderId="61" xfId="483" applyNumberFormat="1" applyFont="1" applyFill="1" applyBorder="1" applyAlignment="1">
      <alignment vertical="center"/>
    </xf>
    <xf numFmtId="49" fontId="67" fillId="25" borderId="36" xfId="483" applyNumberFormat="1" applyFont="1" applyFill="1" applyBorder="1" applyAlignment="1">
      <alignment vertical="center"/>
    </xf>
    <xf numFmtId="165" fontId="67" fillId="25" borderId="29" xfId="483" quotePrefix="1" applyNumberFormat="1" applyFont="1" applyFill="1" applyBorder="1" applyAlignment="1" applyProtection="1">
      <alignment horizontal="center" vertical="center"/>
    </xf>
    <xf numFmtId="165" fontId="67" fillId="25" borderId="37" xfId="483" applyNumberFormat="1" applyFont="1" applyFill="1" applyBorder="1" applyAlignment="1">
      <alignment vertical="center"/>
    </xf>
    <xf numFmtId="165" fontId="67" fillId="0" borderId="0" xfId="483" applyNumberFormat="1" applyFont="1" applyFill="1"/>
    <xf numFmtId="165" fontId="84" fillId="0" borderId="0" xfId="483" applyNumberFormat="1" applyFont="1" applyFill="1" applyAlignment="1" applyProtection="1">
      <alignment horizontal="center"/>
    </xf>
    <xf numFmtId="165" fontId="84" fillId="0" borderId="0" xfId="483" applyNumberFormat="1" applyFont="1" applyFill="1"/>
    <xf numFmtId="165" fontId="66" fillId="0" borderId="0" xfId="485" applyNumberFormat="1" applyFont="1"/>
    <xf numFmtId="165" fontId="67" fillId="0" borderId="0" xfId="485" applyNumberFormat="1" applyFont="1"/>
    <xf numFmtId="165" fontId="67" fillId="0" borderId="0" xfId="485" applyNumberFormat="1" applyFont="1" applyBorder="1"/>
    <xf numFmtId="165" fontId="84" fillId="0" borderId="0" xfId="485" applyNumberFormat="1" applyFont="1"/>
    <xf numFmtId="165" fontId="66" fillId="0" borderId="0" xfId="485" applyNumberFormat="1" applyFont="1" applyAlignment="1" applyProtection="1">
      <alignment horizontal="centerContinuous"/>
    </xf>
    <xf numFmtId="165" fontId="67" fillId="0" borderId="0" xfId="485" applyNumberFormat="1" applyFont="1" applyAlignment="1">
      <alignment horizontal="centerContinuous"/>
    </xf>
    <xf numFmtId="165" fontId="67" fillId="0" borderId="0" xfId="485" applyNumberFormat="1" applyFont="1" applyBorder="1" applyAlignment="1">
      <alignment horizontal="centerContinuous"/>
    </xf>
    <xf numFmtId="165" fontId="69" fillId="0" borderId="29" xfId="485" applyNumberFormat="1" applyFont="1" applyBorder="1" applyAlignment="1">
      <alignment horizontal="right"/>
    </xf>
    <xf numFmtId="165" fontId="67" fillId="0" borderId="15" xfId="485" applyNumberFormat="1" applyFont="1" applyBorder="1"/>
    <xf numFmtId="165" fontId="66" fillId="0" borderId="20" xfId="485" applyNumberFormat="1" applyFont="1" applyBorder="1" applyAlignment="1" applyProtection="1">
      <alignment horizontal="centerContinuous"/>
    </xf>
    <xf numFmtId="165" fontId="84" fillId="0" borderId="0" xfId="485" applyNumberFormat="1" applyFont="1" applyAlignment="1" applyProtection="1">
      <alignment horizontal="center"/>
    </xf>
    <xf numFmtId="165" fontId="66" fillId="0" borderId="20" xfId="485" applyNumberFormat="1" applyFont="1" applyBorder="1" applyAlignment="1" applyProtection="1">
      <alignment horizontal="center"/>
    </xf>
    <xf numFmtId="165" fontId="69" fillId="0" borderId="18" xfId="485" applyNumberFormat="1" applyFont="1" applyBorder="1" applyAlignment="1">
      <alignment horizontal="centerContinuous"/>
    </xf>
    <xf numFmtId="165" fontId="69" fillId="0" borderId="11" xfId="485" applyNumberFormat="1" applyFont="1" applyBorder="1" applyAlignment="1">
      <alignment horizontal="centerContinuous"/>
    </xf>
    <xf numFmtId="165" fontId="111" fillId="0" borderId="28" xfId="485" applyNumberFormat="1" applyFont="1" applyBorder="1" applyAlignment="1">
      <alignment horizontal="left"/>
    </xf>
    <xf numFmtId="165" fontId="111" fillId="0" borderId="37" xfId="485" applyNumberFormat="1" applyFont="1" applyBorder="1" applyAlignment="1">
      <alignment horizontal="left"/>
    </xf>
    <xf numFmtId="165" fontId="112" fillId="0" borderId="35" xfId="485" applyNumberFormat="1" applyFont="1" applyBorder="1" applyAlignment="1" applyProtection="1">
      <alignment horizontal="center"/>
      <protection locked="0"/>
    </xf>
    <xf numFmtId="165" fontId="73" fillId="0" borderId="35" xfId="485" applyNumberFormat="1" applyFont="1" applyBorder="1" applyAlignment="1">
      <alignment horizontal="center"/>
    </xf>
    <xf numFmtId="165" fontId="66" fillId="0" borderId="20" xfId="485" applyNumberFormat="1" applyFont="1" applyBorder="1" applyAlignment="1" applyProtection="1">
      <alignment horizontal="left"/>
    </xf>
    <xf numFmtId="165" fontId="66" fillId="0" borderId="18" xfId="485" applyNumberFormat="1" applyFont="1" applyBorder="1" applyAlignment="1" applyProtection="1">
      <alignment horizontal="center"/>
    </xf>
    <xf numFmtId="165" fontId="66" fillId="0" borderId="0" xfId="485" applyNumberFormat="1" applyFont="1" applyBorder="1" applyAlignment="1" applyProtection="1">
      <alignment horizontal="center"/>
    </xf>
    <xf numFmtId="165" fontId="69" fillId="0" borderId="10" xfId="485" applyNumberFormat="1" applyFont="1" applyBorder="1" applyAlignment="1"/>
    <xf numFmtId="165" fontId="111" fillId="0" borderId="29" xfId="485" applyNumberFormat="1" applyFont="1" applyBorder="1" applyAlignment="1">
      <alignment horizontal="left"/>
    </xf>
    <xf numFmtId="165" fontId="73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 applyBorder="1" applyAlignment="1" applyProtection="1">
      <alignment horizontal="centerContinuous"/>
      <protection locked="0"/>
    </xf>
    <xf numFmtId="165" fontId="55" fillId="0" borderId="20" xfId="485" applyNumberFormat="1" applyFont="1" applyBorder="1" applyAlignment="1" applyProtection="1">
      <alignment horizontal="left"/>
      <protection locked="0"/>
    </xf>
    <xf numFmtId="165" fontId="73" fillId="0" borderId="35" xfId="485" applyNumberFormat="1" applyFont="1" applyBorder="1" applyAlignment="1" applyProtection="1">
      <alignment horizontal="center"/>
    </xf>
    <xf numFmtId="165" fontId="55" fillId="0" borderId="26" xfId="485" applyNumberFormat="1" applyFont="1" applyBorder="1" applyAlignment="1">
      <alignment horizontal="left"/>
    </xf>
    <xf numFmtId="165" fontId="74" fillId="0" borderId="58" xfId="485" quotePrefix="1" applyNumberFormat="1" applyFont="1" applyBorder="1" applyAlignment="1" applyProtection="1">
      <alignment horizontal="center"/>
    </xf>
    <xf numFmtId="165" fontId="74" fillId="0" borderId="22" xfId="485" quotePrefix="1" applyNumberFormat="1" applyFont="1" applyBorder="1" applyAlignment="1" applyProtection="1">
      <alignment horizontal="center"/>
    </xf>
    <xf numFmtId="165" fontId="74" fillId="0" borderId="26" xfId="485" quotePrefix="1" applyNumberFormat="1" applyFont="1" applyBorder="1" applyAlignment="1" applyProtection="1">
      <alignment horizontal="center"/>
    </xf>
    <xf numFmtId="165" fontId="73" fillId="0" borderId="23" xfId="485" applyNumberFormat="1" applyFont="1" applyBorder="1" applyAlignment="1" applyProtection="1">
      <alignment horizontal="centerContinuous"/>
    </xf>
    <xf numFmtId="165" fontId="111" fillId="0" borderId="37" xfId="485" applyNumberFormat="1" applyFont="1" applyBorder="1" applyAlignment="1" applyProtection="1">
      <alignment horizontal="center"/>
    </xf>
    <xf numFmtId="165" fontId="117" fillId="0" borderId="0" xfId="485" applyNumberFormat="1" applyFont="1" applyBorder="1" applyAlignment="1">
      <alignment horizontal="left"/>
    </xf>
    <xf numFmtId="165" fontId="113" fillId="0" borderId="34" xfId="485" applyNumberFormat="1" applyFont="1" applyBorder="1" applyAlignment="1" applyProtection="1">
      <alignment horizontal="centerContinuous" vertical="center"/>
    </xf>
    <xf numFmtId="165" fontId="113" fillId="0" borderId="36" xfId="485" applyNumberFormat="1" applyFont="1" applyBorder="1" applyAlignment="1" applyProtection="1">
      <alignment horizontal="center"/>
    </xf>
    <xf numFmtId="165" fontId="113" fillId="0" borderId="29" xfId="485" applyNumberFormat="1" applyFont="1" applyBorder="1" applyAlignment="1" applyProtection="1">
      <alignment horizontal="center"/>
    </xf>
    <xf numFmtId="165" fontId="113" fillId="0" borderId="33" xfId="485" applyNumberFormat="1" applyFont="1" applyBorder="1" applyAlignment="1" applyProtection="1">
      <alignment horizontal="center"/>
    </xf>
    <xf numFmtId="165" fontId="113" fillId="0" borderId="42" xfId="485" applyNumberFormat="1" applyFont="1" applyBorder="1" applyAlignment="1" applyProtection="1">
      <alignment horizontal="center"/>
    </xf>
    <xf numFmtId="165" fontId="113" fillId="0" borderId="45" xfId="485" applyNumberFormat="1" applyFont="1" applyBorder="1" applyAlignment="1" applyProtection="1">
      <alignment horizontal="center"/>
    </xf>
    <xf numFmtId="165" fontId="76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/>
    <xf numFmtId="1" fontId="67" fillId="0" borderId="20" xfId="485" applyNumberFormat="1" applyFont="1" applyBorder="1" applyAlignment="1">
      <alignment vertical="center" wrapText="1"/>
    </xf>
    <xf numFmtId="165" fontId="85" fillId="0" borderId="0" xfId="485" applyNumberFormat="1" applyFont="1" applyBorder="1"/>
    <xf numFmtId="165" fontId="84" fillId="0" borderId="0" xfId="485" applyNumberFormat="1" applyFont="1" applyBorder="1"/>
    <xf numFmtId="1" fontId="67" fillId="0" borderId="23" xfId="485" applyNumberFormat="1" applyFont="1" applyBorder="1" applyAlignment="1">
      <alignment vertical="center"/>
    </xf>
    <xf numFmtId="165" fontId="101" fillId="0" borderId="0" xfId="485" applyNumberFormat="1" applyFont="1" applyBorder="1"/>
    <xf numFmtId="165" fontId="72" fillId="25" borderId="0" xfId="483" quotePrefix="1" applyNumberFormat="1" applyFont="1" applyFill="1"/>
    <xf numFmtId="3" fontId="84" fillId="0" borderId="0" xfId="485" applyNumberFormat="1" applyFont="1"/>
    <xf numFmtId="165" fontId="67" fillId="25" borderId="0" xfId="310" applyNumberFormat="1" applyFont="1" applyFill="1"/>
    <xf numFmtId="165" fontId="67" fillId="25" borderId="0" xfId="310" applyNumberFormat="1" applyFont="1" applyFill="1" applyBorder="1"/>
    <xf numFmtId="165" fontId="84" fillId="25" borderId="0" xfId="310" applyNumberFormat="1" applyFont="1" applyFill="1"/>
    <xf numFmtId="165" fontId="66" fillId="25" borderId="0" xfId="310" applyNumberFormat="1" applyFont="1" applyFill="1" applyAlignment="1" applyProtection="1">
      <alignment horizontal="centerContinuous"/>
    </xf>
    <xf numFmtId="165" fontId="67" fillId="25" borderId="0" xfId="310" applyNumberFormat="1" applyFont="1" applyFill="1" applyAlignment="1">
      <alignment horizontal="centerContinuous"/>
    </xf>
    <xf numFmtId="165" fontId="67" fillId="25" borderId="0" xfId="310" applyNumberFormat="1" applyFont="1" applyFill="1" applyBorder="1" applyAlignment="1">
      <alignment horizontal="centerContinuous"/>
    </xf>
    <xf numFmtId="165" fontId="67" fillId="25" borderId="29" xfId="310" applyNumberFormat="1" applyFont="1" applyFill="1" applyBorder="1"/>
    <xf numFmtId="165" fontId="69" fillId="25" borderId="29" xfId="310" applyNumberFormat="1" applyFont="1" applyFill="1" applyBorder="1" applyAlignment="1">
      <alignment horizontal="right"/>
    </xf>
    <xf numFmtId="165" fontId="67" fillId="25" borderId="10" xfId="310" applyNumberFormat="1" applyFont="1" applyFill="1" applyBorder="1"/>
    <xf numFmtId="165" fontId="67" fillId="25" borderId="14" xfId="310" applyNumberFormat="1" applyFont="1" applyFill="1" applyBorder="1"/>
    <xf numFmtId="165" fontId="67" fillId="25" borderId="18" xfId="310" applyNumberFormat="1" applyFont="1" applyFill="1" applyBorder="1"/>
    <xf numFmtId="165" fontId="66" fillId="25" borderId="35" xfId="310" applyNumberFormat="1" applyFont="1" applyFill="1" applyBorder="1" applyAlignment="1" applyProtection="1">
      <alignment horizontal="centerContinuous"/>
    </xf>
    <xf numFmtId="165" fontId="66" fillId="25" borderId="35" xfId="310" applyNumberFormat="1" applyFont="1" applyFill="1" applyBorder="1" applyAlignment="1" applyProtection="1">
      <alignment horizontal="center"/>
    </xf>
    <xf numFmtId="165" fontId="69" fillId="25" borderId="18" xfId="310" applyNumberFormat="1" applyFont="1" applyFill="1" applyBorder="1" applyAlignment="1">
      <alignment horizontal="centerContinuous"/>
    </xf>
    <xf numFmtId="165" fontId="111" fillId="25" borderId="28" xfId="310" applyNumberFormat="1" applyFont="1" applyFill="1" applyBorder="1" applyAlignment="1">
      <alignment horizontal="left"/>
    </xf>
    <xf numFmtId="165" fontId="111" fillId="25" borderId="37" xfId="310" applyNumberFormat="1" applyFont="1" applyFill="1" applyBorder="1" applyAlignment="1">
      <alignment horizontal="left"/>
    </xf>
    <xf numFmtId="165" fontId="112" fillId="25" borderId="35" xfId="310" applyNumberFormat="1" applyFont="1" applyFill="1" applyBorder="1" applyAlignment="1" applyProtection="1">
      <alignment horizontal="center"/>
      <protection locked="0"/>
    </xf>
    <xf numFmtId="165" fontId="73" fillId="25" borderId="35" xfId="310" applyNumberFormat="1" applyFont="1" applyFill="1" applyBorder="1" applyAlignment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25" borderId="18" xfId="310" applyNumberFormat="1" applyFont="1" applyFill="1" applyBorder="1" applyAlignment="1" applyProtection="1">
      <alignment horizontal="center"/>
    </xf>
    <xf numFmtId="165" fontId="69" fillId="25" borderId="10" xfId="310" applyNumberFormat="1" applyFont="1" applyFill="1" applyBorder="1" applyAlignment="1"/>
    <xf numFmtId="165" fontId="111" fillId="25" borderId="29" xfId="310" applyNumberFormat="1" applyFont="1" applyFill="1" applyBorder="1" applyAlignment="1">
      <alignment horizontal="left"/>
    </xf>
    <xf numFmtId="165" fontId="73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left"/>
      <protection locked="0"/>
    </xf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2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67" fillId="25" borderId="36" xfId="310" applyNumberFormat="1" applyFont="1" applyFill="1" applyBorder="1"/>
    <xf numFmtId="165" fontId="55" fillId="25" borderId="22" xfId="310" applyNumberFormat="1" applyFont="1" applyFill="1" applyBorder="1" applyAlignment="1">
      <alignment horizontal="left"/>
    </xf>
    <xf numFmtId="165" fontId="74" fillId="25" borderId="58" xfId="310" quotePrefix="1" applyNumberFormat="1" applyFont="1" applyFill="1" applyBorder="1" applyAlignment="1" applyProtection="1">
      <alignment horizontal="center"/>
    </xf>
    <xf numFmtId="165" fontId="74" fillId="25" borderId="26" xfId="310" quotePrefix="1" applyNumberFormat="1" applyFont="1" applyFill="1" applyBorder="1" applyAlignment="1" applyProtection="1">
      <alignment horizontal="center"/>
    </xf>
    <xf numFmtId="165" fontId="73" fillId="25" borderId="23" xfId="310" applyNumberFormat="1" applyFont="1" applyFill="1" applyBorder="1" applyAlignment="1" applyProtection="1">
      <alignment horizontal="centerContinuous"/>
    </xf>
    <xf numFmtId="165" fontId="111" fillId="25" borderId="37" xfId="310" applyNumberFormat="1" applyFont="1" applyFill="1" applyBorder="1" applyAlignment="1" applyProtection="1">
      <alignment horizontal="center"/>
    </xf>
    <xf numFmtId="165" fontId="67" fillId="25" borderId="27" xfId="310" applyNumberFormat="1" applyFont="1" applyFill="1" applyBorder="1"/>
    <xf numFmtId="165" fontId="67" fillId="25" borderId="28" xfId="310" applyNumberFormat="1" applyFont="1" applyFill="1" applyBorder="1"/>
    <xf numFmtId="165" fontId="113" fillId="25" borderId="33" xfId="310" applyNumberFormat="1" applyFont="1" applyFill="1" applyBorder="1" applyAlignment="1" applyProtection="1">
      <alignment horizontal="centerContinuous" vertical="center"/>
    </xf>
    <xf numFmtId="165" fontId="113" fillId="25" borderId="36" xfId="310" applyNumberFormat="1" applyFont="1" applyFill="1" applyBorder="1" applyAlignment="1" applyProtection="1">
      <alignment horizontal="center"/>
    </xf>
    <xf numFmtId="165" fontId="113" fillId="25" borderId="33" xfId="310" applyNumberFormat="1" applyFont="1" applyFill="1" applyBorder="1" applyAlignment="1" applyProtection="1">
      <alignment horizontal="center"/>
    </xf>
    <xf numFmtId="165" fontId="113" fillId="25" borderId="42" xfId="310" applyNumberFormat="1" applyFont="1" applyFill="1" applyBorder="1" applyAlignment="1" applyProtection="1">
      <alignment horizontal="center"/>
    </xf>
    <xf numFmtId="165" fontId="113" fillId="25" borderId="45" xfId="310" applyNumberFormat="1" applyFont="1" applyFill="1" applyBorder="1" applyAlignment="1" applyProtection="1">
      <alignment horizontal="center"/>
    </xf>
    <xf numFmtId="165" fontId="67" fillId="25" borderId="11" xfId="310" applyNumberFormat="1" applyFont="1" applyFill="1" applyBorder="1"/>
    <xf numFmtId="165" fontId="76" fillId="25" borderId="14" xfId="310" applyNumberFormat="1" applyFont="1" applyFill="1" applyBorder="1" applyAlignment="1" applyProtection="1">
      <alignment horizontal="center"/>
    </xf>
    <xf numFmtId="165" fontId="85" fillId="25" borderId="0" xfId="310" applyNumberFormat="1" applyFont="1" applyFill="1"/>
    <xf numFmtId="165" fontId="84" fillId="0" borderId="0" xfId="310" applyNumberFormat="1" applyFont="1" applyFill="1"/>
    <xf numFmtId="165" fontId="85" fillId="0" borderId="0" xfId="310" applyNumberFormat="1" applyFont="1" applyFill="1"/>
    <xf numFmtId="165" fontId="85" fillId="0" borderId="0" xfId="310" applyNumberFormat="1" applyFont="1" applyFill="1" applyBorder="1"/>
    <xf numFmtId="165" fontId="84" fillId="0" borderId="0" xfId="310" applyNumberFormat="1" applyFont="1" applyFill="1" applyBorder="1"/>
    <xf numFmtId="165" fontId="84" fillId="25" borderId="0" xfId="310" applyNumberFormat="1" applyFont="1" applyFill="1" applyBorder="1"/>
    <xf numFmtId="165" fontId="84" fillId="25" borderId="29" xfId="310" applyNumberFormat="1" applyFont="1" applyFill="1" applyBorder="1"/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6" xfId="310" quotePrefix="1" applyNumberFormat="1" applyFont="1" applyFill="1" applyBorder="1" applyAlignment="1" applyProtection="1">
      <alignment horizontal="left" vertical="center"/>
    </xf>
    <xf numFmtId="165" fontId="67" fillId="25" borderId="29" xfId="310" applyNumberFormat="1" applyFont="1" applyFill="1" applyBorder="1" applyAlignment="1" applyProtection="1">
      <alignment horizontal="center" vertical="center"/>
    </xf>
    <xf numFmtId="165" fontId="67" fillId="25" borderId="11" xfId="310" applyNumberFormat="1" applyFont="1" applyFill="1" applyBorder="1" applyAlignment="1" applyProtection="1">
      <alignment horizontal="left"/>
    </xf>
    <xf numFmtId="165" fontId="67" fillId="25" borderId="11" xfId="310" applyNumberFormat="1" applyFont="1" applyFill="1" applyBorder="1" applyAlignment="1" applyProtection="1">
      <alignment horizontal="center"/>
    </xf>
    <xf numFmtId="175" fontId="67" fillId="25" borderId="11" xfId="310" applyNumberFormat="1" applyFont="1" applyFill="1" applyBorder="1"/>
    <xf numFmtId="175" fontId="78" fillId="25" borderId="11" xfId="310" applyNumberFormat="1" applyFont="1" applyFill="1" applyBorder="1" applyProtection="1"/>
    <xf numFmtId="165" fontId="67" fillId="25" borderId="0" xfId="310" quotePrefix="1" applyNumberFormat="1" applyFont="1" applyFill="1" applyBorder="1" applyAlignment="1" applyProtection="1">
      <alignment horizontal="left"/>
    </xf>
    <xf numFmtId="165" fontId="67" fillId="25" borderId="0" xfId="310" applyNumberFormat="1" applyFont="1" applyFill="1" applyBorder="1" applyAlignment="1" applyProtection="1">
      <alignment horizontal="left"/>
    </xf>
    <xf numFmtId="176" fontId="67" fillId="25" borderId="0" xfId="310" applyNumberFormat="1" applyFont="1" applyFill="1" applyBorder="1"/>
    <xf numFmtId="175" fontId="67" fillId="25" borderId="0" xfId="310" applyNumberFormat="1" applyFont="1" applyFill="1" applyBorder="1"/>
    <xf numFmtId="176" fontId="78" fillId="25" borderId="0" xfId="310" applyNumberFormat="1" applyFont="1" applyFill="1" applyBorder="1" applyProtection="1"/>
    <xf numFmtId="169" fontId="114" fillId="25" borderId="0" xfId="326" applyNumberFormat="1" applyFont="1" applyFill="1" applyBorder="1"/>
    <xf numFmtId="165" fontId="101" fillId="25" borderId="0" xfId="310" applyNumberFormat="1" applyFont="1" applyFill="1"/>
    <xf numFmtId="165" fontId="85" fillId="25" borderId="0" xfId="310" applyNumberFormat="1" applyFont="1" applyFill="1" applyAlignment="1">
      <alignment horizontal="center"/>
    </xf>
    <xf numFmtId="167" fontId="84" fillId="25" borderId="0" xfId="310" applyNumberFormat="1" applyFont="1" applyFill="1"/>
    <xf numFmtId="3" fontId="84" fillId="25" borderId="0" xfId="310" applyNumberFormat="1" applyFont="1" applyFill="1"/>
    <xf numFmtId="165" fontId="67" fillId="25" borderId="0" xfId="315" applyNumberFormat="1" applyFont="1" applyFill="1"/>
    <xf numFmtId="165" fontId="67" fillId="25" borderId="0" xfId="315" applyNumberFormat="1" applyFont="1" applyFill="1" applyBorder="1"/>
    <xf numFmtId="165" fontId="84" fillId="25" borderId="0" xfId="315" applyNumberFormat="1" applyFont="1" applyFill="1"/>
    <xf numFmtId="165" fontId="66" fillId="25" borderId="0" xfId="315" applyNumberFormat="1" applyFont="1" applyFill="1" applyAlignment="1" applyProtection="1">
      <alignment horizontal="centerContinuous"/>
    </xf>
    <xf numFmtId="165" fontId="67" fillId="25" borderId="0" xfId="315" applyNumberFormat="1" applyFont="1" applyFill="1" applyAlignment="1">
      <alignment horizontal="centerContinuous"/>
    </xf>
    <xf numFmtId="165" fontId="67" fillId="25" borderId="0" xfId="315" applyNumberFormat="1" applyFont="1" applyFill="1" applyBorder="1" applyAlignment="1">
      <alignment horizontal="centerContinuous"/>
    </xf>
    <xf numFmtId="165" fontId="67" fillId="25" borderId="29" xfId="315" applyNumberFormat="1" applyFont="1" applyFill="1" applyBorder="1"/>
    <xf numFmtId="165" fontId="69" fillId="25" borderId="29" xfId="315" applyNumberFormat="1" applyFont="1" applyFill="1" applyBorder="1" applyAlignment="1">
      <alignment horizontal="right"/>
    </xf>
    <xf numFmtId="165" fontId="67" fillId="25" borderId="10" xfId="315" applyNumberFormat="1" applyFont="1" applyFill="1" applyBorder="1"/>
    <xf numFmtId="165" fontId="67" fillId="25" borderId="14" xfId="315" applyNumberFormat="1" applyFont="1" applyFill="1" applyBorder="1"/>
    <xf numFmtId="165" fontId="67" fillId="25" borderId="18" xfId="315" applyNumberFormat="1" applyFont="1" applyFill="1" applyBorder="1"/>
    <xf numFmtId="165" fontId="66" fillId="25" borderId="35" xfId="315" applyNumberFormat="1" applyFont="1" applyFill="1" applyBorder="1" applyAlignment="1" applyProtection="1">
      <alignment horizontal="centerContinuous"/>
    </xf>
    <xf numFmtId="165" fontId="84" fillId="25" borderId="0" xfId="315" applyNumberFormat="1" applyFont="1" applyFill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9" fillId="25" borderId="18" xfId="315" applyNumberFormat="1" applyFont="1" applyFill="1" applyBorder="1" applyAlignment="1">
      <alignment horizontal="centerContinuous"/>
    </xf>
    <xf numFmtId="165" fontId="111" fillId="25" borderId="28" xfId="315" applyNumberFormat="1" applyFont="1" applyFill="1" applyBorder="1" applyAlignment="1">
      <alignment horizontal="left"/>
    </xf>
    <xf numFmtId="165" fontId="111" fillId="25" borderId="45" xfId="315" applyNumberFormat="1" applyFont="1" applyFill="1" applyBorder="1" applyAlignment="1">
      <alignment horizontal="left"/>
    </xf>
    <xf numFmtId="165" fontId="112" fillId="25" borderId="20" xfId="315" applyNumberFormat="1" applyFont="1" applyFill="1" applyBorder="1" applyAlignment="1" applyProtection="1">
      <alignment horizontal="center"/>
      <protection locked="0"/>
    </xf>
    <xf numFmtId="165" fontId="73" fillId="25" borderId="35" xfId="315" applyNumberFormat="1" applyFont="1" applyFill="1" applyBorder="1" applyAlignment="1">
      <alignment horizontal="center"/>
    </xf>
    <xf numFmtId="165" fontId="66" fillId="25" borderId="35" xfId="315" applyNumberFormat="1" applyFont="1" applyFill="1" applyBorder="1" applyAlignment="1" applyProtection="1">
      <alignment horizontal="left"/>
    </xf>
    <xf numFmtId="165" fontId="66" fillId="25" borderId="18" xfId="315" applyNumberFormat="1" applyFont="1" applyFill="1" applyBorder="1" applyAlignment="1" applyProtection="1">
      <alignment horizontal="center"/>
    </xf>
    <xf numFmtId="165" fontId="69" fillId="25" borderId="10" xfId="315" applyNumberFormat="1" applyFont="1" applyFill="1" applyBorder="1" applyAlignment="1"/>
    <xf numFmtId="165" fontId="111" fillId="25" borderId="29" xfId="315" applyNumberFormat="1" applyFont="1" applyFill="1" applyBorder="1" applyAlignment="1">
      <alignment horizontal="left"/>
    </xf>
    <xf numFmtId="165" fontId="73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left"/>
      <protection locked="0"/>
    </xf>
    <xf numFmtId="165" fontId="66" fillId="25" borderId="0" xfId="315" applyNumberFormat="1" applyFont="1" applyFill="1" applyBorder="1" applyAlignment="1" applyProtection="1">
      <alignment horizontal="center"/>
    </xf>
    <xf numFmtId="165" fontId="66" fillId="25" borderId="2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7" fillId="25" borderId="36" xfId="315" applyNumberFormat="1" applyFont="1" applyFill="1" applyBorder="1"/>
    <xf numFmtId="165" fontId="55" fillId="25" borderId="22" xfId="315" applyNumberFormat="1" applyFont="1" applyFill="1" applyBorder="1" applyAlignment="1">
      <alignment horizontal="left"/>
    </xf>
    <xf numFmtId="165" fontId="74" fillId="25" borderId="58" xfId="315" quotePrefix="1" applyNumberFormat="1" applyFont="1" applyFill="1" applyBorder="1" applyAlignment="1" applyProtection="1">
      <alignment horizontal="center"/>
    </xf>
    <xf numFmtId="165" fontId="74" fillId="25" borderId="26" xfId="315" quotePrefix="1" applyNumberFormat="1" applyFont="1" applyFill="1" applyBorder="1" applyAlignment="1" applyProtection="1">
      <alignment horizontal="center"/>
    </xf>
    <xf numFmtId="165" fontId="73" fillId="25" borderId="23" xfId="315" applyNumberFormat="1" applyFont="1" applyFill="1" applyBorder="1" applyAlignment="1" applyProtection="1">
      <alignment horizontal="centerContinuous"/>
    </xf>
    <xf numFmtId="165" fontId="111" fillId="25" borderId="37" xfId="315" applyNumberFormat="1" applyFont="1" applyFill="1" applyBorder="1" applyAlignment="1" applyProtection="1">
      <alignment horizontal="center"/>
    </xf>
    <xf numFmtId="165" fontId="67" fillId="25" borderId="27" xfId="315" applyNumberFormat="1" applyFont="1" applyFill="1" applyBorder="1"/>
    <xf numFmtId="165" fontId="67" fillId="25" borderId="28" xfId="315" applyNumberFormat="1" applyFont="1" applyFill="1" applyBorder="1"/>
    <xf numFmtId="165" fontId="113" fillId="25" borderId="33" xfId="315" applyNumberFormat="1" applyFont="1" applyFill="1" applyBorder="1" applyAlignment="1" applyProtection="1">
      <alignment horizontal="centerContinuous" vertical="center"/>
    </xf>
    <xf numFmtId="165" fontId="113" fillId="25" borderId="36" xfId="315" applyNumberFormat="1" applyFont="1" applyFill="1" applyBorder="1" applyAlignment="1" applyProtection="1">
      <alignment horizontal="center"/>
    </xf>
    <xf numFmtId="165" fontId="113" fillId="25" borderId="33" xfId="315" applyNumberFormat="1" applyFont="1" applyFill="1" applyBorder="1" applyAlignment="1" applyProtection="1">
      <alignment horizontal="center"/>
    </xf>
    <xf numFmtId="165" fontId="113" fillId="25" borderId="42" xfId="315" applyNumberFormat="1" applyFont="1" applyFill="1" applyBorder="1" applyAlignment="1" applyProtection="1">
      <alignment horizontal="center"/>
    </xf>
    <xf numFmtId="165" fontId="113" fillId="25" borderId="45" xfId="315" applyNumberFormat="1" applyFont="1" applyFill="1" applyBorder="1" applyAlignment="1" applyProtection="1">
      <alignment horizontal="center"/>
    </xf>
    <xf numFmtId="165" fontId="67" fillId="25" borderId="11" xfId="315" applyNumberFormat="1" applyFont="1" applyFill="1" applyBorder="1"/>
    <xf numFmtId="165" fontId="76" fillId="25" borderId="14" xfId="315" applyNumberFormat="1" applyFont="1" applyFill="1" applyBorder="1" applyAlignment="1" applyProtection="1">
      <alignment horizontal="center"/>
    </xf>
    <xf numFmtId="175" fontId="76" fillId="25" borderId="0" xfId="315" applyNumberFormat="1" applyFont="1" applyFill="1" applyBorder="1"/>
    <xf numFmtId="175" fontId="76" fillId="25" borderId="14" xfId="315" applyNumberFormat="1" applyFont="1" applyFill="1" applyBorder="1"/>
    <xf numFmtId="175" fontId="76" fillId="25" borderId="15" xfId="315" applyNumberFormat="1" applyFont="1" applyFill="1" applyBorder="1"/>
    <xf numFmtId="175" fontId="76" fillId="25" borderId="18" xfId="315" applyNumberFormat="1" applyFont="1" applyFill="1" applyBorder="1" applyProtection="1"/>
    <xf numFmtId="175" fontId="76" fillId="25" borderId="14" xfId="315" applyNumberFormat="1" applyFont="1" applyFill="1" applyBorder="1" applyProtection="1"/>
    <xf numFmtId="165" fontId="72" fillId="25" borderId="0" xfId="315" quotePrefix="1" applyNumberFormat="1" applyFont="1" applyFill="1" applyBorder="1" applyAlignment="1" applyProtection="1">
      <alignment horizontal="left"/>
    </xf>
    <xf numFmtId="1" fontId="67" fillId="25" borderId="35" xfId="315" applyNumberFormat="1" applyFont="1" applyFill="1" applyBorder="1" applyAlignment="1">
      <alignment horizontal="left"/>
    </xf>
    <xf numFmtId="165" fontId="85" fillId="25" borderId="0" xfId="315" applyNumberFormat="1" applyFont="1" applyFill="1"/>
    <xf numFmtId="165" fontId="85" fillId="25" borderId="0" xfId="315" applyNumberFormat="1" applyFont="1" applyFill="1" applyBorder="1"/>
    <xf numFmtId="165" fontId="84" fillId="25" borderId="0" xfId="315" applyNumberFormat="1" applyFont="1" applyFill="1" applyBorder="1"/>
    <xf numFmtId="165" fontId="67" fillId="25" borderId="11" xfId="315" applyNumberFormat="1" applyFont="1" applyFill="1" applyBorder="1" applyAlignment="1" applyProtection="1">
      <alignment horizontal="left"/>
    </xf>
    <xf numFmtId="165" fontId="67" fillId="25" borderId="11" xfId="315" applyNumberFormat="1" applyFont="1" applyFill="1" applyBorder="1" applyAlignment="1" applyProtection="1">
      <alignment horizontal="center"/>
    </xf>
    <xf numFmtId="175" fontId="67" fillId="25" borderId="11" xfId="315" applyNumberFormat="1" applyFont="1" applyFill="1" applyBorder="1"/>
    <xf numFmtId="175" fontId="78" fillId="25" borderId="11" xfId="315" applyNumberFormat="1" applyFont="1" applyFill="1" applyBorder="1" applyProtection="1"/>
    <xf numFmtId="167" fontId="84" fillId="25" borderId="0" xfId="315" applyNumberFormat="1" applyFont="1" applyFill="1"/>
    <xf numFmtId="3" fontId="84" fillId="25" borderId="0" xfId="315" applyNumberFormat="1" applyFont="1" applyFill="1"/>
    <xf numFmtId="0" fontId="55" fillId="0" borderId="0" xfId="449" applyFont="1" applyAlignment="1">
      <alignment horizontal="center"/>
    </xf>
    <xf numFmtId="3" fontId="66" fillId="0" borderId="0" xfId="449" applyNumberFormat="1" applyFont="1" applyAlignment="1">
      <alignment horizontal="right"/>
    </xf>
    <xf numFmtId="0" fontId="67" fillId="0" borderId="15" xfId="449" applyFont="1" applyBorder="1"/>
    <xf numFmtId="0" fontId="67" fillId="0" borderId="14" xfId="449" applyFont="1" applyBorder="1"/>
    <xf numFmtId="3" fontId="66" fillId="0" borderId="15" xfId="449" applyNumberFormat="1" applyFont="1" applyBorder="1" applyAlignment="1">
      <alignment horizontal="center"/>
    </xf>
    <xf numFmtId="0" fontId="66" fillId="0" borderId="35" xfId="449" applyFont="1" applyBorder="1" applyAlignment="1">
      <alignment horizontal="center"/>
    </xf>
    <xf numFmtId="3" fontId="66" fillId="0" borderId="20" xfId="449" applyNumberFormat="1" applyFont="1" applyBorder="1" applyAlignment="1">
      <alignment horizontal="center"/>
    </xf>
    <xf numFmtId="0" fontId="67" fillId="0" borderId="20" xfId="449" applyFont="1" applyBorder="1"/>
    <xf numFmtId="0" fontId="66" fillId="0" borderId="37" xfId="449" applyFont="1" applyBorder="1"/>
    <xf numFmtId="0" fontId="71" fillId="0" borderId="27" xfId="449" quotePrefix="1" applyFont="1" applyBorder="1" applyAlignment="1">
      <alignment horizontal="center" vertical="center"/>
    </xf>
    <xf numFmtId="0" fontId="66" fillId="0" borderId="15" xfId="449" applyFont="1" applyBorder="1" applyAlignment="1">
      <alignment horizontal="center"/>
    </xf>
    <xf numFmtId="0" fontId="66" fillId="0" borderId="15" xfId="449" quotePrefix="1" applyFont="1" applyBorder="1"/>
    <xf numFmtId="0" fontId="55" fillId="0" borderId="20" xfId="449" applyFont="1" applyBorder="1"/>
    <xf numFmtId="0" fontId="72" fillId="0" borderId="20" xfId="487" applyFont="1" applyBorder="1" applyAlignment="1">
      <alignment vertical="center"/>
    </xf>
    <xf numFmtId="0" fontId="73" fillId="0" borderId="20" xfId="449" applyFont="1" applyBorder="1"/>
    <xf numFmtId="0" fontId="66" fillId="0" borderId="20" xfId="487" quotePrefix="1" applyFont="1" applyBorder="1" applyAlignment="1">
      <alignment vertical="center"/>
    </xf>
    <xf numFmtId="0" fontId="67" fillId="0" borderId="20" xfId="487" quotePrefix="1" applyFont="1" applyBorder="1" applyAlignment="1"/>
    <xf numFmtId="0" fontId="67" fillId="0" borderId="20" xfId="487" quotePrefix="1" applyFont="1" applyBorder="1" applyAlignment="1">
      <alignment vertical="center"/>
    </xf>
    <xf numFmtId="0" fontId="66" fillId="0" borderId="20" xfId="449" applyFont="1" applyBorder="1" applyAlignment="1">
      <alignment horizontal="center"/>
    </xf>
    <xf numFmtId="0" fontId="66" fillId="0" borderId="20" xfId="449" quotePrefix="1" applyFont="1" applyBorder="1"/>
    <xf numFmtId="0" fontId="67" fillId="0" borderId="20" xfId="488" quotePrefix="1" applyFont="1" applyBorder="1" applyAlignment="1" applyProtection="1">
      <alignment horizontal="left" vertical="center"/>
      <protection locked="0" hidden="1"/>
    </xf>
    <xf numFmtId="0" fontId="67" fillId="0" borderId="20" xfId="488" quotePrefix="1" applyFont="1" applyBorder="1" applyAlignment="1" applyProtection="1">
      <alignment vertical="center"/>
      <protection locked="0" hidden="1"/>
    </xf>
    <xf numFmtId="0" fontId="55" fillId="0" borderId="23" xfId="449" applyFont="1" applyBorder="1"/>
    <xf numFmtId="0" fontId="67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1" fillId="0" borderId="0" xfId="0" applyFont="1" applyProtection="1">
      <protection locked="0" hidden="1"/>
    </xf>
    <xf numFmtId="0" fontId="122" fillId="0" borderId="0" xfId="0" applyFont="1" applyProtection="1">
      <protection locked="0" hidden="1"/>
    </xf>
    <xf numFmtId="0" fontId="121" fillId="0" borderId="0" xfId="0" applyFont="1" applyBorder="1" applyProtection="1">
      <protection locked="0" hidden="1"/>
    </xf>
    <xf numFmtId="0" fontId="70" fillId="0" borderId="0" xfId="0" applyFont="1" applyAlignment="1" applyProtection="1">
      <alignment horizontal="center"/>
      <protection locked="0" hidden="1"/>
    </xf>
    <xf numFmtId="0" fontId="121" fillId="0" borderId="10" xfId="0" applyFont="1" applyBorder="1" applyProtection="1">
      <protection locked="0" hidden="1"/>
    </xf>
    <xf numFmtId="0" fontId="121" fillId="0" borderId="11" xfId="0" applyFont="1" applyBorder="1" applyProtection="1">
      <protection locked="0" hidden="1"/>
    </xf>
    <xf numFmtId="0" fontId="121" fillId="0" borderId="14" xfId="0" applyFont="1" applyBorder="1" applyProtection="1">
      <protection locked="0" hidden="1"/>
    </xf>
    <xf numFmtId="0" fontId="122" fillId="0" borderId="28" xfId="0" applyFont="1" applyBorder="1" applyAlignment="1" applyProtection="1">
      <alignment horizontal="centerContinuous" vertical="center"/>
      <protection locked="0" hidden="1"/>
    </xf>
    <xf numFmtId="0" fontId="122" fillId="0" borderId="45" xfId="0" applyFont="1" applyBorder="1" applyAlignment="1" applyProtection="1">
      <alignment horizontal="centerContinuous" vertical="center"/>
      <protection locked="0" hidden="1"/>
    </xf>
    <xf numFmtId="0" fontId="122" fillId="0" borderId="14" xfId="0" applyFont="1" applyBorder="1" applyAlignment="1" applyProtection="1">
      <alignment horizontal="centerContinuous" vertical="center"/>
      <protection locked="0" hidden="1"/>
    </xf>
    <xf numFmtId="0" fontId="122" fillId="0" borderId="18" xfId="0" applyFont="1" applyBorder="1" applyAlignment="1" applyProtection="1">
      <alignment horizontal="centerContinuous"/>
      <protection locked="0" hidden="1"/>
    </xf>
    <xf numFmtId="0" fontId="122" fillId="0" borderId="0" xfId="0" applyFont="1" applyBorder="1" applyAlignment="1" applyProtection="1">
      <alignment horizontal="centerContinuous"/>
      <protection locked="0" hidden="1"/>
    </xf>
    <xf numFmtId="0" fontId="123" fillId="0" borderId="35" xfId="0" applyFont="1" applyBorder="1" applyAlignment="1" applyProtection="1">
      <alignment horizontal="centerContinuous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122" fillId="0" borderId="15" xfId="0" applyFont="1" applyBorder="1" applyAlignment="1" applyProtection="1">
      <alignment horizontal="center"/>
      <protection locked="0" hidden="1"/>
    </xf>
    <xf numFmtId="0" fontId="121" fillId="0" borderId="18" xfId="0" applyFont="1" applyBorder="1" applyProtection="1">
      <protection locked="0" hidden="1"/>
    </xf>
    <xf numFmtId="0" fontId="121" fillId="0" borderId="35" xfId="0" applyFont="1" applyBorder="1" applyProtection="1">
      <protection locked="0" hidden="1"/>
    </xf>
    <xf numFmtId="0" fontId="122" fillId="0" borderId="20" xfId="0" quotePrefix="1" applyFont="1" applyBorder="1" applyAlignment="1" applyProtection="1">
      <alignment horizontal="centerContinuous" vertical="center"/>
      <protection locked="0" hidden="1"/>
    </xf>
    <xf numFmtId="0" fontId="122" fillId="0" borderId="20" xfId="0" applyFont="1" applyBorder="1" applyAlignment="1" applyProtection="1">
      <alignment horizontal="centerContinuous" vertical="center"/>
      <protection locked="0" hidden="1"/>
    </xf>
    <xf numFmtId="0" fontId="124" fillId="0" borderId="0" xfId="0" applyFont="1" applyProtection="1">
      <protection locked="0" hidden="1"/>
    </xf>
    <xf numFmtId="0" fontId="125" fillId="0" borderId="18" xfId="0" applyFont="1" applyBorder="1" applyAlignment="1" applyProtection="1">
      <alignment horizontal="center" vertical="center"/>
      <protection locked="0" hidden="1"/>
    </xf>
    <xf numFmtId="0" fontId="125" fillId="0" borderId="0" xfId="0" applyFont="1" applyBorder="1" applyAlignment="1" applyProtection="1">
      <alignment horizontal="center" vertical="center"/>
      <protection locked="0" hidden="1"/>
    </xf>
    <xf numFmtId="0" fontId="125" fillId="0" borderId="37" xfId="0" applyFont="1" applyBorder="1" applyAlignment="1" applyProtection="1">
      <alignment horizontal="center" vertical="center"/>
      <protection locked="0" hidden="1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Alignment="1" applyProtection="1">
      <alignment horizontal="center" vertical="top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vertical="center"/>
      <protection locked="0" hidden="1"/>
    </xf>
    <xf numFmtId="0" fontId="127" fillId="0" borderId="18" xfId="0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2" fillId="0" borderId="18" xfId="0" quotePrefix="1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alignment horizontal="left"/>
      <protection locked="0" hidden="1"/>
    </xf>
    <xf numFmtId="0" fontId="122" fillId="0" borderId="35" xfId="0" quotePrefix="1" applyFont="1" applyBorder="1" applyAlignment="1" applyProtection="1">
      <alignment horizontal="center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left" vertical="center"/>
      <protection locked="0" hidden="1"/>
    </xf>
    <xf numFmtId="0" fontId="121" fillId="0" borderId="35" xfId="0" applyFont="1" applyBorder="1" applyAlignment="1" applyProtection="1">
      <alignment horizontal="left" vertical="center"/>
      <protection locked="0" hidden="1"/>
    </xf>
    <xf numFmtId="2" fontId="121" fillId="0" borderId="0" xfId="0" applyNumberFormat="1" applyFont="1" applyBorder="1" applyAlignment="1" applyProtection="1">
      <alignment horizontal="center" vertical="top" wrapText="1"/>
      <protection locked="0" hidden="1"/>
    </xf>
    <xf numFmtId="2" fontId="121" fillId="0" borderId="0" xfId="0" applyNumberFormat="1" applyFont="1" applyBorder="1" applyAlignment="1" applyProtection="1">
      <alignment vertical="top" wrapText="1"/>
      <protection locked="0" hidden="1"/>
    </xf>
    <xf numFmtId="2" fontId="121" fillId="0" borderId="35" xfId="0" applyNumberFormat="1" applyFont="1" applyBorder="1" applyAlignment="1" applyProtection="1">
      <alignment vertical="center" wrapText="1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2" fontId="121" fillId="0" borderId="35" xfId="0" applyNumberFormat="1" applyFont="1" applyBorder="1" applyAlignment="1" applyProtection="1">
      <alignment vertical="top" wrapText="1"/>
      <protection locked="0" hidden="1"/>
    </xf>
    <xf numFmtId="0" fontId="121" fillId="0" borderId="0" xfId="0" applyFont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protection locked="0" hidden="1"/>
    </xf>
    <xf numFmtId="0" fontId="122" fillId="0" borderId="35" xfId="0" applyFont="1" applyBorder="1" applyAlignment="1" applyProtection="1">
      <protection locked="0" hidden="1"/>
    </xf>
    <xf numFmtId="0" fontId="122" fillId="0" borderId="36" xfId="0" applyFont="1" applyBorder="1" applyAlignment="1" applyProtection="1">
      <alignment horizontal="center" vertical="center"/>
      <protection locked="0" hidden="1"/>
    </xf>
    <xf numFmtId="0" fontId="122" fillId="0" borderId="29" xfId="0" applyFont="1" applyBorder="1" applyAlignment="1" applyProtection="1">
      <alignment vertical="center"/>
      <protection locked="0" hidden="1"/>
    </xf>
    <xf numFmtId="0" fontId="122" fillId="0" borderId="37" xfId="0" applyFont="1" applyBorder="1" applyAlignment="1" applyProtection="1">
      <alignment vertical="center"/>
      <protection locked="0" hidden="1"/>
    </xf>
    <xf numFmtId="0" fontId="122" fillId="0" borderId="0" xfId="0" applyFont="1" applyAlignment="1" applyProtection="1">
      <alignment horizontal="center"/>
      <protection locked="0" hidden="1"/>
    </xf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65" fontId="81" fillId="0" borderId="0" xfId="342" applyFont="1" applyFill="1" applyAlignment="1">
      <alignment vertical="center"/>
    </xf>
    <xf numFmtId="0" fontId="0" fillId="25" borderId="0" xfId="0" applyFill="1"/>
    <xf numFmtId="0" fontId="72" fillId="25" borderId="0" xfId="0" applyFont="1" applyFill="1"/>
    <xf numFmtId="0" fontId="72" fillId="0" borderId="0" xfId="0" applyFont="1"/>
    <xf numFmtId="165" fontId="67" fillId="0" borderId="0" xfId="339" quotePrefix="1" applyFont="1" applyBorder="1" applyAlignment="1" applyProtection="1">
      <alignment horizontal="left"/>
    </xf>
    <xf numFmtId="171" fontId="78" fillId="25" borderId="35" xfId="343" applyNumberFormat="1" applyFont="1" applyFill="1" applyBorder="1" applyAlignment="1" applyProtection="1">
      <alignment horizontal="right" vertical="center"/>
    </xf>
    <xf numFmtId="171" fontId="78" fillId="25" borderId="37" xfId="343" applyNumberFormat="1" applyFont="1" applyFill="1" applyBorder="1" applyAlignment="1" applyProtection="1">
      <alignment horizontal="right" vertical="center"/>
    </xf>
    <xf numFmtId="165" fontId="55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7" fillId="0" borderId="0" xfId="339" quotePrefix="1" applyFont="1" applyFill="1" applyBorder="1" applyAlignment="1" applyProtection="1">
      <alignment horizontal="left"/>
    </xf>
    <xf numFmtId="165" fontId="84" fillId="0" borderId="0" xfId="340" applyFont="1" applyAlignment="1"/>
    <xf numFmtId="165" fontId="72" fillId="0" borderId="0" xfId="340" applyFont="1" applyAlignment="1"/>
    <xf numFmtId="4" fontId="55" fillId="0" borderId="0" xfId="449" applyNumberFormat="1" applyFont="1"/>
    <xf numFmtId="4" fontId="73" fillId="0" borderId="0" xfId="449" applyNumberFormat="1" applyFont="1"/>
    <xf numFmtId="178" fontId="121" fillId="0" borderId="0" xfId="0" applyNumberFormat="1" applyFont="1" applyProtection="1">
      <protection locked="0" hidden="1"/>
    </xf>
    <xf numFmtId="180" fontId="76" fillId="0" borderId="10" xfId="343" applyNumberFormat="1" applyFont="1" applyFill="1" applyBorder="1" applyAlignment="1" applyProtection="1">
      <alignment vertical="center"/>
    </xf>
    <xf numFmtId="180" fontId="66" fillId="0" borderId="0" xfId="343" applyNumberFormat="1" applyFont="1" applyFill="1" applyBorder="1" applyAlignment="1" applyProtection="1">
      <alignment vertical="center"/>
    </xf>
    <xf numFmtId="180" fontId="66" fillId="0" borderId="14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66" fillId="0" borderId="35" xfId="343" applyNumberFormat="1" applyFont="1" applyFill="1" applyBorder="1" applyAlignment="1" applyProtection="1">
      <alignment vertical="center"/>
    </xf>
    <xf numFmtId="180" fontId="78" fillId="0" borderId="0" xfId="343" applyNumberFormat="1" applyFont="1" applyFill="1" applyBorder="1" applyAlignment="1" applyProtection="1">
      <alignment vertical="center"/>
    </xf>
    <xf numFmtId="180" fontId="78" fillId="0" borderId="10" xfId="343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71" fontId="78" fillId="25" borderId="18" xfId="342" applyNumberFormat="1" applyFont="1" applyFill="1" applyBorder="1" applyAlignment="1" applyProtection="1">
      <alignment horizontal="right" vertical="center"/>
    </xf>
    <xf numFmtId="171" fontId="128" fillId="0" borderId="0" xfId="342" applyNumberFormat="1" applyFont="1" applyFill="1" applyBorder="1" applyAlignment="1" applyProtection="1">
      <alignment horizontal="right" vertical="center"/>
    </xf>
    <xf numFmtId="171" fontId="128" fillId="0" borderId="35" xfId="342" applyNumberFormat="1" applyFont="1" applyFill="1" applyBorder="1" applyAlignment="1" applyProtection="1">
      <alignment horizontal="right" vertical="center"/>
    </xf>
    <xf numFmtId="171" fontId="128" fillId="0" borderId="29" xfId="342" applyNumberFormat="1" applyFont="1" applyFill="1" applyBorder="1" applyAlignment="1" applyProtection="1">
      <alignment horizontal="right" vertical="center"/>
    </xf>
    <xf numFmtId="171" fontId="128" fillId="0" borderId="37" xfId="342" applyNumberFormat="1" applyFont="1" applyFill="1" applyBorder="1" applyAlignment="1" applyProtection="1">
      <alignment horizontal="right" vertical="center"/>
    </xf>
    <xf numFmtId="171" fontId="107" fillId="0" borderId="0" xfId="342" applyNumberFormat="1" applyFont="1" applyFill="1" applyBorder="1" applyAlignment="1" applyProtection="1">
      <alignment horizontal="right" vertical="center"/>
    </xf>
    <xf numFmtId="171" fontId="107" fillId="25" borderId="0" xfId="342" applyNumberFormat="1" applyFont="1" applyFill="1" applyBorder="1" applyAlignment="1" applyProtection="1">
      <alignment horizontal="right" vertical="center"/>
    </xf>
    <xf numFmtId="171" fontId="107" fillId="0" borderId="35" xfId="342" applyNumberFormat="1" applyFont="1" applyFill="1" applyBorder="1" applyAlignment="1" applyProtection="1">
      <alignment horizontal="right" vertical="center"/>
    </xf>
    <xf numFmtId="171" fontId="107" fillId="0" borderId="29" xfId="342" applyNumberFormat="1" applyFont="1" applyFill="1" applyBorder="1" applyAlignment="1" applyProtection="1">
      <alignment horizontal="right" vertical="center"/>
    </xf>
    <xf numFmtId="171" fontId="107" fillId="0" borderId="37" xfId="342" applyNumberFormat="1" applyFont="1" applyFill="1" applyBorder="1" applyAlignment="1" applyProtection="1">
      <alignment horizontal="right" vertical="center"/>
    </xf>
    <xf numFmtId="180" fontId="128" fillId="0" borderId="0" xfId="345" applyNumberFormat="1" applyFont="1" applyFill="1" applyBorder="1" applyAlignment="1" applyProtection="1">
      <alignment horizontal="right" vertical="center"/>
    </xf>
    <xf numFmtId="180" fontId="128" fillId="0" borderId="14" xfId="345" applyNumberFormat="1" applyFont="1" applyFill="1" applyBorder="1" applyAlignment="1" applyProtection="1">
      <alignment horizontal="right" vertical="center"/>
    </xf>
    <xf numFmtId="180" fontId="128" fillId="0" borderId="35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80" fontId="107" fillId="0" borderId="52" xfId="345" applyNumberFormat="1" applyFont="1" applyFill="1" applyBorder="1" applyAlignment="1" applyProtection="1">
      <alignment horizontal="right" vertical="center"/>
    </xf>
    <xf numFmtId="180" fontId="107" fillId="0" borderId="19" xfId="345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Alignment="1" applyProtection="1">
      <alignment horizontal="right" vertical="center"/>
    </xf>
    <xf numFmtId="181" fontId="66" fillId="0" borderId="20" xfId="467" applyNumberFormat="1" applyFont="1" applyBorder="1" applyAlignment="1" applyProtection="1">
      <alignment horizontal="right"/>
    </xf>
    <xf numFmtId="181" fontId="66" fillId="0" borderId="18" xfId="467" applyNumberFormat="1" applyFont="1" applyFill="1" applyBorder="1" applyAlignment="1" applyProtection="1">
      <alignment horizontal="right"/>
    </xf>
    <xf numFmtId="181" fontId="66" fillId="0" borderId="20" xfId="467" applyNumberFormat="1" applyFont="1" applyFill="1" applyBorder="1" applyAlignment="1" applyProtection="1">
      <alignment horizontal="right"/>
    </xf>
    <xf numFmtId="181" fontId="67" fillId="0" borderId="20" xfId="467" applyNumberFormat="1" applyFont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71" fontId="78" fillId="25" borderId="0" xfId="343" applyNumberFormat="1" applyFont="1" applyFill="1" applyBorder="1" applyAlignment="1" applyProtection="1">
      <alignment horizontal="right" vertical="center"/>
    </xf>
    <xf numFmtId="171" fontId="130" fillId="0" borderId="35" xfId="340" applyNumberFormat="1" applyFont="1" applyFill="1" applyBorder="1" applyAlignment="1" applyProtection="1">
      <alignment horizontal="right"/>
    </xf>
    <xf numFmtId="171" fontId="130" fillId="0" borderId="37" xfId="340" applyNumberFormat="1" applyFont="1" applyFill="1" applyBorder="1" applyAlignment="1" applyProtection="1">
      <alignment horizontal="right"/>
    </xf>
    <xf numFmtId="0" fontId="125" fillId="0" borderId="23" xfId="0" applyFont="1" applyBorder="1" applyAlignment="1" applyProtection="1">
      <alignment horizontal="center" vertical="center"/>
      <protection locked="0" hidden="1"/>
    </xf>
    <xf numFmtId="0" fontId="67" fillId="0" borderId="0" xfId="0" applyFont="1" applyFill="1" applyAlignment="1">
      <alignment horizontal="left"/>
    </xf>
    <xf numFmtId="0" fontId="67" fillId="0" borderId="0" xfId="0" quotePrefix="1" applyFont="1" applyFill="1" applyAlignment="1">
      <alignment horizontal="left"/>
    </xf>
    <xf numFmtId="0" fontId="67" fillId="0" borderId="0" xfId="0" applyFont="1" applyFill="1"/>
    <xf numFmtId="3" fontId="67" fillId="0" borderId="23" xfId="449" applyNumberFormat="1" applyFont="1" applyFill="1" applyBorder="1"/>
    <xf numFmtId="3" fontId="67" fillId="0" borderId="37" xfId="449" applyNumberFormat="1" applyFont="1" applyFill="1" applyBorder="1"/>
    <xf numFmtId="0" fontId="122" fillId="0" borderId="0" xfId="0" applyFont="1" applyAlignment="1" applyProtection="1">
      <alignment horizontal="center"/>
      <protection locked="0" hidden="1"/>
    </xf>
    <xf numFmtId="165" fontId="69" fillId="0" borderId="20" xfId="339" applyFont="1" applyBorder="1" applyAlignment="1" applyProtection="1">
      <alignment horizontal="center"/>
    </xf>
    <xf numFmtId="165" fontId="69" fillId="0" borderId="53" xfId="339" applyFont="1" applyBorder="1" applyAlignment="1" applyProtection="1">
      <alignment horizontal="left"/>
    </xf>
    <xf numFmtId="0" fontId="69" fillId="0" borderId="22" xfId="0" applyFont="1" applyBorder="1" applyAlignment="1" applyProtection="1">
      <alignment horizontal="center"/>
    </xf>
    <xf numFmtId="165" fontId="69" fillId="0" borderId="66" xfId="339" quotePrefix="1" applyNumberFormat="1" applyFont="1" applyBorder="1" applyAlignment="1" applyProtection="1">
      <alignment horizontal="center"/>
    </xf>
    <xf numFmtId="167" fontId="67" fillId="0" borderId="15" xfId="450" applyNumberFormat="1" applyFont="1" applyFill="1" applyBorder="1" applyProtection="1"/>
    <xf numFmtId="167" fontId="67" fillId="0" borderId="26" xfId="339" applyNumberFormat="1" applyFont="1" applyFill="1" applyBorder="1" applyProtection="1"/>
    <xf numFmtId="165" fontId="55" fillId="0" borderId="0" xfId="339" applyFont="1" applyBorder="1"/>
    <xf numFmtId="167" fontId="55" fillId="0" borderId="0" xfId="339" applyNumberFormat="1" applyFont="1" applyBorder="1" applyProtection="1"/>
    <xf numFmtId="10" fontId="55" fillId="0" borderId="0" xfId="339" applyNumberFormat="1" applyFont="1" applyBorder="1" applyProtection="1"/>
    <xf numFmtId="165" fontId="66" fillId="0" borderId="18" xfId="340" applyFont="1" applyBorder="1"/>
    <xf numFmtId="1" fontId="67" fillId="0" borderId="18" xfId="340" applyNumberFormat="1" applyFont="1" applyBorder="1"/>
    <xf numFmtId="1" fontId="67" fillId="0" borderId="18" xfId="340" applyNumberFormat="1" applyFont="1" applyFill="1" applyBorder="1"/>
    <xf numFmtId="1" fontId="67" fillId="0" borderId="18" xfId="346" applyNumberFormat="1" applyFont="1" applyBorder="1"/>
    <xf numFmtId="171" fontId="131" fillId="0" borderId="35" xfId="340" applyNumberFormat="1" applyFont="1" applyFill="1" applyBorder="1" applyAlignment="1" applyProtection="1">
      <alignment horizontal="right"/>
    </xf>
    <xf numFmtId="49" fontId="67" fillId="25" borderId="18" xfId="483" applyNumberFormat="1" applyFont="1" applyFill="1" applyBorder="1" applyAlignment="1" applyProtection="1">
      <alignment horizontal="left"/>
    </xf>
    <xf numFmtId="165" fontId="67" fillId="25" borderId="0" xfId="483" quotePrefix="1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3" fontId="114" fillId="0" borderId="0" xfId="326" applyNumberFormat="1" applyFont="1" applyFill="1"/>
    <xf numFmtId="169" fontId="114" fillId="0" borderId="0" xfId="326" applyNumberFormat="1" applyFont="1" applyFill="1"/>
    <xf numFmtId="49" fontId="67" fillId="25" borderId="18" xfId="483" applyNumberFormat="1" applyFont="1" applyFill="1" applyBorder="1"/>
    <xf numFmtId="165" fontId="67" fillId="25" borderId="35" xfId="483" applyNumberFormat="1" applyFont="1" applyFill="1" applyBorder="1"/>
    <xf numFmtId="49" fontId="67" fillId="25" borderId="18" xfId="483" quotePrefix="1" applyNumberFormat="1" applyFont="1" applyFill="1" applyBorder="1"/>
    <xf numFmtId="169" fontId="114" fillId="0" borderId="0" xfId="326" applyNumberFormat="1" applyFont="1" applyFill="1" applyAlignment="1">
      <alignment vertical="center"/>
    </xf>
    <xf numFmtId="165" fontId="115" fillId="25" borderId="0" xfId="483" applyNumberFormat="1" applyFont="1" applyFill="1"/>
    <xf numFmtId="165" fontId="67" fillId="25" borderId="35" xfId="483" applyNumberFormat="1" applyFont="1" applyFill="1" applyBorder="1" applyAlignment="1">
      <alignment wrapText="1"/>
    </xf>
    <xf numFmtId="165" fontId="67" fillId="25" borderId="62" xfId="483" applyNumberFormat="1" applyFont="1" applyFill="1" applyBorder="1" applyAlignment="1">
      <alignment horizontal="center"/>
    </xf>
    <xf numFmtId="165" fontId="72" fillId="25" borderId="63" xfId="483" applyNumberFormat="1" applyFont="1" applyFill="1" applyBorder="1"/>
    <xf numFmtId="49" fontId="98" fillId="25" borderId="0" xfId="483" applyNumberFormat="1" applyFont="1" applyFill="1"/>
    <xf numFmtId="165" fontId="72" fillId="25" borderId="0" xfId="483" applyNumberFormat="1" applyFont="1" applyFill="1"/>
    <xf numFmtId="165" fontId="66" fillId="0" borderId="0" xfId="483" applyNumberFormat="1" applyFont="1" applyFill="1" applyAlignment="1">
      <alignment horizontal="center"/>
    </xf>
    <xf numFmtId="175" fontId="76" fillId="0" borderId="0" xfId="485" applyNumberFormat="1" applyFont="1" applyBorder="1"/>
    <xf numFmtId="175" fontId="76" fillId="0" borderId="14" xfId="485" applyNumberFormat="1" applyFont="1" applyBorder="1"/>
    <xf numFmtId="175" fontId="76" fillId="0" borderId="15" xfId="485" applyNumberFormat="1" applyFont="1" applyBorder="1"/>
    <xf numFmtId="175" fontId="76" fillId="0" borderId="0" xfId="485" applyNumberFormat="1" applyFont="1" applyBorder="1" applyProtection="1"/>
    <xf numFmtId="175" fontId="76" fillId="0" borderId="35" xfId="485" applyNumberFormat="1" applyFont="1" applyBorder="1" applyProtection="1"/>
    <xf numFmtId="1" fontId="67" fillId="0" borderId="20" xfId="485" applyNumberFormat="1" applyFont="1" applyBorder="1"/>
    <xf numFmtId="0" fontId="27" fillId="0" borderId="0" xfId="326"/>
    <xf numFmtId="165" fontId="115" fillId="0" borderId="20" xfId="485" applyNumberFormat="1" applyFont="1" applyBorder="1"/>
    <xf numFmtId="1" fontId="67" fillId="0" borderId="20" xfId="485" applyNumberFormat="1" applyFont="1" applyBorder="1" applyAlignment="1">
      <alignment wrapText="1"/>
    </xf>
    <xf numFmtId="1" fontId="67" fillId="0" borderId="20" xfId="486" applyNumberFormat="1" applyFont="1" applyBorder="1"/>
    <xf numFmtId="49" fontId="67" fillId="0" borderId="61" xfId="485" applyNumberFormat="1" applyFont="1" applyBorder="1"/>
    <xf numFmtId="165" fontId="84" fillId="0" borderId="0" xfId="485" applyNumberFormat="1" applyFont="1" applyFill="1" applyBorder="1"/>
    <xf numFmtId="4" fontId="84" fillId="0" borderId="0" xfId="485" applyNumberFormat="1" applyFont="1"/>
    <xf numFmtId="175" fontId="76" fillId="0" borderId="0" xfId="310" applyNumberFormat="1" applyFont="1" applyFill="1" applyBorder="1"/>
    <xf numFmtId="175" fontId="76" fillId="0" borderId="14" xfId="310" applyNumberFormat="1" applyFont="1" applyFill="1" applyBorder="1"/>
    <xf numFmtId="175" fontId="76" fillId="0" borderId="15" xfId="310" applyNumberFormat="1" applyFont="1" applyFill="1" applyBorder="1"/>
    <xf numFmtId="175" fontId="76" fillId="25" borderId="0" xfId="310" applyNumberFormat="1" applyFont="1" applyFill="1" applyBorder="1" applyProtection="1"/>
    <xf numFmtId="175" fontId="76" fillId="25" borderId="35" xfId="310" applyNumberFormat="1" applyFont="1" applyFill="1" applyBorder="1" applyProtection="1"/>
    <xf numFmtId="165" fontId="67" fillId="25" borderId="18" xfId="310" quotePrefix="1" applyNumberFormat="1" applyFont="1" applyFill="1" applyBorder="1" applyAlignment="1" applyProtection="1">
      <alignment horizontal="left"/>
    </xf>
    <xf numFmtId="165" fontId="67" fillId="25" borderId="0" xfId="310" quotePrefix="1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0" borderId="18" xfId="310" quotePrefix="1" applyNumberFormat="1" applyFont="1" applyFill="1" applyBorder="1" applyAlignment="1" applyProtection="1">
      <alignment horizontal="left"/>
    </xf>
    <xf numFmtId="165" fontId="67" fillId="0" borderId="0" xfId="310" applyNumberFormat="1" applyFont="1" applyFill="1" applyBorder="1" applyAlignment="1" applyProtection="1">
      <alignment horizontal="center"/>
    </xf>
    <xf numFmtId="165" fontId="67" fillId="0" borderId="35" xfId="310" applyNumberFormat="1" applyFont="1" applyFill="1" applyBorder="1" applyAlignment="1" applyProtection="1">
      <alignment horizontal="left"/>
    </xf>
    <xf numFmtId="165" fontId="67" fillId="0" borderId="0" xfId="310" quotePrefix="1" applyNumberFormat="1" applyFont="1" applyFill="1" applyBorder="1" applyAlignment="1" applyProtection="1">
      <alignment horizontal="center"/>
    </xf>
    <xf numFmtId="165" fontId="67" fillId="25" borderId="37" xfId="310" applyNumberFormat="1" applyFont="1" applyFill="1" applyBorder="1" applyAlignment="1" applyProtection="1">
      <alignment horizontal="left" wrapText="1"/>
    </xf>
    <xf numFmtId="2" fontId="55" fillId="0" borderId="0" xfId="449" applyNumberFormat="1" applyFont="1"/>
    <xf numFmtId="4" fontId="133" fillId="0" borderId="0" xfId="449" applyNumberFormat="1" applyFont="1"/>
    <xf numFmtId="177" fontId="55" fillId="0" borderId="0" xfId="449" applyNumberFormat="1" applyFont="1"/>
    <xf numFmtId="0" fontId="66" fillId="0" borderId="18" xfId="449" applyFont="1" applyBorder="1"/>
    <xf numFmtId="0" fontId="135" fillId="0" borderId="0" xfId="0" applyFont="1" applyProtection="1">
      <protection locked="0" hidden="1"/>
    </xf>
    <xf numFmtId="0" fontId="135" fillId="0" borderId="0" xfId="0" applyFont="1" applyBorder="1" applyProtection="1">
      <protection locked="0" hidden="1"/>
    </xf>
    <xf numFmtId="0" fontId="122" fillId="0" borderId="15" xfId="0" applyFont="1" applyBorder="1" applyAlignment="1" applyProtection="1">
      <alignment horizontal="centerContinuous"/>
      <protection locked="0" hidden="1"/>
    </xf>
    <xf numFmtId="0" fontId="126" fillId="0" borderId="23" xfId="0" applyFont="1" applyBorder="1" applyAlignment="1" applyProtection="1">
      <alignment horizontal="center"/>
      <protection locked="0" hidden="1"/>
    </xf>
    <xf numFmtId="165" fontId="67" fillId="0" borderId="0" xfId="483" quotePrefix="1" applyNumberFormat="1" applyFont="1" applyFill="1"/>
    <xf numFmtId="165" fontId="66" fillId="0" borderId="0" xfId="467" applyFont="1" applyAlignment="1">
      <alignment horizontal="center"/>
    </xf>
    <xf numFmtId="179" fontId="119" fillId="0" borderId="0" xfId="0" applyNumberFormat="1" applyFont="1" applyAlignment="1">
      <alignment horizontal="right"/>
    </xf>
    <xf numFmtId="179" fontId="118" fillId="0" borderId="0" xfId="0" applyNumberFormat="1" applyFont="1" applyAlignment="1">
      <alignment horizontal="right" vertical="center"/>
    </xf>
    <xf numFmtId="179" fontId="119" fillId="26" borderId="20" xfId="0" applyNumberFormat="1" applyFont="1" applyFill="1" applyBorder="1" applyAlignment="1">
      <alignment horizontal="right"/>
    </xf>
    <xf numFmtId="179" fontId="67" fillId="0" borderId="20" xfId="313" applyNumberFormat="1" applyFont="1" applyFill="1" applyBorder="1" applyAlignment="1">
      <alignment vertical="center"/>
    </xf>
    <xf numFmtId="179" fontId="76" fillId="25" borderId="0" xfId="341" applyNumberFormat="1" applyFont="1" applyFill="1" applyBorder="1" applyAlignment="1" applyProtection="1"/>
    <xf numFmtId="179" fontId="119" fillId="0" borderId="12" xfId="0" applyNumberFormat="1" applyFont="1" applyBorder="1" applyAlignment="1">
      <alignment horizontal="right" wrapText="1"/>
    </xf>
    <xf numFmtId="179" fontId="78" fillId="25" borderId="18" xfId="341" applyNumberFormat="1" applyFont="1" applyFill="1" applyBorder="1" applyAlignment="1" applyProtection="1"/>
    <xf numFmtId="179" fontId="118" fillId="0" borderId="0" xfId="0" applyNumberFormat="1" applyFont="1" applyBorder="1" applyAlignment="1">
      <alignment horizontal="right" wrapText="1"/>
    </xf>
    <xf numFmtId="179" fontId="78" fillId="25" borderId="36" xfId="341" applyNumberFormat="1" applyFont="1" applyFill="1" applyBorder="1" applyAlignment="1" applyProtection="1"/>
    <xf numFmtId="179" fontId="118" fillId="0" borderId="29" xfId="0" applyNumberFormat="1" applyFont="1" applyBorder="1" applyAlignment="1">
      <alignment horizontal="right" wrapText="1"/>
    </xf>
    <xf numFmtId="165" fontId="84" fillId="25" borderId="11" xfId="483" applyNumberFormat="1" applyFont="1" applyFill="1" applyBorder="1"/>
    <xf numFmtId="179" fontId="114" fillId="0" borderId="0" xfId="326" applyNumberFormat="1" applyFont="1" applyFill="1" applyAlignment="1">
      <alignment vertical="center"/>
    </xf>
    <xf numFmtId="179" fontId="114" fillId="0" borderId="0" xfId="326" applyNumberFormat="1" applyFont="1" applyFill="1"/>
    <xf numFmtId="179" fontId="114" fillId="0" borderId="35" xfId="326" applyNumberFormat="1" applyFont="1" applyFill="1" applyBorder="1"/>
    <xf numFmtId="179" fontId="67" fillId="0" borderId="35" xfId="483" applyNumberFormat="1" applyFont="1" applyFill="1" applyBorder="1" applyAlignment="1">
      <alignment vertical="center"/>
    </xf>
    <xf numFmtId="179" fontId="78" fillId="0" borderId="18" xfId="483" applyNumberFormat="1" applyFont="1" applyFill="1" applyBorder="1" applyAlignment="1" applyProtection="1">
      <alignment vertical="center"/>
    </xf>
    <xf numFmtId="179" fontId="114" fillId="0" borderId="35" xfId="326" applyNumberFormat="1" applyFont="1" applyFill="1" applyBorder="1" applyAlignment="1">
      <alignment vertical="center"/>
    </xf>
    <xf numFmtId="179" fontId="114" fillId="0" borderId="18" xfId="326" applyNumberFormat="1" applyFont="1" applyFill="1" applyBorder="1" applyAlignment="1">
      <alignment vertical="center"/>
    </xf>
    <xf numFmtId="179" fontId="114" fillId="0" borderId="63" xfId="326" applyNumberFormat="1" applyFont="1" applyFill="1" applyBorder="1"/>
    <xf numFmtId="179" fontId="116" fillId="0" borderId="29" xfId="326" applyNumberFormat="1" applyFont="1" applyFill="1" applyBorder="1"/>
    <xf numFmtId="179" fontId="67" fillId="0" borderId="37" xfId="483" applyNumberFormat="1" applyFont="1" applyFill="1" applyBorder="1" applyAlignment="1">
      <alignment vertical="center"/>
    </xf>
    <xf numFmtId="179" fontId="114" fillId="0" borderId="37" xfId="326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76" fillId="0" borderId="20" xfId="483" applyNumberFormat="1" applyFont="1" applyFill="1" applyBorder="1" applyAlignment="1">
      <alignment vertical="center"/>
    </xf>
    <xf numFmtId="179" fontId="76" fillId="0" borderId="35" xfId="483" applyNumberFormat="1" applyFont="1" applyFill="1" applyBorder="1" applyAlignment="1">
      <alignment vertical="center"/>
    </xf>
    <xf numFmtId="179" fontId="85" fillId="0" borderId="0" xfId="483" applyNumberFormat="1" applyFont="1" applyFill="1" applyBorder="1" applyAlignment="1">
      <alignment vertical="center"/>
    </xf>
    <xf numFmtId="179" fontId="67" fillId="0" borderId="61" xfId="483" applyNumberFormat="1" applyFont="1" applyFill="1" applyBorder="1" applyAlignment="1">
      <alignment vertical="center"/>
    </xf>
    <xf numFmtId="179" fontId="67" fillId="0" borderId="62" xfId="483" applyNumberFormat="1" applyFont="1" applyFill="1" applyBorder="1" applyAlignment="1">
      <alignment vertical="center"/>
    </xf>
    <xf numFmtId="179" fontId="114" fillId="0" borderId="63" xfId="326" applyNumberFormat="1" applyFont="1" applyFill="1" applyBorder="1" applyAlignment="1">
      <alignment vertical="center"/>
    </xf>
    <xf numFmtId="179" fontId="67" fillId="0" borderId="63" xfId="483" applyNumberFormat="1" applyFont="1" applyFill="1" applyBorder="1" applyAlignment="1">
      <alignment vertical="center"/>
    </xf>
    <xf numFmtId="179" fontId="78" fillId="0" borderId="62" xfId="483" applyNumberFormat="1" applyFont="1" applyFill="1" applyBorder="1" applyAlignment="1" applyProtection="1">
      <alignment vertical="center"/>
    </xf>
    <xf numFmtId="179" fontId="78" fillId="0" borderId="36" xfId="484" applyNumberFormat="1" applyFont="1" applyFill="1" applyBorder="1" applyAlignment="1">
      <alignment horizontal="right" vertical="center" wrapText="1"/>
    </xf>
    <xf numFmtId="179" fontId="116" fillId="0" borderId="29" xfId="326" applyNumberFormat="1" applyFont="1" applyFill="1" applyBorder="1" applyAlignment="1">
      <alignment vertical="center"/>
    </xf>
    <xf numFmtId="169" fontId="114" fillId="0" borderId="0" xfId="326" applyNumberFormat="1" applyFont="1" applyFill="1" applyBorder="1"/>
    <xf numFmtId="169" fontId="114" fillId="0" borderId="0" xfId="326" applyNumberFormat="1" applyFont="1" applyFill="1" applyBorder="1" applyAlignment="1">
      <alignment vertical="center"/>
    </xf>
    <xf numFmtId="175" fontId="67" fillId="0" borderId="0" xfId="483" applyNumberFormat="1" applyFont="1" applyFill="1" applyBorder="1"/>
    <xf numFmtId="3" fontId="78" fillId="0" borderId="0" xfId="484" applyNumberFormat="1" applyFont="1" applyFill="1" applyBorder="1" applyAlignment="1">
      <alignment horizontal="right" wrapText="1"/>
    </xf>
    <xf numFmtId="165" fontId="84" fillId="0" borderId="0" xfId="483" applyNumberFormat="1" applyFont="1" applyFill="1" applyBorder="1" applyAlignment="1" applyProtection="1">
      <alignment horizontal="center"/>
    </xf>
    <xf numFmtId="179" fontId="76" fillId="0" borderId="0" xfId="485" applyNumberFormat="1" applyFont="1" applyFill="1" applyBorder="1"/>
    <xf numFmtId="179" fontId="76" fillId="0" borderId="35" xfId="485" applyNumberFormat="1" applyFont="1" applyFill="1" applyBorder="1"/>
    <xf numFmtId="179" fontId="67" fillId="0" borderId="35" xfId="485" applyNumberFormat="1" applyFont="1" applyFill="1" applyBorder="1"/>
    <xf numFmtId="179" fontId="78" fillId="0" borderId="18" xfId="485" applyNumberFormat="1" applyFont="1" applyFill="1" applyBorder="1" applyProtection="1"/>
    <xf numFmtId="179" fontId="78" fillId="0" borderId="18" xfId="485" applyNumberFormat="1" applyFont="1" applyFill="1" applyBorder="1" applyAlignment="1" applyProtection="1">
      <alignment vertical="center"/>
    </xf>
    <xf numFmtId="179" fontId="118" fillId="0" borderId="0" xfId="326" applyNumberFormat="1" applyFont="1" applyFill="1" applyBorder="1"/>
    <xf numFmtId="179" fontId="67" fillId="0" borderId="20" xfId="485" applyNumberFormat="1" applyFont="1" applyFill="1" applyBorder="1"/>
    <xf numFmtId="179" fontId="67" fillId="0" borderId="61" xfId="485" applyNumberFormat="1" applyFont="1" applyFill="1" applyBorder="1"/>
    <xf numFmtId="179" fontId="67" fillId="0" borderId="62" xfId="485" applyNumberFormat="1" applyFont="1" applyFill="1" applyBorder="1"/>
    <xf numFmtId="179" fontId="67" fillId="0" borderId="63" xfId="485" applyNumberFormat="1" applyFont="1" applyFill="1" applyBorder="1"/>
    <xf numFmtId="179" fontId="67" fillId="0" borderId="68" xfId="485" applyNumberFormat="1" applyFont="1" applyFill="1" applyBorder="1"/>
    <xf numFmtId="179" fontId="78" fillId="0" borderId="62" xfId="485" applyNumberFormat="1" applyFont="1" applyFill="1" applyBorder="1" applyProtection="1"/>
    <xf numFmtId="179" fontId="114" fillId="0" borderId="36" xfId="326" applyNumberFormat="1" applyFont="1" applyFill="1" applyBorder="1"/>
    <xf numFmtId="179" fontId="67" fillId="0" borderId="37" xfId="485" applyNumberFormat="1" applyFont="1" applyFill="1" applyBorder="1"/>
    <xf numFmtId="179" fontId="67" fillId="0" borderId="23" xfId="485" applyNumberFormat="1" applyFont="1" applyFill="1" applyBorder="1"/>
    <xf numFmtId="179" fontId="114" fillId="0" borderId="37" xfId="326" applyNumberFormat="1" applyFont="1" applyFill="1" applyBorder="1"/>
    <xf numFmtId="179" fontId="76" fillId="0" borderId="0" xfId="310" applyNumberFormat="1" applyFont="1" applyFill="1" applyBorder="1" applyAlignment="1">
      <alignment vertical="center"/>
    </xf>
    <xf numFmtId="179" fontId="76" fillId="0" borderId="35" xfId="310" applyNumberFormat="1" applyFont="1" applyFill="1" applyBorder="1" applyAlignment="1">
      <alignment vertical="center"/>
    </xf>
    <xf numFmtId="179" fontId="76" fillId="25" borderId="0" xfId="310" applyNumberFormat="1" applyFont="1" applyFill="1" applyBorder="1" applyAlignment="1" applyProtection="1">
      <alignment vertical="center"/>
    </xf>
    <xf numFmtId="179" fontId="76" fillId="25" borderId="35" xfId="310" applyNumberFormat="1" applyFont="1" applyFill="1" applyBorder="1" applyAlignment="1" applyProtection="1">
      <alignment vertical="center"/>
    </xf>
    <xf numFmtId="179" fontId="118" fillId="0" borderId="0" xfId="310" applyNumberFormat="1" applyFont="1" applyFill="1" applyAlignment="1">
      <alignment vertical="center"/>
    </xf>
    <xf numFmtId="179" fontId="118" fillId="0" borderId="35" xfId="310" applyNumberFormat="1" applyFont="1" applyFill="1" applyBorder="1" applyAlignment="1">
      <alignment vertical="center"/>
    </xf>
    <xf numFmtId="179" fontId="118" fillId="0" borderId="18" xfId="310" applyNumberFormat="1" applyFont="1" applyFill="1" applyBorder="1" applyAlignment="1">
      <alignment vertical="center"/>
    </xf>
    <xf numFmtId="179" fontId="114" fillId="25" borderId="35" xfId="326" applyNumberFormat="1" applyFont="1" applyFill="1" applyBorder="1" applyAlignment="1">
      <alignment vertical="center"/>
    </xf>
    <xf numFmtId="179" fontId="78" fillId="25" borderId="18" xfId="310" applyNumberFormat="1" applyFont="1" applyFill="1" applyBorder="1" applyAlignment="1" applyProtection="1">
      <alignment vertical="center"/>
    </xf>
    <xf numFmtId="179" fontId="78" fillId="0" borderId="18" xfId="310" applyNumberFormat="1" applyFont="1" applyFill="1" applyBorder="1" applyAlignment="1" applyProtection="1">
      <alignment vertical="center"/>
    </xf>
    <xf numFmtId="179" fontId="78" fillId="25" borderId="36" xfId="310" applyNumberFormat="1" applyFont="1" applyFill="1" applyBorder="1" applyAlignment="1" applyProtection="1">
      <alignment vertical="center"/>
    </xf>
    <xf numFmtId="0" fontId="67" fillId="25" borderId="18" xfId="315" quotePrefix="1" applyNumberFormat="1" applyFont="1" applyFill="1" applyBorder="1" applyAlignment="1">
      <alignment horizontal="center"/>
    </xf>
    <xf numFmtId="179" fontId="119" fillId="0" borderId="0" xfId="315" applyNumberFormat="1" applyFont="1" applyFill="1"/>
    <xf numFmtId="179" fontId="76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20" fillId="25" borderId="35" xfId="326" applyNumberFormat="1" applyFont="1" applyFill="1" applyBorder="1" applyAlignment="1"/>
    <xf numFmtId="179" fontId="118" fillId="0" borderId="0" xfId="315" applyNumberFormat="1" applyFont="1" applyFill="1"/>
    <xf numFmtId="179" fontId="67" fillId="0" borderId="35" xfId="315" applyNumberFormat="1" applyFont="1" applyFill="1" applyBorder="1"/>
    <xf numFmtId="179" fontId="78" fillId="25" borderId="18" xfId="315" applyNumberFormat="1" applyFont="1" applyFill="1" applyBorder="1" applyProtection="1"/>
    <xf numFmtId="179" fontId="114" fillId="25" borderId="35" xfId="326" applyNumberFormat="1" applyFont="1" applyFill="1" applyBorder="1"/>
    <xf numFmtId="165" fontId="69" fillId="0" borderId="0" xfId="467" applyFont="1" applyBorder="1" applyAlignment="1" applyProtection="1">
      <alignment horizontal="center"/>
    </xf>
    <xf numFmtId="165" fontId="71" fillId="0" borderId="0" xfId="467" applyFont="1" applyBorder="1" applyAlignment="1" applyProtection="1">
      <alignment horizontal="center" vertical="center"/>
    </xf>
    <xf numFmtId="181" fontId="66" fillId="0" borderId="0" xfId="467" applyNumberFormat="1" applyFont="1" applyFill="1" applyBorder="1" applyAlignment="1" applyProtection="1">
      <alignment horizontal="right"/>
    </xf>
    <xf numFmtId="181" fontId="67" fillId="0" borderId="0" xfId="467" applyNumberFormat="1" applyFont="1" applyFill="1" applyBorder="1" applyAlignment="1" applyProtection="1">
      <alignment horizontal="right"/>
    </xf>
    <xf numFmtId="167" fontId="67" fillId="0" borderId="0" xfId="467" applyNumberFormat="1" applyFont="1" applyFill="1" applyBorder="1" applyAlignment="1" applyProtection="1">
      <alignment horizontal="right"/>
    </xf>
    <xf numFmtId="3" fontId="73" fillId="0" borderId="0" xfId="449" applyNumberFormat="1" applyFont="1"/>
    <xf numFmtId="166" fontId="66" fillId="0" borderId="14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7" fillId="0" borderId="37" xfId="449" applyNumberFormat="1" applyFont="1" applyBorder="1" applyAlignment="1">
      <alignment horizontal="right"/>
    </xf>
    <xf numFmtId="182" fontId="66" fillId="0" borderId="0" xfId="449" applyNumberFormat="1" applyFont="1" applyAlignment="1">
      <alignment horizontal="right"/>
    </xf>
    <xf numFmtId="182" fontId="66" fillId="0" borderId="20" xfId="449" applyNumberFormat="1" applyFont="1" applyFill="1" applyBorder="1" applyAlignment="1">
      <alignment horizontal="right"/>
    </xf>
    <xf numFmtId="182" fontId="67" fillId="0" borderId="0" xfId="449" applyNumberFormat="1" applyFont="1" applyAlignment="1">
      <alignment horizontal="right"/>
    </xf>
    <xf numFmtId="182" fontId="67" fillId="0" borderId="20" xfId="449" applyNumberFormat="1" applyFont="1" applyFill="1" applyBorder="1" applyAlignment="1">
      <alignment horizontal="right"/>
    </xf>
    <xf numFmtId="0" fontId="55" fillId="0" borderId="0" xfId="449" applyFont="1" applyAlignment="1">
      <alignment horizontal="right"/>
    </xf>
    <xf numFmtId="165" fontId="115" fillId="25" borderId="0" xfId="483" applyNumberFormat="1" applyFont="1" applyFill="1" applyAlignment="1">
      <alignment horizontal="center"/>
    </xf>
    <xf numFmtId="166" fontId="136" fillId="0" borderId="11" xfId="339" applyNumberFormat="1" applyFont="1" applyFill="1" applyBorder="1" applyAlignment="1" applyProtection="1">
      <alignment horizontal="right"/>
    </xf>
    <xf numFmtId="183" fontId="67" fillId="0" borderId="20" xfId="449" applyNumberFormat="1" applyFont="1" applyFill="1" applyBorder="1"/>
    <xf numFmtId="183" fontId="67" fillId="0" borderId="37" xfId="449" applyNumberFormat="1" applyFont="1" applyFill="1" applyBorder="1"/>
    <xf numFmtId="183" fontId="67" fillId="0" borderId="20" xfId="339" applyNumberFormat="1" applyFont="1" applyFill="1" applyBorder="1" applyProtection="1"/>
    <xf numFmtId="183" fontId="67" fillId="0" borderId="38" xfId="339" applyNumberFormat="1" applyFont="1" applyFill="1" applyBorder="1" applyProtection="1"/>
    <xf numFmtId="183" fontId="67" fillId="0" borderId="23" xfId="339" applyNumberFormat="1" applyFont="1" applyFill="1" applyBorder="1" applyProtection="1"/>
    <xf numFmtId="183" fontId="67" fillId="0" borderId="22" xfId="339" applyNumberFormat="1" applyFont="1" applyFill="1" applyBorder="1" applyProtection="1"/>
    <xf numFmtId="183" fontId="80" fillId="0" borderId="22" xfId="339" applyNumberFormat="1" applyFont="1" applyFill="1" applyBorder="1" applyProtection="1"/>
    <xf numFmtId="182" fontId="55" fillId="0" borderId="0" xfId="449" applyNumberFormat="1" applyFont="1"/>
    <xf numFmtId="180" fontId="139" fillId="0" borderId="0" xfId="0" applyNumberFormat="1" applyFont="1" applyAlignment="1">
      <alignment horizontal="center" vertical="center"/>
    </xf>
    <xf numFmtId="165" fontId="72" fillId="0" borderId="0" xfId="340" applyFont="1"/>
    <xf numFmtId="166" fontId="66" fillId="0" borderId="10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0" fontId="125" fillId="0" borderId="35" xfId="0" applyFont="1" applyBorder="1" applyAlignment="1" applyProtection="1">
      <alignment horizontal="center" vertical="center"/>
      <protection locked="0" hidden="1"/>
    </xf>
    <xf numFmtId="167" fontId="67" fillId="0" borderId="20" xfId="339" applyNumberFormat="1" applyFont="1" applyFill="1" applyBorder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7" fontId="67" fillId="0" borderId="40" xfId="339" applyNumberFormat="1" applyFont="1" applyFill="1" applyBorder="1" applyProtection="1"/>
    <xf numFmtId="179" fontId="67" fillId="0" borderId="23" xfId="313" applyNumberFormat="1" applyFont="1" applyFill="1" applyBorder="1" applyAlignment="1">
      <alignment vertical="center"/>
    </xf>
    <xf numFmtId="165" fontId="67" fillId="0" borderId="21" xfId="339" quotePrefix="1" applyFont="1" applyBorder="1" applyAlignment="1" applyProtection="1">
      <alignment horizontal="left" wrapText="1"/>
    </xf>
    <xf numFmtId="185" fontId="118" fillId="0" borderId="0" xfId="0" applyNumberFormat="1" applyFont="1" applyAlignment="1">
      <alignment horizontal="right" vertical="center"/>
    </xf>
    <xf numFmtId="185" fontId="119" fillId="0" borderId="0" xfId="0" applyNumberFormat="1" applyFont="1" applyAlignment="1">
      <alignment horizontal="right"/>
    </xf>
    <xf numFmtId="1" fontId="67" fillId="0" borderId="20" xfId="485" applyNumberFormat="1" applyFont="1" applyFill="1" applyBorder="1"/>
    <xf numFmtId="165" fontId="67" fillId="25" borderId="0" xfId="310" quotePrefix="1" applyNumberFormat="1" applyFont="1" applyFill="1" applyBorder="1" applyAlignment="1" applyProtection="1">
      <alignment horizontal="center" vertical="center"/>
    </xf>
    <xf numFmtId="165" fontId="67" fillId="25" borderId="0" xfId="483" quotePrefix="1" applyNumberFormat="1" applyFont="1" applyFill="1" applyBorder="1" applyAlignment="1" applyProtection="1">
      <alignment horizontal="center" vertical="center" wrapText="1"/>
    </xf>
    <xf numFmtId="165" fontId="67" fillId="25" borderId="35" xfId="483" applyNumberFormat="1" applyFont="1" applyFill="1" applyBorder="1" applyAlignment="1" applyProtection="1">
      <alignment wrapText="1"/>
    </xf>
    <xf numFmtId="49" fontId="67" fillId="25" borderId="18" xfId="483" applyNumberFormat="1" applyFont="1" applyFill="1" applyBorder="1" applyAlignment="1">
      <alignment vertical="center" wrapText="1"/>
    </xf>
    <xf numFmtId="165" fontId="67" fillId="25" borderId="18" xfId="310" quotePrefix="1" applyNumberFormat="1" applyFont="1" applyFill="1" applyBorder="1" applyAlignment="1" applyProtection="1">
      <alignment horizontal="left" vertical="center"/>
    </xf>
    <xf numFmtId="165" fontId="84" fillId="25" borderId="0" xfId="483" applyNumberFormat="1" applyFont="1" applyFill="1" applyAlignment="1" applyProtection="1">
      <alignment horizontal="center"/>
    </xf>
    <xf numFmtId="169" fontId="114" fillId="0" borderId="0" xfId="326" applyNumberFormat="1" applyFont="1" applyFill="1"/>
    <xf numFmtId="165" fontId="85" fillId="25" borderId="0" xfId="483" applyNumberFormat="1" applyFont="1" applyFill="1"/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310" applyNumberFormat="1" applyFont="1" applyFill="1"/>
    <xf numFmtId="165" fontId="85" fillId="25" borderId="0" xfId="310" applyNumberFormat="1" applyFont="1" applyFill="1"/>
    <xf numFmtId="0" fontId="123" fillId="0" borderId="15" xfId="0" applyFont="1" applyBorder="1" applyAlignment="1" applyProtection="1">
      <alignment horizontal="center" vertical="center"/>
      <protection locked="0" hidden="1"/>
    </xf>
    <xf numFmtId="0" fontId="123" fillId="0" borderId="20" xfId="0" applyFont="1" applyBorder="1" applyAlignment="1" applyProtection="1">
      <alignment horizontal="center" vertical="center"/>
      <protection locked="0" hidden="1"/>
    </xf>
    <xf numFmtId="0" fontId="82" fillId="0" borderId="0" xfId="0" applyFont="1"/>
    <xf numFmtId="165" fontId="66" fillId="0" borderId="15" xfId="342" applyFont="1" applyFill="1" applyBorder="1" applyAlignment="1">
      <alignment horizontal="left" vertical="center"/>
    </xf>
    <xf numFmtId="165" fontId="66" fillId="0" borderId="12" xfId="342" applyFont="1" applyFill="1" applyBorder="1" applyAlignment="1">
      <alignment horizontal="left" vertical="center"/>
    </xf>
    <xf numFmtId="165" fontId="66" fillId="0" borderId="16" xfId="342" applyFont="1" applyFill="1" applyBorder="1" applyAlignment="1">
      <alignment horizontal="left" vertical="center"/>
    </xf>
    <xf numFmtId="165" fontId="66" fillId="0" borderId="0" xfId="342" applyFont="1" applyFill="1" applyAlignment="1">
      <alignment vertical="center"/>
    </xf>
    <xf numFmtId="165" fontId="74" fillId="0" borderId="0" xfId="342" applyFont="1" applyFill="1" applyBorder="1" applyAlignment="1" applyProtection="1">
      <alignment horizontal="left" vertical="center"/>
      <protection locked="0"/>
    </xf>
    <xf numFmtId="165" fontId="69" fillId="0" borderId="20" xfId="342" applyFont="1" applyFill="1" applyBorder="1" applyAlignment="1">
      <alignment horizontal="centerContinuous" vertical="top"/>
    </xf>
    <xf numFmtId="165" fontId="69" fillId="0" borderId="0" xfId="342" applyFont="1" applyFill="1" applyAlignment="1">
      <alignment horizontal="center" vertical="center"/>
    </xf>
    <xf numFmtId="165" fontId="69" fillId="0" borderId="21" xfId="342" applyFont="1" applyFill="1" applyBorder="1" applyAlignment="1">
      <alignment horizontal="center" vertical="center"/>
    </xf>
    <xf numFmtId="165" fontId="69" fillId="0" borderId="21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vertical="center"/>
    </xf>
    <xf numFmtId="165" fontId="69" fillId="0" borderId="20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center" vertical="top"/>
    </xf>
    <xf numFmtId="165" fontId="69" fillId="0" borderId="23" xfId="342" applyFont="1" applyFill="1" applyBorder="1" applyAlignment="1">
      <alignment vertical="center"/>
    </xf>
    <xf numFmtId="165" fontId="84" fillId="0" borderId="0" xfId="340" applyFont="1"/>
    <xf numFmtId="165" fontId="66" fillId="0" borderId="0" xfId="342" applyFont="1" applyFill="1" applyAlignment="1">
      <alignment horizontal="left" vertical="center"/>
    </xf>
    <xf numFmtId="165" fontId="66" fillId="0" borderId="12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9" fillId="0" borderId="0" xfId="342" applyFont="1" applyFill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69" fillId="0" borderId="0" xfId="342" applyFont="1" applyFill="1" applyBorder="1" applyAlignment="1" applyProtection="1">
      <alignment horizontal="right"/>
    </xf>
    <xf numFmtId="171" fontId="78" fillId="0" borderId="0" xfId="342" applyNumberFormat="1" applyFont="1" applyFill="1" applyBorder="1" applyAlignment="1" applyProtection="1">
      <alignment horizontal="right" vertical="center"/>
    </xf>
    <xf numFmtId="165" fontId="66" fillId="0" borderId="0" xfId="342" applyFont="1" applyFill="1" applyAlignment="1" applyProtection="1">
      <alignment horizontal="centerContinuous" vertical="center"/>
      <protection locked="0"/>
    </xf>
    <xf numFmtId="165" fontId="66" fillId="0" borderId="0" xfId="342" applyFont="1" applyFill="1" applyAlignment="1">
      <alignment horizontal="centerContinuous" vertical="center"/>
    </xf>
    <xf numFmtId="165" fontId="66" fillId="0" borderId="29" xfId="342" applyFont="1" applyFill="1" applyBorder="1" applyAlignment="1">
      <alignment vertical="center"/>
    </xf>
    <xf numFmtId="165" fontId="69" fillId="0" borderId="0" xfId="342" applyFont="1" applyFill="1" applyAlignment="1">
      <alignment horizontal="right" vertical="center"/>
    </xf>
    <xf numFmtId="165" fontId="66" fillId="0" borderId="47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6" fillId="0" borderId="12" xfId="342" applyFont="1" applyFill="1" applyBorder="1" applyAlignment="1">
      <alignment vertical="center"/>
    </xf>
    <xf numFmtId="165" fontId="66" fillId="0" borderId="18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6" fillId="0" borderId="18" xfId="342" applyFont="1" applyFill="1" applyBorder="1" applyAlignment="1">
      <alignment horizontal="center" vertical="center"/>
    </xf>
    <xf numFmtId="165" fontId="66" fillId="0" borderId="0" xfId="342" applyFont="1" applyFill="1" applyBorder="1" applyAlignment="1">
      <alignment horizontal="center" vertical="center"/>
    </xf>
    <xf numFmtId="165" fontId="66" fillId="0" borderId="18" xfId="342" applyFont="1" applyFill="1" applyBorder="1" applyAlignment="1">
      <alignment horizontal="left" vertical="center"/>
    </xf>
    <xf numFmtId="165" fontId="66" fillId="0" borderId="0" xfId="342" applyFont="1" applyFill="1" applyBorder="1" applyAlignment="1">
      <alignment horizontal="left" vertical="center"/>
    </xf>
    <xf numFmtId="165" fontId="66" fillId="0" borderId="35" xfId="342" applyFont="1" applyFill="1" applyBorder="1" applyAlignment="1">
      <alignment vertical="center"/>
    </xf>
    <xf numFmtId="165" fontId="69" fillId="0" borderId="0" xfId="342" applyFont="1" applyFill="1" applyBorder="1" applyAlignment="1">
      <alignment horizontal="centerContinuous" vertical="center"/>
    </xf>
    <xf numFmtId="165" fontId="69" fillId="0" borderId="20" xfId="342" applyFont="1" applyFill="1" applyBorder="1" applyAlignment="1">
      <alignment vertical="center"/>
    </xf>
    <xf numFmtId="165" fontId="69" fillId="0" borderId="21" xfId="342" applyFont="1" applyFill="1" applyBorder="1" applyAlignment="1">
      <alignment vertical="center"/>
    </xf>
    <xf numFmtId="165" fontId="69" fillId="0" borderId="35" xfId="342" applyFont="1" applyFill="1" applyBorder="1" applyAlignment="1">
      <alignment vertical="center"/>
    </xf>
    <xf numFmtId="165" fontId="71" fillId="0" borderId="27" xfId="342" applyFont="1" applyFill="1" applyBorder="1" applyAlignment="1">
      <alignment horizontal="centerContinuous" vertical="center"/>
    </xf>
    <xf numFmtId="165" fontId="71" fillId="0" borderId="28" xfId="342" applyFont="1" applyFill="1" applyBorder="1" applyAlignment="1">
      <alignment horizontal="centerContinuous" vertical="center"/>
    </xf>
    <xf numFmtId="165" fontId="71" fillId="0" borderId="42" xfId="342" applyFont="1" applyFill="1" applyBorder="1" applyAlignment="1">
      <alignment horizontal="centerContinuous" vertical="center"/>
    </xf>
    <xf numFmtId="165" fontId="71" fillId="0" borderId="48" xfId="342" applyFont="1" applyFill="1" applyBorder="1" applyAlignment="1">
      <alignment horizontal="center" vertical="center"/>
    </xf>
    <xf numFmtId="165" fontId="71" fillId="0" borderId="28" xfId="342" applyFont="1" applyFill="1" applyBorder="1" applyAlignment="1">
      <alignment horizontal="center" vertical="center"/>
    </xf>
    <xf numFmtId="165" fontId="71" fillId="0" borderId="49" xfId="342" applyFont="1" applyFill="1" applyBorder="1" applyAlignment="1">
      <alignment horizontal="center" vertical="center"/>
    </xf>
    <xf numFmtId="165" fontId="71" fillId="0" borderId="42" xfId="342" applyFont="1" applyFill="1" applyBorder="1" applyAlignment="1">
      <alignment horizontal="center" vertical="center"/>
    </xf>
    <xf numFmtId="165" fontId="71" fillId="0" borderId="50" xfId="342" applyFont="1" applyFill="1" applyBorder="1" applyAlignment="1">
      <alignment horizontal="center" vertical="center"/>
    </xf>
    <xf numFmtId="165" fontId="67" fillId="0" borderId="0" xfId="342" applyFont="1" applyFill="1" applyAlignment="1">
      <alignment horizontal="center" vertical="center"/>
    </xf>
    <xf numFmtId="165" fontId="66" fillId="0" borderId="10" xfId="342" applyFont="1" applyFill="1" applyBorder="1"/>
    <xf numFmtId="165" fontId="66" fillId="0" borderId="11" xfId="342" applyFont="1" applyFill="1" applyBorder="1"/>
    <xf numFmtId="165" fontId="66" fillId="0" borderId="11" xfId="342" applyFont="1" applyFill="1" applyBorder="1" applyAlignment="1" applyProtection="1">
      <alignment horizontal="left"/>
    </xf>
    <xf numFmtId="165" fontId="69" fillId="0" borderId="14" xfId="342" applyFont="1" applyFill="1" applyBorder="1" applyAlignment="1">
      <alignment horizontal="centerContinuous" vertical="center"/>
    </xf>
    <xf numFmtId="165" fontId="66" fillId="0" borderId="18" xfId="342" applyFont="1" applyFill="1" applyBorder="1"/>
    <xf numFmtId="165" fontId="66" fillId="0" borderId="0" xfId="342" applyFont="1" applyFill="1" applyBorder="1"/>
    <xf numFmtId="165" fontId="66" fillId="0" borderId="0" xfId="342" applyFont="1" applyFill="1" applyBorder="1" applyAlignment="1" applyProtection="1">
      <alignment horizontal="left"/>
    </xf>
    <xf numFmtId="165" fontId="66" fillId="0" borderId="36" xfId="342" applyFont="1" applyFill="1" applyBorder="1"/>
    <xf numFmtId="165" fontId="66" fillId="0" borderId="29" xfId="342" applyFont="1" applyFill="1" applyBorder="1"/>
    <xf numFmtId="165" fontId="66" fillId="0" borderId="29" xfId="342" applyFont="1" applyFill="1" applyBorder="1" applyAlignment="1" applyProtection="1">
      <alignment horizontal="left"/>
    </xf>
    <xf numFmtId="165" fontId="67" fillId="0" borderId="18" xfId="342" quotePrefix="1" applyFont="1" applyFill="1" applyBorder="1" applyAlignment="1" applyProtection="1">
      <alignment horizontal="left"/>
    </xf>
    <xf numFmtId="165" fontId="67" fillId="0" borderId="0" xfId="342" quotePrefix="1" applyFont="1" applyFill="1" applyBorder="1" applyAlignment="1" applyProtection="1">
      <alignment horizontal="left"/>
    </xf>
    <xf numFmtId="165" fontId="67" fillId="0" borderId="0" xfId="342" applyFont="1" applyFill="1" applyBorder="1" applyAlignment="1" applyProtection="1">
      <alignment horizontal="left"/>
    </xf>
    <xf numFmtId="165" fontId="72" fillId="0" borderId="12" xfId="342" applyFont="1" applyFill="1" applyBorder="1" applyAlignment="1">
      <alignment horizontal="centerContinuous" vertical="center"/>
    </xf>
    <xf numFmtId="165" fontId="67" fillId="0" borderId="18" xfId="342" applyFont="1" applyFill="1" applyBorder="1" applyAlignment="1" applyProtection="1">
      <alignment horizontal="left"/>
    </xf>
    <xf numFmtId="165" fontId="72" fillId="0" borderId="0" xfId="342" applyFont="1" applyFill="1" applyBorder="1" applyAlignment="1">
      <alignment horizontal="centerContinuous" vertical="center"/>
    </xf>
    <xf numFmtId="165" fontId="67" fillId="0" borderId="36" xfId="342" applyFont="1" applyFill="1" applyBorder="1" applyAlignment="1" applyProtection="1">
      <alignment horizontal="left"/>
    </xf>
    <xf numFmtId="165" fontId="67" fillId="0" borderId="29" xfId="342" applyFont="1" applyFill="1" applyBorder="1" applyAlignment="1" applyProtection="1">
      <alignment horizontal="left"/>
    </xf>
    <xf numFmtId="165" fontId="72" fillId="0" borderId="29" xfId="342" applyFont="1" applyFill="1" applyBorder="1" applyAlignment="1">
      <alignment horizontal="centerContinuous" vertical="center"/>
    </xf>
    <xf numFmtId="165" fontId="67" fillId="0" borderId="0" xfId="342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2" fillId="0" borderId="37" xfId="342" applyFont="1" applyFill="1" applyBorder="1" applyAlignment="1">
      <alignment horizontal="centerContinuous" vertical="center"/>
    </xf>
    <xf numFmtId="165" fontId="78" fillId="0" borderId="10" xfId="342" quotePrefix="1" applyFont="1" applyFill="1" applyBorder="1" applyAlignment="1" applyProtection="1">
      <alignment horizontal="left"/>
    </xf>
    <xf numFmtId="165" fontId="67" fillId="0" borderId="11" xfId="342" quotePrefix="1" applyFont="1" applyFill="1" applyBorder="1" applyAlignment="1" applyProtection="1">
      <alignment horizontal="left"/>
    </xf>
    <xf numFmtId="1" fontId="67" fillId="0" borderId="11" xfId="342" applyNumberFormat="1" applyFont="1" applyFill="1" applyBorder="1"/>
    <xf numFmtId="165" fontId="72" fillId="0" borderId="11" xfId="342" applyFont="1" applyFill="1" applyBorder="1" applyAlignment="1">
      <alignment horizontal="centerContinuous" vertical="center"/>
    </xf>
    <xf numFmtId="165" fontId="72" fillId="0" borderId="14" xfId="342" applyFont="1" applyFill="1" applyBorder="1" applyAlignment="1">
      <alignment horizontal="centerContinuous" vertical="center"/>
    </xf>
    <xf numFmtId="165" fontId="67" fillId="0" borderId="10" xfId="342" quotePrefix="1" applyFont="1" applyFill="1" applyBorder="1" applyAlignment="1" applyProtection="1">
      <alignment horizontal="left"/>
    </xf>
    <xf numFmtId="165" fontId="67" fillId="0" borderId="11" xfId="342" applyFont="1" applyFill="1" applyBorder="1" applyAlignment="1" applyProtection="1">
      <alignment horizontal="left"/>
    </xf>
    <xf numFmtId="165" fontId="67" fillId="0" borderId="36" xfId="342" quotePrefix="1" applyFont="1" applyFill="1" applyBorder="1" applyAlignment="1" applyProtection="1">
      <alignment horizontal="left"/>
    </xf>
    <xf numFmtId="165" fontId="78" fillId="0" borderId="0" xfId="342" applyFont="1" applyFill="1" applyAlignment="1">
      <alignment vertical="center"/>
    </xf>
    <xf numFmtId="165" fontId="71" fillId="0" borderId="51" xfId="342" applyFont="1" applyFill="1" applyBorder="1" applyAlignment="1">
      <alignment horizontal="center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0" fontId="66" fillId="0" borderId="0" xfId="313" applyFont="1" applyFill="1"/>
    <xf numFmtId="0" fontId="67" fillId="0" borderId="0" xfId="313" applyFont="1" applyFill="1" applyBorder="1"/>
    <xf numFmtId="0" fontId="67" fillId="0" borderId="0" xfId="313" applyFont="1" applyFill="1"/>
    <xf numFmtId="0" fontId="41" fillId="0" borderId="0" xfId="313" applyFill="1"/>
    <xf numFmtId="0" fontId="55" fillId="0" borderId="0" xfId="313" applyFont="1" applyFill="1"/>
    <xf numFmtId="0" fontId="67" fillId="0" borderId="0" xfId="313" applyFont="1" applyFill="1" applyBorder="1" applyAlignment="1">
      <alignment horizontal="center"/>
    </xf>
    <xf numFmtId="0" fontId="67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29" xfId="313" applyFont="1" applyFill="1" applyBorder="1"/>
    <xf numFmtId="0" fontId="66" fillId="0" borderId="0" xfId="313" applyFont="1" applyFill="1" applyAlignment="1">
      <alignment horizontal="right" vertical="center"/>
    </xf>
    <xf numFmtId="0" fontId="67" fillId="0" borderId="15" xfId="313" applyFont="1" applyFill="1" applyBorder="1"/>
    <xf numFmtId="0" fontId="66" fillId="0" borderId="1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 vertical="center"/>
    </xf>
    <xf numFmtId="0" fontId="66" fillId="0" borderId="20" xfId="313" applyFont="1" applyFill="1" applyBorder="1" applyAlignment="1">
      <alignment horizontal="center"/>
    </xf>
    <xf numFmtId="0" fontId="66" fillId="0" borderId="18" xfId="313" applyFont="1" applyFill="1" applyBorder="1" applyAlignment="1">
      <alignment horizontal="center" vertical="center"/>
    </xf>
    <xf numFmtId="0" fontId="66" fillId="0" borderId="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/>
    </xf>
    <xf numFmtId="0" fontId="66" fillId="0" borderId="15" xfId="313" applyFont="1" applyFill="1" applyBorder="1" applyAlignment="1">
      <alignment horizontal="center"/>
    </xf>
    <xf numFmtId="0" fontId="66" fillId="0" borderId="14" xfId="313" applyFont="1" applyFill="1" applyBorder="1" applyAlignment="1">
      <alignment horizontal="center"/>
    </xf>
    <xf numFmtId="0" fontId="67" fillId="0" borderId="20" xfId="313" applyFont="1" applyFill="1" applyBorder="1"/>
    <xf numFmtId="0" fontId="66" fillId="0" borderId="36" xfId="313" applyFont="1" applyFill="1" applyBorder="1" applyAlignment="1">
      <alignment horizontal="center" vertical="center"/>
    </xf>
    <xf numFmtId="0" fontId="110" fillId="0" borderId="35" xfId="313" applyFont="1" applyFill="1" applyBorder="1" applyAlignment="1">
      <alignment horizontal="left" vertical="center"/>
    </xf>
    <xf numFmtId="0" fontId="66" fillId="0" borderId="36" xfId="313" quotePrefix="1" applyFont="1" applyFill="1" applyBorder="1" applyAlignment="1">
      <alignment horizontal="center" vertical="center"/>
    </xf>
    <xf numFmtId="0" fontId="66" fillId="0" borderId="37" xfId="313" quotePrefix="1" applyFont="1" applyFill="1" applyBorder="1" applyAlignment="1">
      <alignment horizontal="center" vertical="center"/>
    </xf>
    <xf numFmtId="0" fontId="66" fillId="0" borderId="37" xfId="313" applyFont="1" applyFill="1" applyBorder="1" applyAlignment="1">
      <alignment horizontal="center" vertical="center"/>
    </xf>
    <xf numFmtId="0" fontId="66" fillId="0" borderId="23" xfId="313" quotePrefix="1" applyFont="1" applyFill="1" applyBorder="1" applyAlignment="1">
      <alignment horizontal="center" vertical="center"/>
    </xf>
    <xf numFmtId="20" fontId="66" fillId="0" borderId="37" xfId="313" quotePrefix="1" applyNumberFormat="1" applyFont="1" applyFill="1" applyBorder="1" applyAlignment="1">
      <alignment horizontal="center" vertical="center"/>
    </xf>
    <xf numFmtId="0" fontId="71" fillId="0" borderId="42" xfId="313" applyFont="1" applyFill="1" applyBorder="1" applyAlignment="1">
      <alignment horizontal="center" vertical="center"/>
    </xf>
    <xf numFmtId="0" fontId="71" fillId="0" borderId="27" xfId="313" applyFont="1" applyFill="1" applyBorder="1" applyAlignment="1">
      <alignment horizontal="center" vertical="center"/>
    </xf>
    <xf numFmtId="0" fontId="71" fillId="0" borderId="45" xfId="313" applyFont="1" applyFill="1" applyBorder="1" applyAlignment="1">
      <alignment horizontal="center" vertical="center"/>
    </xf>
    <xf numFmtId="0" fontId="71" fillId="0" borderId="11" xfId="313" applyFont="1" applyFill="1" applyBorder="1" applyAlignment="1">
      <alignment horizontal="center" vertical="center"/>
    </xf>
    <xf numFmtId="0" fontId="55" fillId="0" borderId="0" xfId="313" applyFont="1" applyFill="1" applyAlignment="1">
      <alignment vertical="center"/>
    </xf>
    <xf numFmtId="0" fontId="67" fillId="0" borderId="0" xfId="313" applyFont="1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3" fontId="66" fillId="0" borderId="14" xfId="313" applyNumberFormat="1" applyFont="1" applyFill="1" applyBorder="1" applyAlignment="1">
      <alignment vertical="center"/>
    </xf>
    <xf numFmtId="0" fontId="41" fillId="0" borderId="0" xfId="313" applyFill="1" applyAlignment="1">
      <alignment vertical="center"/>
    </xf>
    <xf numFmtId="0" fontId="73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horizontal="left" vertical="center"/>
    </xf>
    <xf numFmtId="0" fontId="67" fillId="0" borderId="20" xfId="313" quotePrefix="1" applyFont="1" applyFill="1" applyBorder="1" applyAlignment="1">
      <alignment vertical="center"/>
    </xf>
    <xf numFmtId="0" fontId="66" fillId="0" borderId="23" xfId="313" applyFont="1" applyFill="1" applyBorder="1" applyAlignment="1">
      <alignment vertical="center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71" fontId="78" fillId="25" borderId="0" xfId="342" applyNumberFormat="1" applyFont="1" applyFill="1" applyBorder="1" applyAlignment="1" applyProtection="1">
      <alignment horizontal="right" vertical="center"/>
    </xf>
    <xf numFmtId="171" fontId="78" fillId="25" borderId="35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1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180" fontId="78" fillId="0" borderId="14" xfId="342" applyNumberFormat="1" applyFont="1" applyFill="1" applyBorder="1" applyAlignment="1" applyProtection="1">
      <alignment vertical="center"/>
    </xf>
    <xf numFmtId="0" fontId="66" fillId="0" borderId="0" xfId="313" applyFont="1" applyFill="1" applyAlignment="1">
      <alignment horizontal="center"/>
    </xf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5" xfId="449" applyNumberFormat="1" applyFont="1" applyFill="1" applyBorder="1"/>
    <xf numFmtId="167" fontId="66" fillId="0" borderId="14" xfId="449" applyNumberFormat="1" applyFont="1" applyFill="1" applyBorder="1"/>
    <xf numFmtId="3" fontId="109" fillId="0" borderId="0" xfId="313" applyNumberFormat="1" applyFont="1" applyFill="1" applyBorder="1" applyAlignment="1">
      <alignment vertical="center"/>
    </xf>
    <xf numFmtId="167" fontId="66" fillId="0" borderId="35" xfId="449" applyNumberFormat="1" applyFont="1" applyFill="1" applyBorder="1"/>
    <xf numFmtId="0" fontId="72" fillId="0" borderId="0" xfId="313" applyFont="1" applyFill="1"/>
    <xf numFmtId="0" fontId="122" fillId="0" borderId="20" xfId="0" quotePrefix="1" applyFont="1" applyBorder="1" applyAlignment="1" applyProtection="1">
      <alignment horizontal="center" vertical="center"/>
      <protection locked="0" hidden="1"/>
    </xf>
    <xf numFmtId="20" fontId="122" fillId="0" borderId="20" xfId="0" quotePrefix="1" applyNumberFormat="1" applyFont="1" applyBorder="1" applyAlignment="1" applyProtection="1">
      <alignment horizontal="center" vertical="center"/>
      <protection locked="0" hidden="1"/>
    </xf>
    <xf numFmtId="183" fontId="66" fillId="0" borderId="37" xfId="449" applyNumberFormat="1" applyFont="1" applyFill="1" applyBorder="1"/>
    <xf numFmtId="183" fontId="66" fillId="0" borderId="14" xfId="449" applyNumberFormat="1" applyFont="1" applyFill="1" applyBorder="1"/>
    <xf numFmtId="183" fontId="66" fillId="0" borderId="35" xfId="449" applyNumberFormat="1" applyFont="1" applyFill="1" applyBorder="1"/>
    <xf numFmtId="183" fontId="66" fillId="0" borderId="10" xfId="449" applyNumberFormat="1" applyFont="1" applyFill="1" applyBorder="1"/>
    <xf numFmtId="183" fontId="66" fillId="0" borderId="15" xfId="449" applyNumberFormat="1" applyFont="1" applyFill="1" applyBorder="1"/>
    <xf numFmtId="183" fontId="67" fillId="0" borderId="35" xfId="449" applyNumberFormat="1" applyFont="1" applyFill="1" applyBorder="1"/>
    <xf numFmtId="183" fontId="67" fillId="0" borderId="20" xfId="449" applyNumberFormat="1" applyFont="1" applyFill="1" applyBorder="1"/>
    <xf numFmtId="3" fontId="66" fillId="0" borderId="11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6" fillId="0" borderId="29" xfId="313" applyNumberFormat="1" applyFont="1" applyFill="1" applyBorder="1" applyAlignment="1">
      <alignment vertical="center"/>
    </xf>
    <xf numFmtId="3" fontId="66" fillId="0" borderId="37" xfId="313" applyNumberFormat="1" applyFont="1" applyFill="1" applyBorder="1" applyAlignment="1">
      <alignment vertical="center"/>
    </xf>
    <xf numFmtId="3" fontId="41" fillId="0" borderId="0" xfId="313" applyNumberFormat="1" applyFill="1" applyAlignment="1">
      <alignment vertical="center"/>
    </xf>
    <xf numFmtId="183" fontId="66" fillId="0" borderId="42" xfId="449" applyNumberFormat="1" applyFont="1" applyFill="1" applyBorder="1"/>
    <xf numFmtId="183" fontId="66" fillId="0" borderId="23" xfId="449" applyNumberFormat="1" applyFont="1" applyFill="1" applyBorder="1"/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3" fontId="66" fillId="0" borderId="10" xfId="313" applyNumberFormat="1" applyFont="1" applyFill="1" applyBorder="1"/>
    <xf numFmtId="3" fontId="67" fillId="0" borderId="18" xfId="313" applyNumberFormat="1" applyFont="1" applyFill="1" applyBorder="1"/>
    <xf numFmtId="3" fontId="66" fillId="0" borderId="18" xfId="313" applyNumberFormat="1" applyFont="1" applyFill="1" applyBorder="1"/>
    <xf numFmtId="3" fontId="66" fillId="0" borderId="36" xfId="313" applyNumberFormat="1" applyFont="1" applyFill="1" applyBorder="1"/>
    <xf numFmtId="178" fontId="122" fillId="0" borderId="15" xfId="0" applyNumberFormat="1" applyFont="1" applyBorder="1" applyAlignment="1" applyProtection="1">
      <alignment vertical="center"/>
      <protection locked="0" hidden="1"/>
    </xf>
    <xf numFmtId="171" fontId="78" fillId="0" borderId="20" xfId="340" applyNumberFormat="1" applyFont="1" applyFill="1" applyBorder="1" applyAlignment="1" applyProtection="1">
      <alignment horizontal="right" vertical="center"/>
    </xf>
    <xf numFmtId="167" fontId="66" fillId="0" borderId="20" xfId="449" applyNumberFormat="1" applyFont="1" applyFill="1" applyBorder="1" applyAlignment="1">
      <alignment horizontal="right"/>
    </xf>
    <xf numFmtId="0" fontId="69" fillId="0" borderId="0" xfId="343" applyFont="1" applyFill="1" applyBorder="1" applyAlignment="1">
      <alignment horizontal="center" vertical="center"/>
    </xf>
    <xf numFmtId="0" fontId="73" fillId="0" borderId="13" xfId="343" applyFont="1" applyFill="1" applyBorder="1" applyAlignment="1">
      <alignment horizontal="center" vertical="center"/>
    </xf>
    <xf numFmtId="0" fontId="69" fillId="0" borderId="35" xfId="343" applyFont="1" applyFill="1" applyBorder="1" applyAlignment="1">
      <alignment horizontal="center" vertical="center"/>
    </xf>
    <xf numFmtId="0" fontId="73" fillId="0" borderId="14" xfId="343" applyFont="1" applyFill="1" applyBorder="1" applyAlignment="1">
      <alignment horizontal="center" vertical="center"/>
    </xf>
    <xf numFmtId="0" fontId="73" fillId="0" borderId="36" xfId="343" applyFont="1" applyFill="1" applyBorder="1" applyAlignment="1">
      <alignment horizontal="center" vertical="center"/>
    </xf>
    <xf numFmtId="0" fontId="73" fillId="0" borderId="37" xfId="343" applyFont="1" applyFill="1" applyBorder="1" applyAlignment="1">
      <alignment horizontal="center" vertical="center"/>
    </xf>
    <xf numFmtId="180" fontId="143" fillId="0" borderId="0" xfId="342" applyNumberFormat="1" applyFont="1" applyFill="1" applyBorder="1" applyAlignment="1" applyProtection="1">
      <alignment vertical="center"/>
    </xf>
    <xf numFmtId="179" fontId="78" fillId="0" borderId="36" xfId="483" applyNumberFormat="1" applyFont="1" applyFill="1" applyBorder="1" applyAlignment="1" applyProtection="1">
      <alignment vertical="center"/>
    </xf>
    <xf numFmtId="179" fontId="78" fillId="0" borderId="36" xfId="485" applyNumberFormat="1" applyFont="1" applyFill="1" applyBorder="1" applyProtection="1"/>
    <xf numFmtId="180" fontId="107" fillId="0" borderId="0" xfId="342" applyNumberFormat="1" applyFont="1" applyFill="1" applyBorder="1" applyAlignment="1" applyProtection="1">
      <alignment vertical="center"/>
    </xf>
    <xf numFmtId="180" fontId="107" fillId="0" borderId="35" xfId="342" applyNumberFormat="1" applyFont="1" applyFill="1" applyBorder="1" applyAlignment="1" applyProtection="1">
      <alignment vertical="center"/>
    </xf>
    <xf numFmtId="0" fontId="140" fillId="0" borderId="0" xfId="0" applyFont="1" applyFill="1" applyBorder="1" applyAlignment="1"/>
    <xf numFmtId="165" fontId="101" fillId="0" borderId="0" xfId="485" applyNumberFormat="1" applyFont="1" applyFill="1" applyBorder="1"/>
    <xf numFmtId="0" fontId="66" fillId="0" borderId="23" xfId="449" quotePrefix="1" applyFont="1" applyBorder="1" applyAlignment="1">
      <alignment vertical="center" wrapText="1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165" fontId="108" fillId="0" borderId="0" xfId="483" applyNumberFormat="1" applyFont="1" applyFill="1"/>
    <xf numFmtId="165" fontId="72" fillId="0" borderId="20" xfId="467" applyFont="1" applyBorder="1"/>
    <xf numFmtId="183" fontId="67" fillId="0" borderId="20" xfId="449" applyNumberFormat="1" applyFont="1" applyFill="1" applyBorder="1" applyAlignment="1">
      <alignment horizontal="right"/>
    </xf>
    <xf numFmtId="0" fontId="67" fillId="0" borderId="0" xfId="313" applyFont="1" applyFill="1" applyAlignment="1">
      <alignment vertical="top"/>
    </xf>
    <xf numFmtId="3" fontId="67" fillId="0" borderId="0" xfId="449" applyNumberFormat="1" applyFont="1" applyBorder="1"/>
    <xf numFmtId="3" fontId="66" fillId="0" borderId="35" xfId="449" applyNumberFormat="1" applyFont="1" applyBorder="1" applyAlignment="1">
      <alignment horizontal="center" vertical="center"/>
    </xf>
    <xf numFmtId="182" fontId="66" fillId="0" borderId="14" xfId="487" applyNumberFormat="1" applyFont="1" applyFill="1" applyBorder="1" applyAlignment="1">
      <alignment horizontal="right"/>
    </xf>
    <xf numFmtId="182" fontId="66" fillId="0" borderId="35" xfId="449" applyNumberFormat="1" applyFont="1" applyFill="1" applyBorder="1" applyAlignment="1">
      <alignment horizontal="right"/>
    </xf>
    <xf numFmtId="182" fontId="67" fillId="0" borderId="35" xfId="449" applyNumberFormat="1" applyFont="1" applyFill="1" applyBorder="1" applyAlignment="1">
      <alignment horizontal="right"/>
    </xf>
    <xf numFmtId="186" fontId="67" fillId="0" borderId="35" xfId="449" applyNumberFormat="1" applyFont="1" applyFill="1" applyBorder="1" applyAlignment="1">
      <alignment horizontal="right"/>
    </xf>
    <xf numFmtId="182" fontId="67" fillId="0" borderId="37" xfId="449" applyNumberFormat="1" applyFont="1" applyFill="1" applyBorder="1" applyAlignment="1">
      <alignment horizontal="right"/>
    </xf>
    <xf numFmtId="3" fontId="71" fillId="0" borderId="27" xfId="449" quotePrefix="1" applyNumberFormat="1" applyFont="1" applyBorder="1" applyAlignment="1">
      <alignment horizontal="center" vertical="center"/>
    </xf>
    <xf numFmtId="182" fontId="66" fillId="0" borderId="10" xfId="487" applyNumberFormat="1" applyFont="1" applyFill="1" applyBorder="1" applyAlignment="1">
      <alignment horizontal="right"/>
    </xf>
    <xf numFmtId="182" fontId="66" fillId="0" borderId="18" xfId="449" applyNumberFormat="1" applyFont="1" applyFill="1" applyBorder="1" applyAlignment="1">
      <alignment horizontal="right"/>
    </xf>
    <xf numFmtId="182" fontId="67" fillId="0" borderId="18" xfId="449" applyNumberFormat="1" applyFont="1" applyFill="1" applyBorder="1" applyAlignment="1">
      <alignment horizontal="right"/>
    </xf>
    <xf numFmtId="186" fontId="67" fillId="0" borderId="18" xfId="449" applyNumberFormat="1" applyFont="1" applyFill="1" applyBorder="1" applyAlignment="1">
      <alignment horizontal="right"/>
    </xf>
    <xf numFmtId="182" fontId="67" fillId="0" borderId="36" xfId="449" applyNumberFormat="1" applyFont="1" applyFill="1" applyBorder="1" applyAlignment="1">
      <alignment horizontal="right"/>
    </xf>
    <xf numFmtId="3" fontId="66" fillId="0" borderId="14" xfId="449" applyNumberFormat="1" applyFont="1" applyBorder="1" applyAlignment="1">
      <alignment horizontal="center" vertical="center"/>
    </xf>
    <xf numFmtId="182" fontId="110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7" fillId="0" borderId="0" xfId="0" quotePrefix="1" applyFont="1" applyFill="1" applyAlignment="1">
      <alignment horizontal="left"/>
    </xf>
    <xf numFmtId="49" fontId="67" fillId="0" borderId="0" xfId="0" applyNumberFormat="1" applyFont="1" applyAlignment="1">
      <alignment horizontal="left"/>
    </xf>
    <xf numFmtId="49" fontId="67" fillId="0" borderId="0" xfId="0" quotePrefix="1" applyNumberFormat="1" applyFont="1" applyAlignment="1">
      <alignment horizontal="left"/>
    </xf>
    <xf numFmtId="0" fontId="0" fillId="0" borderId="0" xfId="0"/>
    <xf numFmtId="165" fontId="72" fillId="0" borderId="0" xfId="467" applyFont="1"/>
    <xf numFmtId="0" fontId="0" fillId="0" borderId="0" xfId="0" applyFill="1"/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81" fontId="67" fillId="0" borderId="20" xfId="467" applyNumberFormat="1" applyFont="1" applyFill="1" applyBorder="1" applyAlignment="1" applyProtection="1">
      <alignment horizontal="right"/>
    </xf>
    <xf numFmtId="0" fontId="67" fillId="0" borderId="0" xfId="0" quotePrefix="1" applyFont="1" applyFill="1" applyAlignment="1">
      <alignment horizontal="left"/>
    </xf>
    <xf numFmtId="165" fontId="67" fillId="0" borderId="0" xfId="483" quotePrefix="1" applyNumberFormat="1" applyFont="1" applyFill="1"/>
    <xf numFmtId="183" fontId="67" fillId="0" borderId="20" xfId="339" applyNumberFormat="1" applyFont="1" applyFill="1" applyBorder="1" applyProtection="1"/>
    <xf numFmtId="178" fontId="122" fillId="0" borderId="15" xfId="0" applyNumberFormat="1" applyFont="1" applyBorder="1" applyAlignment="1" applyProtection="1">
      <alignment vertical="center"/>
      <protection locked="0" hidden="1"/>
    </xf>
    <xf numFmtId="165" fontId="72" fillId="0" borderId="0" xfId="483" quotePrefix="1" applyNumberFormat="1" applyFont="1" applyFill="1"/>
    <xf numFmtId="3" fontId="66" fillId="0" borderId="35" xfId="449" quotePrefix="1" applyNumberFormat="1" applyFont="1" applyBorder="1" applyAlignment="1">
      <alignment horizontal="center" vertical="top"/>
    </xf>
    <xf numFmtId="1" fontId="67" fillId="0" borderId="36" xfId="340" applyNumberFormat="1" applyFont="1" applyBorder="1" applyAlignment="1">
      <alignment vertical="center" wrapText="1"/>
    </xf>
    <xf numFmtId="185" fontId="118" fillId="0" borderId="29" xfId="0" applyNumberFormat="1" applyFont="1" applyBorder="1" applyAlignment="1">
      <alignment horizontal="right" vertical="center"/>
    </xf>
    <xf numFmtId="179" fontId="118" fillId="0" borderId="29" xfId="0" applyNumberFormat="1" applyFont="1" applyBorder="1" applyAlignment="1">
      <alignment horizontal="right" vertical="center"/>
    </xf>
    <xf numFmtId="171" fontId="78" fillId="0" borderId="23" xfId="340" applyNumberFormat="1" applyFont="1" applyFill="1" applyBorder="1" applyAlignment="1" applyProtection="1">
      <alignment horizontal="right" vertical="center"/>
    </xf>
    <xf numFmtId="1" fontId="67" fillId="0" borderId="0" xfId="343" applyNumberFormat="1" applyFont="1" applyFill="1" applyBorder="1" applyAlignment="1"/>
    <xf numFmtId="1" fontId="67" fillId="0" borderId="29" xfId="343" applyNumberFormat="1" applyFont="1" applyFill="1" applyBorder="1" applyAlignment="1"/>
    <xf numFmtId="0" fontId="79" fillId="0" borderId="0" xfId="0" applyFont="1" applyFill="1" applyAlignment="1">
      <alignment vertical="center"/>
    </xf>
    <xf numFmtId="3" fontId="66" fillId="0" borderId="23" xfId="449" applyNumberFormat="1" applyFont="1" applyFill="1" applyBorder="1" applyAlignment="1">
      <alignment horizontal="right"/>
    </xf>
    <xf numFmtId="4" fontId="67" fillId="0" borderId="0" xfId="342" applyNumberFormat="1" applyFont="1" applyFill="1" applyAlignment="1">
      <alignment vertical="center"/>
    </xf>
    <xf numFmtId="179" fontId="67" fillId="0" borderId="35" xfId="485" applyNumberFormat="1" applyFont="1" applyFill="1" applyBorder="1" applyAlignment="1">
      <alignment vertical="center"/>
    </xf>
    <xf numFmtId="179" fontId="67" fillId="0" borderId="20" xfId="485" applyNumberFormat="1" applyFont="1" applyFill="1" applyBorder="1" applyAlignment="1">
      <alignment vertical="center"/>
    </xf>
    <xf numFmtId="179" fontId="139" fillId="0" borderId="0" xfId="0" applyNumberFormat="1" applyFont="1" applyAlignment="1">
      <alignment horizontal="left" vertical="top"/>
    </xf>
    <xf numFmtId="166" fontId="66" fillId="0" borderId="35" xfId="233" applyNumberFormat="1" applyFont="1" applyFill="1" applyBorder="1" applyAlignment="1"/>
    <xf numFmtId="166" fontId="67" fillId="0" borderId="35" xfId="233" applyNumberFormat="1" applyFont="1" applyFill="1" applyBorder="1" applyAlignment="1"/>
    <xf numFmtId="166" fontId="66" fillId="0" borderId="23" xfId="233" applyNumberFormat="1" applyFont="1" applyFill="1" applyBorder="1" applyAlignment="1"/>
    <xf numFmtId="3" fontId="69" fillId="0" borderId="0" xfId="449" applyNumberFormat="1" applyFont="1" applyBorder="1" applyAlignment="1">
      <alignment horizontal="center"/>
    </xf>
    <xf numFmtId="3" fontId="71" fillId="0" borderId="28" xfId="449" quotePrefix="1" applyNumberFormat="1" applyFont="1" applyBorder="1" applyAlignment="1">
      <alignment horizontal="center" vertical="center"/>
    </xf>
    <xf numFmtId="167" fontId="66" fillId="0" borderId="29" xfId="449" applyNumberFormat="1" applyFont="1" applyFill="1" applyBorder="1"/>
    <xf numFmtId="167" fontId="66" fillId="0" borderId="27" xfId="449" applyNumberFormat="1" applyFont="1" applyFill="1" applyBorder="1"/>
    <xf numFmtId="167" fontId="66" fillId="0" borderId="11" xfId="449" applyNumberFormat="1" applyFont="1" applyFill="1" applyBorder="1"/>
    <xf numFmtId="167" fontId="66" fillId="0" borderId="36" xfId="449" applyNumberFormat="1" applyFont="1" applyFill="1" applyBorder="1"/>
    <xf numFmtId="167" fontId="66" fillId="0" borderId="0" xfId="449" applyNumberFormat="1" applyFont="1" applyFill="1" applyBorder="1"/>
    <xf numFmtId="167" fontId="67" fillId="0" borderId="18" xfId="449" applyNumberFormat="1" applyFont="1" applyFill="1" applyBorder="1"/>
    <xf numFmtId="3" fontId="67" fillId="0" borderId="29" xfId="449" applyNumberFormat="1" applyFont="1" applyFill="1" applyBorder="1"/>
    <xf numFmtId="3" fontId="69" fillId="0" borderId="14" xfId="449" applyNumberFormat="1" applyFont="1" applyBorder="1" applyAlignment="1">
      <alignment horizontal="center"/>
    </xf>
    <xf numFmtId="167" fontId="66" fillId="0" borderId="45" xfId="449" applyNumberFormat="1" applyFont="1" applyFill="1" applyBorder="1"/>
    <xf numFmtId="167" fontId="67" fillId="0" borderId="0" xfId="449" applyNumberFormat="1" applyFont="1" applyFill="1" applyBorder="1" applyAlignment="1"/>
    <xf numFmtId="167" fontId="67" fillId="0" borderId="20" xfId="449" applyNumberFormat="1" applyFont="1" applyFill="1" applyBorder="1" applyAlignment="1"/>
    <xf numFmtId="4" fontId="121" fillId="0" borderId="0" xfId="0" applyNumberFormat="1" applyFont="1" applyProtection="1">
      <protection locked="0" hidden="1"/>
    </xf>
    <xf numFmtId="4" fontId="124" fillId="0" borderId="0" xfId="0" applyNumberFormat="1" applyFont="1" applyProtection="1">
      <protection locked="0" hidden="1"/>
    </xf>
    <xf numFmtId="4" fontId="135" fillId="0" borderId="0" xfId="0" applyNumberFormat="1" applyFont="1" applyProtection="1">
      <protection locked="0" hidden="1"/>
    </xf>
    <xf numFmtId="4" fontId="41" fillId="0" borderId="0" xfId="313" applyNumberFormat="1" applyFill="1" applyAlignment="1">
      <alignment vertical="center"/>
    </xf>
    <xf numFmtId="1" fontId="67" fillId="0" borderId="36" xfId="340" applyNumberFormat="1" applyFont="1" applyBorder="1"/>
    <xf numFmtId="180" fontId="104" fillId="0" borderId="0" xfId="342" applyNumberFormat="1" applyFont="1" applyFill="1" applyBorder="1" applyAlignment="1" applyProtection="1">
      <alignment vertical="center"/>
    </xf>
    <xf numFmtId="167" fontId="67" fillId="0" borderId="37" xfId="449" applyNumberFormat="1" applyFont="1" applyFill="1" applyBorder="1"/>
    <xf numFmtId="167" fontId="66" fillId="0" borderId="18" xfId="449" applyNumberFormat="1" applyFont="1" applyFill="1" applyBorder="1"/>
    <xf numFmtId="167" fontId="67" fillId="0" borderId="36" xfId="449" applyNumberFormat="1" applyFont="1" applyFill="1" applyBorder="1"/>
    <xf numFmtId="177" fontId="73" fillId="0" borderId="0" xfId="449" applyNumberFormat="1" applyFont="1"/>
    <xf numFmtId="0" fontId="66" fillId="0" borderId="0" xfId="449" applyFont="1" applyFill="1" applyAlignment="1"/>
    <xf numFmtId="3" fontId="67" fillId="0" borderId="0" xfId="449" applyNumberFormat="1" applyFont="1" applyFill="1" applyAlignment="1"/>
    <xf numFmtId="0" fontId="55" fillId="0" borderId="0" xfId="449" applyFont="1" applyFill="1"/>
    <xf numFmtId="0" fontId="67" fillId="0" borderId="0" xfId="449" quotePrefix="1" applyFont="1" applyFill="1" applyAlignment="1"/>
    <xf numFmtId="0" fontId="66" fillId="0" borderId="0" xfId="449" applyFont="1" applyFill="1" applyAlignment="1">
      <alignment horizontal="centerContinuous" vertical="center"/>
    </xf>
    <xf numFmtId="0" fontId="67" fillId="0" borderId="0" xfId="449" quotePrefix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67" fillId="0" borderId="0" xfId="449" applyFont="1" applyFill="1"/>
    <xf numFmtId="3" fontId="67" fillId="0" borderId="0" xfId="449" applyNumberFormat="1" applyFont="1" applyFill="1" applyBorder="1"/>
    <xf numFmtId="3" fontId="67" fillId="0" borderId="0" xfId="449" applyNumberFormat="1" applyFont="1" applyFill="1"/>
    <xf numFmtId="3" fontId="66" fillId="0" borderId="0" xfId="449" applyNumberFormat="1" applyFont="1" applyFill="1" applyAlignment="1">
      <alignment horizontal="centerContinuous"/>
    </xf>
    <xf numFmtId="3" fontId="69" fillId="0" borderId="0" xfId="449" applyNumberFormat="1" applyFont="1" applyFill="1" applyAlignment="1">
      <alignment horizontal="centerContinuous"/>
    </xf>
    <xf numFmtId="0" fontId="72" fillId="0" borderId="15" xfId="449" applyFont="1" applyFill="1" applyBorder="1"/>
    <xf numFmtId="0" fontId="69" fillId="0" borderId="15" xfId="449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/>
    </xf>
    <xf numFmtId="3" fontId="69" fillId="0" borderId="28" xfId="449" applyNumberFormat="1" applyFont="1" applyFill="1" applyBorder="1" applyAlignment="1">
      <alignment horizontal="centerContinuous" vertical="top"/>
    </xf>
    <xf numFmtId="3" fontId="69" fillId="0" borderId="28" xfId="449" applyNumberFormat="1" applyFont="1" applyFill="1" applyBorder="1" applyAlignment="1">
      <alignment horizontal="centerContinuous"/>
    </xf>
    <xf numFmtId="3" fontId="69" fillId="0" borderId="45" xfId="449" applyNumberFormat="1" applyFont="1" applyFill="1" applyBorder="1" applyAlignment="1">
      <alignment horizontal="centerContinuous"/>
    </xf>
    <xf numFmtId="0" fontId="69" fillId="0" borderId="20" xfId="449" applyFont="1" applyFill="1" applyBorder="1" applyAlignment="1">
      <alignment horizontal="center"/>
    </xf>
    <xf numFmtId="0" fontId="69" fillId="0" borderId="20" xfId="449" applyFont="1" applyFill="1" applyBorder="1" applyAlignment="1">
      <alignment horizontal="centerContinuous"/>
    </xf>
    <xf numFmtId="3" fontId="69" fillId="0" borderId="35" xfId="449" applyNumberFormat="1" applyFont="1" applyFill="1" applyBorder="1" applyAlignment="1">
      <alignment horizontal="center"/>
    </xf>
    <xf numFmtId="3" fontId="69" fillId="0" borderId="15" xfId="449" quotePrefix="1" applyNumberFormat="1" applyFont="1" applyFill="1" applyBorder="1" applyAlignment="1">
      <alignment horizontal="center"/>
    </xf>
    <xf numFmtId="0" fontId="69" fillId="0" borderId="23" xfId="449" applyFont="1" applyFill="1" applyBorder="1"/>
    <xf numFmtId="0" fontId="69" fillId="0" borderId="23" xfId="449" applyFont="1" applyFill="1" applyBorder="1" applyAlignment="1">
      <alignment horizontal="centerContinuous"/>
    </xf>
    <xf numFmtId="3" fontId="69" fillId="0" borderId="35" xfId="449" quotePrefix="1" applyNumberFormat="1" applyFont="1" applyFill="1" applyBorder="1" applyAlignment="1">
      <alignment horizontal="center"/>
    </xf>
    <xf numFmtId="3" fontId="69" fillId="0" borderId="20" xfId="449" quotePrefix="1" applyNumberFormat="1" applyFont="1" applyFill="1" applyBorder="1" applyAlignment="1">
      <alignment horizontal="center"/>
    </xf>
    <xf numFmtId="0" fontId="71" fillId="0" borderId="23" xfId="449" quotePrefix="1" applyFont="1" applyFill="1" applyBorder="1" applyAlignment="1">
      <alignment horizontal="center" vertical="center"/>
    </xf>
    <xf numFmtId="0" fontId="71" fillId="0" borderId="42" xfId="449" quotePrefix="1" applyFont="1" applyFill="1" applyBorder="1" applyAlignment="1">
      <alignment horizontal="center" vertical="center"/>
    </xf>
    <xf numFmtId="3" fontId="71" fillId="0" borderId="45" xfId="449" quotePrefix="1" applyNumberFormat="1" applyFont="1" applyFill="1" applyBorder="1" applyAlignment="1">
      <alignment horizontal="center" vertical="center"/>
    </xf>
    <xf numFmtId="3" fontId="71" fillId="0" borderId="42" xfId="449" quotePrefix="1" applyNumberFormat="1" applyFont="1" applyFill="1" applyBorder="1" applyAlignment="1">
      <alignment horizontal="center" vertical="center"/>
    </xf>
    <xf numFmtId="0" fontId="55" fillId="0" borderId="0" xfId="449" applyFont="1" applyFill="1" applyAlignment="1">
      <alignment horizontal="center" vertical="center"/>
    </xf>
    <xf numFmtId="0" fontId="66" fillId="0" borderId="15" xfId="449" applyFont="1" applyFill="1" applyBorder="1"/>
    <xf numFmtId="167" fontId="67" fillId="0" borderId="20" xfId="449" applyNumberFormat="1" applyFont="1" applyFill="1" applyBorder="1" applyAlignment="1">
      <alignment horizontal="right"/>
    </xf>
    <xf numFmtId="166" fontId="67" fillId="0" borderId="15" xfId="449" applyNumberFormat="1" applyFont="1" applyFill="1" applyBorder="1"/>
    <xf numFmtId="0" fontId="66" fillId="0" borderId="20" xfId="449" applyFont="1" applyFill="1" applyBorder="1"/>
    <xf numFmtId="166" fontId="67" fillId="0" borderId="18" xfId="449" applyNumberFormat="1" applyFont="1" applyFill="1" applyBorder="1"/>
    <xf numFmtId="166" fontId="67" fillId="0" borderId="20" xfId="449" applyNumberFormat="1" applyFont="1" applyFill="1" applyBorder="1"/>
    <xf numFmtId="166" fontId="67" fillId="0" borderId="35" xfId="449" applyNumberFormat="1" applyFont="1" applyFill="1" applyBorder="1"/>
    <xf numFmtId="167" fontId="67" fillId="0" borderId="23" xfId="449" applyNumberFormat="1" applyFont="1" applyFill="1" applyBorder="1"/>
    <xf numFmtId="166" fontId="67" fillId="0" borderId="23" xfId="449" applyNumberFormat="1" applyFont="1" applyFill="1" applyBorder="1"/>
    <xf numFmtId="166" fontId="67" fillId="0" borderId="36" xfId="449" applyNumberFormat="1" applyFont="1" applyFill="1" applyBorder="1"/>
    <xf numFmtId="0" fontId="99" fillId="0" borderId="0" xfId="452"/>
    <xf numFmtId="167" fontId="55" fillId="0" borderId="0" xfId="449" applyNumberFormat="1" applyFont="1" applyFill="1"/>
    <xf numFmtId="0" fontId="99" fillId="0" borderId="0" xfId="452" applyFill="1"/>
    <xf numFmtId="3" fontId="92" fillId="0" borderId="0" xfId="452" applyNumberFormat="1" applyFont="1" applyBorder="1" applyAlignment="1">
      <alignment horizontal="left" vertical="top" wrapText="1"/>
    </xf>
    <xf numFmtId="3" fontId="92" fillId="0" borderId="0" xfId="452" applyNumberFormat="1" applyFont="1" applyAlignment="1">
      <alignment vertical="top" wrapText="1"/>
    </xf>
    <xf numFmtId="3" fontId="67" fillId="0" borderId="0" xfId="452" applyNumberFormat="1" applyFont="1" applyAlignment="1">
      <alignment horizontal="right" vertical="top" wrapText="1"/>
    </xf>
    <xf numFmtId="3" fontId="90" fillId="0" borderId="29" xfId="452" applyNumberFormat="1" applyFont="1" applyBorder="1" applyAlignment="1">
      <alignment horizontal="center" vertical="top" wrapText="1"/>
    </xf>
    <xf numFmtId="3" fontId="92" fillId="0" borderId="29" xfId="452" applyNumberFormat="1" applyFont="1" applyBorder="1" applyAlignment="1">
      <alignment vertical="top" wrapText="1"/>
    </xf>
    <xf numFmtId="3" fontId="67" fillId="0" borderId="0" xfId="452" applyNumberFormat="1" applyFont="1" applyAlignment="1">
      <alignment horizontal="center" vertical="top" wrapText="1"/>
    </xf>
    <xf numFmtId="4" fontId="92" fillId="25" borderId="42" xfId="452" applyNumberFormat="1" applyFont="1" applyFill="1" applyBorder="1" applyAlignment="1">
      <alignment horizontal="center" vertical="center" wrapText="1"/>
    </xf>
    <xf numFmtId="3" fontId="92" fillId="0" borderId="42" xfId="452" applyNumberFormat="1" applyFont="1" applyBorder="1" applyAlignment="1">
      <alignment horizontal="center" vertical="center" wrapText="1"/>
    </xf>
    <xf numFmtId="3" fontId="66" fillId="0" borderId="0" xfId="452" applyNumberFormat="1" applyFont="1" applyAlignment="1">
      <alignment horizontal="center" vertical="top" wrapText="1"/>
    </xf>
    <xf numFmtId="4" fontId="146" fillId="25" borderId="42" xfId="452" applyNumberFormat="1" applyFont="1" applyFill="1" applyBorder="1" applyAlignment="1">
      <alignment horizontal="center" vertical="center" wrapText="1"/>
    </xf>
    <xf numFmtId="49" fontId="146" fillId="0" borderId="42" xfId="452" applyNumberFormat="1" applyFont="1" applyBorder="1" applyAlignment="1">
      <alignment horizontal="center" vertical="center" wrapText="1"/>
    </xf>
    <xf numFmtId="0" fontId="67" fillId="0" borderId="42" xfId="452" applyFont="1" applyBorder="1" applyAlignment="1">
      <alignment horizontal="center" vertical="center" wrapText="1"/>
    </xf>
    <xf numFmtId="3" fontId="67" fillId="0" borderId="42" xfId="452" applyNumberFormat="1" applyFont="1" applyFill="1" applyBorder="1" applyAlignment="1">
      <alignment horizontal="center" vertical="center" wrapText="1"/>
    </xf>
    <xf numFmtId="3" fontId="67" fillId="25" borderId="42" xfId="452" applyNumberFormat="1" applyFont="1" applyFill="1" applyBorder="1" applyAlignment="1">
      <alignment horizontal="center" vertical="center" wrapText="1"/>
    </xf>
    <xf numFmtId="49" fontId="67" fillId="0" borderId="42" xfId="452" applyNumberFormat="1" applyFont="1" applyBorder="1" applyAlignment="1">
      <alignment horizontal="center" vertical="center" wrapText="1"/>
    </xf>
    <xf numFmtId="0" fontId="146" fillId="0" borderId="42" xfId="452" applyFont="1" applyFill="1" applyBorder="1" applyAlignment="1">
      <alignment horizontal="left" vertical="center" wrapText="1" indent="1"/>
    </xf>
    <xf numFmtId="187" fontId="146" fillId="25" borderId="15" xfId="452" applyNumberFormat="1" applyFont="1" applyFill="1" applyBorder="1" applyAlignment="1">
      <alignment horizontal="center" vertical="center"/>
    </xf>
    <xf numFmtId="187" fontId="146" fillId="25" borderId="42" xfId="452" applyNumberFormat="1" applyFont="1" applyFill="1" applyBorder="1" applyAlignment="1">
      <alignment horizontal="center" vertical="center" wrapText="1"/>
    </xf>
    <xf numFmtId="166" fontId="146" fillId="0" borderId="42" xfId="453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vertical="center" wrapText="1"/>
    </xf>
    <xf numFmtId="3" fontId="67" fillId="0" borderId="0" xfId="452" applyNumberFormat="1" applyFont="1" applyFill="1" applyAlignment="1">
      <alignment vertical="center" wrapText="1"/>
    </xf>
    <xf numFmtId="187" fontId="146" fillId="25" borderId="42" xfId="452" applyNumberFormat="1" applyFont="1" applyFill="1" applyBorder="1" applyAlignment="1">
      <alignment horizontal="center" vertical="center"/>
    </xf>
    <xf numFmtId="0" fontId="147" fillId="0" borderId="69" xfId="452" applyFont="1" applyFill="1" applyBorder="1" applyAlignment="1">
      <alignment horizontal="center" vertical="center" wrapText="1"/>
    </xf>
    <xf numFmtId="187" fontId="147" fillId="0" borderId="69" xfId="452" applyNumberFormat="1" applyFont="1" applyBorder="1" applyAlignment="1">
      <alignment horizontal="center" vertical="center"/>
    </xf>
    <xf numFmtId="166" fontId="147" fillId="0" borderId="69" xfId="453" applyNumberFormat="1" applyFont="1" applyBorder="1" applyAlignment="1">
      <alignment horizontal="center" vertical="center"/>
    </xf>
    <xf numFmtId="0" fontId="146" fillId="0" borderId="23" xfId="1907" applyFont="1" applyFill="1" applyBorder="1" applyAlignment="1">
      <alignment horizontal="left" vertical="center" wrapText="1" indent="1"/>
    </xf>
    <xf numFmtId="178" fontId="146" fillId="25" borderId="23" xfId="1907" applyNumberFormat="1" applyFont="1" applyFill="1" applyBorder="1" applyAlignment="1">
      <alignment horizontal="center" vertical="center"/>
    </xf>
    <xf numFmtId="187" fontId="146" fillId="25" borderId="23" xfId="452" applyNumberFormat="1" applyFont="1" applyFill="1" applyBorder="1" applyAlignment="1">
      <alignment horizontal="center" vertical="center" wrapText="1"/>
    </xf>
    <xf numFmtId="166" fontId="146" fillId="25" borderId="23" xfId="453" applyNumberFormat="1" applyFont="1" applyFill="1" applyBorder="1" applyAlignment="1">
      <alignment horizontal="center" vertical="center"/>
    </xf>
    <xf numFmtId="0" fontId="146" fillId="0" borderId="42" xfId="1907" applyFont="1" applyFill="1" applyBorder="1" applyAlignment="1">
      <alignment horizontal="left" vertical="center" wrapText="1" indent="1"/>
    </xf>
    <xf numFmtId="178" fontId="146" fillId="25" borderId="42" xfId="1907" applyNumberFormat="1" applyFont="1" applyFill="1" applyBorder="1" applyAlignment="1">
      <alignment horizontal="center" vertical="center"/>
    </xf>
    <xf numFmtId="166" fontId="146" fillId="25" borderId="42" xfId="453" applyNumberFormat="1" applyFont="1" applyFill="1" applyBorder="1" applyAlignment="1">
      <alignment horizontal="center" vertical="center"/>
    </xf>
    <xf numFmtId="0" fontId="146" fillId="0" borderId="67" xfId="1907" applyFont="1" applyFill="1" applyBorder="1" applyAlignment="1">
      <alignment horizontal="left" vertical="center" wrapText="1" indent="1"/>
    </xf>
    <xf numFmtId="178" fontId="146" fillId="25" borderId="67" xfId="1907" applyNumberFormat="1" applyFont="1" applyFill="1" applyBorder="1" applyAlignment="1">
      <alignment horizontal="center" vertical="center"/>
    </xf>
    <xf numFmtId="187" fontId="146" fillId="25" borderId="67" xfId="452" applyNumberFormat="1" applyFont="1" applyFill="1" applyBorder="1" applyAlignment="1">
      <alignment horizontal="center" vertical="center" wrapText="1"/>
    </xf>
    <xf numFmtId="166" fontId="146" fillId="25" borderId="67" xfId="453" applyNumberFormat="1" applyFont="1" applyFill="1" applyBorder="1" applyAlignment="1">
      <alignment horizontal="center" vertical="center"/>
    </xf>
    <xf numFmtId="0" fontId="147" fillId="0" borderId="70" xfId="452" applyFont="1" applyFill="1" applyBorder="1" applyAlignment="1">
      <alignment horizontal="center" vertical="center" wrapText="1"/>
    </xf>
    <xf numFmtId="187" fontId="147" fillId="0" borderId="70" xfId="452" applyNumberFormat="1" applyFont="1" applyBorder="1" applyAlignment="1">
      <alignment horizontal="center" vertical="center"/>
    </xf>
    <xf numFmtId="166" fontId="147" fillId="25" borderId="70" xfId="452" applyNumberFormat="1" applyFont="1" applyFill="1" applyBorder="1" applyAlignment="1">
      <alignment horizontal="center" vertical="center"/>
    </xf>
    <xf numFmtId="187" fontId="146" fillId="0" borderId="23" xfId="452" applyNumberFormat="1" applyFont="1" applyBorder="1" applyAlignment="1">
      <alignment horizontal="center" vertical="center"/>
    </xf>
    <xf numFmtId="187" fontId="148" fillId="25" borderId="42" xfId="452" applyNumberFormat="1" applyFont="1" applyFill="1" applyBorder="1" applyAlignment="1">
      <alignment horizontal="center" vertical="center" wrapText="1"/>
    </xf>
    <xf numFmtId="166" fontId="148" fillId="25" borderId="42" xfId="453" applyNumberFormat="1" applyFont="1" applyFill="1" applyBorder="1" applyAlignment="1">
      <alignment horizontal="center" vertical="center"/>
    </xf>
    <xf numFmtId="187" fontId="146" fillId="0" borderId="42" xfId="452" applyNumberFormat="1" applyFont="1" applyBorder="1" applyAlignment="1">
      <alignment horizontal="center" vertical="center"/>
    </xf>
    <xf numFmtId="0" fontId="146" fillId="0" borderId="67" xfId="452" applyFont="1" applyFill="1" applyBorder="1" applyAlignment="1">
      <alignment horizontal="left" vertical="center" wrapText="1" indent="1"/>
    </xf>
    <xf numFmtId="187" fontId="146" fillId="0" borderId="67" xfId="452" applyNumberFormat="1" applyFont="1" applyBorder="1" applyAlignment="1">
      <alignment horizontal="center" vertical="center"/>
    </xf>
    <xf numFmtId="166" fontId="146" fillId="0" borderId="67" xfId="453" applyNumberFormat="1" applyFont="1" applyBorder="1" applyAlignment="1">
      <alignment horizontal="center" vertical="center"/>
    </xf>
    <xf numFmtId="3" fontId="147" fillId="0" borderId="69" xfId="452" applyNumberFormat="1" applyFont="1" applyFill="1" applyBorder="1" applyAlignment="1">
      <alignment horizontal="center" vertical="center" wrapText="1"/>
    </xf>
    <xf numFmtId="187" fontId="147" fillId="25" borderId="69" xfId="452" applyNumberFormat="1" applyFont="1" applyFill="1" applyBorder="1" applyAlignment="1">
      <alignment horizontal="center" vertical="center"/>
    </xf>
    <xf numFmtId="166" fontId="147" fillId="0" borderId="69" xfId="452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horizontal="right" vertical="center" wrapText="1"/>
    </xf>
    <xf numFmtId="3" fontId="67" fillId="0" borderId="0" xfId="452" applyNumberFormat="1" applyFont="1" applyFill="1" applyAlignment="1">
      <alignment horizontal="right" vertical="center" wrapText="1"/>
    </xf>
    <xf numFmtId="3" fontId="67" fillId="25" borderId="0" xfId="452" applyNumberFormat="1" applyFont="1" applyFill="1" applyBorder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/>
    </xf>
    <xf numFmtId="3" fontId="67" fillId="0" borderId="0" xfId="452" applyNumberFormat="1" applyFont="1" applyAlignment="1">
      <alignment horizontal="left" vertical="top" wrapText="1"/>
    </xf>
    <xf numFmtId="3" fontId="67" fillId="25" borderId="0" xfId="452" applyNumberFormat="1" applyFont="1" applyFill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 indent="2"/>
    </xf>
    <xf numFmtId="167" fontId="138" fillId="0" borderId="0" xfId="455" applyNumberFormat="1" applyFont="1" applyFill="1" applyAlignment="1"/>
    <xf numFmtId="167" fontId="149" fillId="0" borderId="0" xfId="1907" applyNumberFormat="1" applyFont="1" applyFill="1" applyAlignment="1">
      <alignment horizontal="center"/>
    </xf>
    <xf numFmtId="167" fontId="149" fillId="0" borderId="0" xfId="1907" applyNumberFormat="1" applyFont="1" applyFill="1" applyBorder="1" applyAlignment="1">
      <alignment horizontal="left"/>
    </xf>
    <xf numFmtId="167" fontId="149" fillId="0" borderId="0" xfId="1907" applyNumberFormat="1" applyFont="1" applyFill="1" applyAlignment="1">
      <alignment horizontal="left" indent="1"/>
    </xf>
    <xf numFmtId="167" fontId="149" fillId="0" borderId="0" xfId="1907" applyNumberFormat="1" applyFont="1" applyFill="1" applyAlignment="1">
      <alignment horizontal="right" vertical="center"/>
    </xf>
    <xf numFmtId="178" fontId="150" fillId="0" borderId="0" xfId="1907" applyNumberFormat="1" applyFont="1" applyFill="1" applyAlignment="1">
      <alignment horizontal="right" vertical="center"/>
    </xf>
    <xf numFmtId="4" fontId="150" fillId="0" borderId="0" xfId="1907" applyNumberFormat="1" applyFont="1" applyFill="1" applyAlignment="1">
      <alignment horizontal="right" vertical="center"/>
    </xf>
    <xf numFmtId="43" fontId="150" fillId="0" borderId="0" xfId="1907" applyNumberFormat="1" applyFont="1" applyFill="1" applyAlignment="1">
      <alignment horizontal="center" vertical="center"/>
    </xf>
    <xf numFmtId="0" fontId="150" fillId="0" borderId="0" xfId="1907" applyFont="1" applyFill="1" applyAlignment="1">
      <alignment horizontal="center" vertical="center"/>
    </xf>
    <xf numFmtId="0" fontId="115" fillId="0" borderId="0" xfId="456" applyFont="1" applyFill="1"/>
    <xf numFmtId="167" fontId="153" fillId="0" borderId="0" xfId="1907" applyNumberFormat="1" applyFont="1" applyFill="1" applyBorder="1" applyAlignment="1">
      <alignment horizontal="center" wrapText="1"/>
    </xf>
    <xf numFmtId="167" fontId="149" fillId="0" borderId="0" xfId="1907" applyNumberFormat="1" applyFont="1" applyFill="1" applyBorder="1" applyAlignment="1">
      <alignment horizontal="center"/>
    </xf>
    <xf numFmtId="167" fontId="149" fillId="0" borderId="0" xfId="1907" applyNumberFormat="1" applyFont="1" applyFill="1" applyBorder="1" applyAlignment="1">
      <alignment horizontal="left" indent="1"/>
    </xf>
    <xf numFmtId="167" fontId="154" fillId="0" borderId="42" xfId="456" applyNumberFormat="1" applyFont="1" applyFill="1" applyBorder="1" applyAlignment="1">
      <alignment horizontal="center" vertical="center" wrapText="1"/>
    </xf>
    <xf numFmtId="167" fontId="154" fillId="0" borderId="42" xfId="456" applyNumberFormat="1" applyFont="1" applyFill="1" applyBorder="1" applyAlignment="1">
      <alignment horizontal="center" vertical="center"/>
    </xf>
    <xf numFmtId="4" fontId="154" fillId="0" borderId="42" xfId="456" applyNumberFormat="1" applyFont="1" applyFill="1" applyBorder="1" applyAlignment="1">
      <alignment horizontal="center" vertical="center" wrapText="1"/>
    </xf>
    <xf numFmtId="178" fontId="154" fillId="0" borderId="42" xfId="456" applyNumberFormat="1" applyFont="1" applyFill="1" applyBorder="1" applyAlignment="1">
      <alignment horizontal="center" vertical="center" wrapText="1"/>
    </xf>
    <xf numFmtId="20" fontId="154" fillId="0" borderId="42" xfId="456" quotePrefix="1" applyNumberFormat="1" applyFont="1" applyFill="1" applyBorder="1" applyAlignment="1">
      <alignment horizontal="center" vertical="center" wrapText="1"/>
    </xf>
    <xf numFmtId="0" fontId="154" fillId="0" borderId="75" xfId="456" quotePrefix="1" applyFont="1" applyFill="1" applyBorder="1" applyAlignment="1">
      <alignment horizontal="center" vertical="center" wrapText="1"/>
    </xf>
    <xf numFmtId="167" fontId="156" fillId="0" borderId="76" xfId="456" applyNumberFormat="1" applyFont="1" applyFill="1" applyBorder="1" applyAlignment="1">
      <alignment horizontal="center" vertical="center" wrapText="1"/>
    </xf>
    <xf numFmtId="167" fontId="156" fillId="0" borderId="15" xfId="456" applyNumberFormat="1" applyFont="1" applyFill="1" applyBorder="1" applyAlignment="1">
      <alignment horizontal="center" vertical="center" wrapText="1"/>
    </xf>
    <xf numFmtId="0" fontId="156" fillId="0" borderId="15" xfId="456" applyFont="1" applyFill="1" applyBorder="1" applyAlignment="1">
      <alignment horizontal="center" vertical="center" wrapText="1"/>
    </xf>
    <xf numFmtId="3" fontId="156" fillId="0" borderId="10" xfId="456" applyNumberFormat="1" applyFont="1" applyFill="1" applyBorder="1" applyAlignment="1">
      <alignment horizontal="center" vertical="center" wrapText="1"/>
    </xf>
    <xf numFmtId="0" fontId="156" fillId="0" borderId="77" xfId="456" applyFont="1" applyFill="1" applyBorder="1" applyAlignment="1">
      <alignment horizontal="center" vertical="center" wrapText="1"/>
    </xf>
    <xf numFmtId="0" fontId="115" fillId="0" borderId="0" xfId="456" applyFont="1" applyFill="1" applyAlignment="1">
      <alignment horizontal="center" vertical="center"/>
    </xf>
    <xf numFmtId="167" fontId="149" fillId="0" borderId="78" xfId="1907" quotePrefix="1" applyNumberFormat="1" applyFont="1" applyFill="1" applyBorder="1" applyAlignment="1">
      <alignment horizontal="center" vertical="center"/>
    </xf>
    <xf numFmtId="49" fontId="149" fillId="0" borderId="79" xfId="1907" quotePrefix="1" applyNumberFormat="1" applyFont="1" applyFill="1" applyBorder="1" applyAlignment="1">
      <alignment horizontal="center" vertical="center"/>
    </xf>
    <xf numFmtId="49" fontId="149" fillId="0" borderId="79" xfId="1907" applyNumberFormat="1" applyFont="1" applyFill="1" applyBorder="1" applyAlignment="1">
      <alignment horizontal="left" vertical="center"/>
    </xf>
    <xf numFmtId="0" fontId="149" fillId="0" borderId="79" xfId="1907" applyFont="1" applyFill="1" applyBorder="1" applyAlignment="1">
      <alignment horizontal="left" vertical="center" wrapText="1"/>
    </xf>
    <xf numFmtId="178" fontId="149" fillId="0" borderId="79" xfId="1907" applyNumberFormat="1" applyFont="1" applyFill="1" applyBorder="1" applyAlignment="1">
      <alignment vertical="center"/>
    </xf>
    <xf numFmtId="178" fontId="149" fillId="0" borderId="79" xfId="456" applyNumberFormat="1" applyFont="1" applyFill="1" applyBorder="1" applyAlignment="1">
      <alignment horizontal="right" vertical="center"/>
    </xf>
    <xf numFmtId="41" fontId="157" fillId="0" borderId="79" xfId="453" applyNumberFormat="1" applyFont="1" applyFill="1" applyBorder="1" applyAlignment="1">
      <alignment horizontal="right" vertical="center"/>
    </xf>
    <xf numFmtId="188" fontId="157" fillId="0" borderId="79" xfId="453" applyNumberFormat="1" applyFont="1" applyFill="1" applyBorder="1" applyAlignment="1">
      <alignment horizontal="right" vertical="center"/>
    </xf>
    <xf numFmtId="188" fontId="157" fillId="0" borderId="80" xfId="453" applyNumberFormat="1" applyFont="1" applyFill="1" applyBorder="1" applyAlignment="1">
      <alignment horizontal="right" vertical="center"/>
    </xf>
    <xf numFmtId="178" fontId="149" fillId="0" borderId="81" xfId="1907" applyNumberFormat="1" applyFont="1" applyFill="1" applyBorder="1" applyAlignment="1">
      <alignment vertical="center"/>
    </xf>
    <xf numFmtId="41" fontId="157" fillId="0" borderId="72" xfId="453" applyNumberFormat="1" applyFont="1" applyFill="1" applyBorder="1" applyAlignment="1">
      <alignment horizontal="right" vertical="center"/>
    </xf>
    <xf numFmtId="166" fontId="149" fillId="0" borderId="72" xfId="456" applyNumberFormat="1" applyFont="1" applyFill="1" applyBorder="1" applyAlignment="1">
      <alignment horizontal="right" vertical="center"/>
    </xf>
    <xf numFmtId="166" fontId="149" fillId="0" borderId="73" xfId="456" applyNumberFormat="1" applyFont="1" applyFill="1" applyBorder="1" applyAlignment="1">
      <alignment horizontal="right" vertical="center"/>
    </xf>
    <xf numFmtId="167" fontId="149" fillId="0" borderId="82" xfId="1907" quotePrefix="1" applyNumberFormat="1" applyFont="1" applyFill="1" applyBorder="1" applyAlignment="1">
      <alignment horizontal="center" vertical="center"/>
    </xf>
    <xf numFmtId="49" fontId="149" fillId="0" borderId="81" xfId="1907" quotePrefix="1" applyNumberFormat="1" applyFont="1" applyFill="1" applyBorder="1" applyAlignment="1">
      <alignment horizontal="center" vertical="center"/>
    </xf>
    <xf numFmtId="49" fontId="149" fillId="0" borderId="81" xfId="1907" applyNumberFormat="1" applyFont="1" applyFill="1" applyBorder="1" applyAlignment="1">
      <alignment horizontal="left" vertical="center"/>
    </xf>
    <xf numFmtId="0" fontId="149" fillId="0" borderId="81" xfId="1907" applyFont="1" applyFill="1" applyBorder="1" applyAlignment="1">
      <alignment horizontal="left" vertical="center" wrapText="1"/>
    </xf>
    <xf numFmtId="178" fontId="149" fillId="0" borderId="81" xfId="456" applyNumberFormat="1" applyFont="1" applyFill="1" applyBorder="1" applyAlignment="1">
      <alignment horizontal="right" vertical="center"/>
    </xf>
    <xf numFmtId="41" fontId="157" fillId="0" borderId="81" xfId="453" applyNumberFormat="1" applyFont="1" applyFill="1" applyBorder="1" applyAlignment="1">
      <alignment horizontal="right" vertical="center"/>
    </xf>
    <xf numFmtId="188" fontId="157" fillId="0" borderId="81" xfId="453" applyNumberFormat="1" applyFont="1" applyFill="1" applyBorder="1" applyAlignment="1">
      <alignment horizontal="right" vertical="center"/>
    </xf>
    <xf numFmtId="188" fontId="157" fillId="0" borderId="83" xfId="453" applyNumberFormat="1" applyFont="1" applyFill="1" applyBorder="1" applyAlignment="1">
      <alignment horizontal="right" vertical="center"/>
    </xf>
    <xf numFmtId="0" fontId="149" fillId="0" borderId="72" xfId="1907" applyFont="1" applyFill="1" applyBorder="1" applyAlignment="1">
      <alignment horizontal="left" vertical="center" wrapText="1"/>
    </xf>
    <xf numFmtId="178" fontId="149" fillId="0" borderId="72" xfId="1907" applyNumberFormat="1" applyFont="1" applyFill="1" applyBorder="1" applyAlignment="1">
      <alignment vertical="center"/>
    </xf>
    <xf numFmtId="188" fontId="157" fillId="0" borderId="72" xfId="453" applyNumberFormat="1" applyFont="1" applyFill="1" applyBorder="1" applyAlignment="1">
      <alignment horizontal="right" vertical="center"/>
    </xf>
    <xf numFmtId="188" fontId="157" fillId="0" borderId="73" xfId="453" applyNumberFormat="1" applyFont="1" applyFill="1" applyBorder="1" applyAlignment="1">
      <alignment horizontal="right" vertical="center"/>
    </xf>
    <xf numFmtId="0" fontId="149" fillId="0" borderId="15" xfId="1907" applyFont="1" applyFill="1" applyBorder="1" applyAlignment="1">
      <alignment horizontal="left" vertical="center" wrapText="1"/>
    </xf>
    <xf numFmtId="178" fontId="149" fillId="0" borderId="15" xfId="1907" applyNumberFormat="1" applyFont="1" applyFill="1" applyBorder="1" applyAlignment="1">
      <alignment vertical="center"/>
    </xf>
    <xf numFmtId="41" fontId="157" fillId="0" borderId="15" xfId="453" applyNumberFormat="1" applyFont="1" applyFill="1" applyBorder="1" applyAlignment="1">
      <alignment horizontal="right" vertical="center"/>
    </xf>
    <xf numFmtId="188" fontId="157" fillId="0" borderId="15" xfId="453" applyNumberFormat="1" applyFont="1" applyFill="1" applyBorder="1" applyAlignment="1">
      <alignment horizontal="right" vertical="center"/>
    </xf>
    <xf numFmtId="188" fontId="157" fillId="0" borderId="77" xfId="453" applyNumberFormat="1" applyFont="1" applyFill="1" applyBorder="1" applyAlignment="1">
      <alignment horizontal="right" vertical="center"/>
    </xf>
    <xf numFmtId="0" fontId="149" fillId="0" borderId="85" xfId="1907" applyFont="1" applyFill="1" applyBorder="1" applyAlignment="1">
      <alignment horizontal="left" vertical="center" wrapText="1"/>
    </xf>
    <xf numFmtId="178" fontId="149" fillId="0" borderId="85" xfId="1907" applyNumberFormat="1" applyFont="1" applyFill="1" applyBorder="1" applyAlignment="1">
      <alignment vertical="center"/>
    </xf>
    <xf numFmtId="41" fontId="157" fillId="0" borderId="85" xfId="453" applyNumberFormat="1" applyFont="1" applyFill="1" applyBorder="1" applyAlignment="1">
      <alignment horizontal="right" vertical="center"/>
    </xf>
    <xf numFmtId="188" fontId="157" fillId="0" borderId="85" xfId="453" applyNumberFormat="1" applyFont="1" applyFill="1" applyBorder="1" applyAlignment="1">
      <alignment horizontal="right" vertical="center"/>
    </xf>
    <xf numFmtId="188" fontId="157" fillId="0" borderId="86" xfId="453" applyNumberFormat="1" applyFont="1" applyFill="1" applyBorder="1" applyAlignment="1">
      <alignment horizontal="right" vertical="center"/>
    </xf>
    <xf numFmtId="167" fontId="149" fillId="0" borderId="87" xfId="1907" quotePrefix="1" applyNumberFormat="1" applyFont="1" applyFill="1" applyBorder="1" applyAlignment="1">
      <alignment horizontal="center" vertical="center"/>
    </xf>
    <xf numFmtId="49" fontId="149" fillId="0" borderId="20" xfId="1907" quotePrefix="1" applyNumberFormat="1" applyFont="1" applyFill="1" applyBorder="1" applyAlignment="1">
      <alignment horizontal="center" vertical="center"/>
    </xf>
    <xf numFmtId="49" fontId="149" fillId="0" borderId="20" xfId="1907" applyNumberFormat="1" applyFont="1" applyFill="1" applyBorder="1" applyAlignment="1">
      <alignment horizontal="left" vertical="center"/>
    </xf>
    <xf numFmtId="0" fontId="149" fillId="0" borderId="20" xfId="1907" applyFont="1" applyFill="1" applyBorder="1" applyAlignment="1">
      <alignment horizontal="left" vertical="center" wrapText="1"/>
    </xf>
    <xf numFmtId="178" fontId="149" fillId="0" borderId="20" xfId="1907" applyNumberFormat="1" applyFont="1" applyFill="1" applyBorder="1" applyAlignment="1">
      <alignment vertical="center"/>
    </xf>
    <xf numFmtId="178" fontId="149" fillId="0" borderId="88" xfId="456" applyNumberFormat="1" applyFont="1" applyFill="1" applyBorder="1" applyAlignment="1">
      <alignment horizontal="right" vertical="center"/>
    </xf>
    <xf numFmtId="41" fontId="157" fillId="0" borderId="23" xfId="453" applyNumberFormat="1" applyFont="1" applyFill="1" applyBorder="1" applyAlignment="1">
      <alignment horizontal="right" vertical="center"/>
    </xf>
    <xf numFmtId="188" fontId="157" fillId="0" borderId="20" xfId="453" applyNumberFormat="1" applyFont="1" applyFill="1" applyBorder="1" applyAlignment="1">
      <alignment horizontal="right" vertical="center"/>
    </xf>
    <xf numFmtId="188" fontId="157" fillId="0" borderId="89" xfId="453" applyNumberFormat="1" applyFont="1" applyFill="1" applyBorder="1" applyAlignment="1">
      <alignment horizontal="right" vertical="center"/>
    </xf>
    <xf numFmtId="178" fontId="149" fillId="0" borderId="20" xfId="456" applyNumberFormat="1" applyFont="1" applyFill="1" applyBorder="1" applyAlignment="1">
      <alignment horizontal="right" vertical="center"/>
    </xf>
    <xf numFmtId="178" fontId="149" fillId="0" borderId="72" xfId="1907" applyNumberFormat="1" applyFont="1" applyFill="1" applyBorder="1" applyAlignment="1">
      <alignment vertical="center" wrapText="1"/>
    </xf>
    <xf numFmtId="178" fontId="149" fillId="0" borderId="85" xfId="1907" applyNumberFormat="1" applyFont="1" applyFill="1" applyBorder="1" applyAlignment="1">
      <alignment vertical="center" wrapText="1"/>
    </xf>
    <xf numFmtId="178" fontId="149" fillId="0" borderId="85" xfId="456" applyNumberFormat="1" applyFont="1" applyFill="1" applyBorder="1" applyAlignment="1">
      <alignment horizontal="right" vertical="center"/>
    </xf>
    <xf numFmtId="166" fontId="149" fillId="0" borderId="85" xfId="456" applyNumberFormat="1" applyFont="1" applyFill="1" applyBorder="1" applyAlignment="1">
      <alignment horizontal="right" vertical="center"/>
    </xf>
    <xf numFmtId="166" fontId="149" fillId="0" borderId="86" xfId="456" applyNumberFormat="1" applyFont="1" applyFill="1" applyBorder="1" applyAlignment="1">
      <alignment horizontal="right" vertical="center"/>
    </xf>
    <xf numFmtId="167" fontId="149" fillId="0" borderId="87" xfId="1907" quotePrefix="1" applyNumberFormat="1" applyFont="1" applyFill="1" applyBorder="1" applyAlignment="1">
      <alignment horizontal="center" vertical="center" wrapText="1"/>
    </xf>
    <xf numFmtId="167" fontId="149" fillId="0" borderId="20" xfId="1907" applyNumberFormat="1" applyFont="1" applyFill="1" applyBorder="1" applyAlignment="1">
      <alignment horizontal="center" vertical="center" wrapText="1"/>
    </xf>
    <xf numFmtId="178" fontId="149" fillId="0" borderId="20" xfId="1907" applyNumberFormat="1" applyFont="1" applyFill="1" applyBorder="1" applyAlignment="1">
      <alignment vertical="center" wrapText="1"/>
    </xf>
    <xf numFmtId="166" fontId="149" fillId="0" borderId="20" xfId="456" applyNumberFormat="1" applyFont="1" applyFill="1" applyBorder="1" applyAlignment="1">
      <alignment horizontal="right" vertical="center"/>
    </xf>
    <xf numFmtId="166" fontId="149" fillId="0" borderId="90" xfId="456" applyNumberFormat="1" applyFont="1" applyFill="1" applyBorder="1" applyAlignment="1">
      <alignment horizontal="right" vertical="center"/>
    </xf>
    <xf numFmtId="0" fontId="149" fillId="0" borderId="42" xfId="1907" applyFont="1" applyFill="1" applyBorder="1" applyAlignment="1">
      <alignment horizontal="left" vertical="center" wrapText="1"/>
    </xf>
    <xf numFmtId="178" fontId="149" fillId="0" borderId="42" xfId="1907" applyNumberFormat="1" applyFont="1" applyFill="1" applyBorder="1" applyAlignment="1">
      <alignment vertical="center" wrapText="1"/>
    </xf>
    <xf numFmtId="178" fontId="149" fillId="0" borderId="42" xfId="456" applyNumberFormat="1" applyFont="1" applyFill="1" applyBorder="1" applyAlignment="1">
      <alignment horizontal="right" vertical="center"/>
    </xf>
    <xf numFmtId="166" fontId="149" fillId="0" borderId="42" xfId="456" applyNumberFormat="1" applyFont="1" applyFill="1" applyBorder="1" applyAlignment="1">
      <alignment horizontal="right" vertical="center"/>
    </xf>
    <xf numFmtId="166" fontId="149" fillId="0" borderId="75" xfId="456" applyNumberFormat="1" applyFont="1" applyFill="1" applyBorder="1" applyAlignment="1">
      <alignment horizontal="right" vertical="center"/>
    </xf>
    <xf numFmtId="167" fontId="149" fillId="0" borderId="15" xfId="1907" applyNumberFormat="1" applyFont="1" applyFill="1" applyBorder="1" applyAlignment="1">
      <alignment horizontal="center" vertical="center" wrapText="1"/>
    </xf>
    <xf numFmtId="178" fontId="149" fillId="0" borderId="15" xfId="1907" applyNumberFormat="1" applyFont="1" applyFill="1" applyBorder="1" applyAlignment="1">
      <alignment vertical="center" wrapText="1"/>
    </xf>
    <xf numFmtId="178" fontId="149" fillId="0" borderId="72" xfId="456" applyNumberFormat="1" applyFont="1" applyFill="1" applyBorder="1" applyAlignment="1">
      <alignment horizontal="right" vertical="center"/>
    </xf>
    <xf numFmtId="0" fontId="89" fillId="0" borderId="0" xfId="456" applyFont="1" applyFill="1" applyAlignment="1">
      <alignment horizontal="center" vertical="center"/>
    </xf>
    <xf numFmtId="167" fontId="149" fillId="0" borderId="42" xfId="1907" applyNumberFormat="1" applyFont="1" applyFill="1" applyBorder="1" applyAlignment="1">
      <alignment horizontal="center" vertical="center" wrapText="1"/>
    </xf>
    <xf numFmtId="0" fontId="150" fillId="0" borderId="0" xfId="1907" applyFont="1" applyFill="1"/>
    <xf numFmtId="178" fontId="149" fillId="0" borderId="15" xfId="456" applyNumberFormat="1" applyFont="1" applyFill="1" applyBorder="1" applyAlignment="1">
      <alignment horizontal="right" vertical="center"/>
    </xf>
    <xf numFmtId="166" fontId="149" fillId="0" borderId="15" xfId="456" applyNumberFormat="1" applyFont="1" applyFill="1" applyBorder="1" applyAlignment="1">
      <alignment horizontal="right" vertical="center"/>
    </xf>
    <xf numFmtId="166" fontId="149" fillId="0" borderId="77" xfId="456" applyNumberFormat="1" applyFont="1" applyFill="1" applyBorder="1" applyAlignment="1">
      <alignment horizontal="right" vertical="center"/>
    </xf>
    <xf numFmtId="178" fontId="157" fillId="0" borderId="42" xfId="453" applyNumberFormat="1" applyFont="1" applyFill="1" applyBorder="1" applyAlignment="1">
      <alignment horizontal="right" vertical="center"/>
    </xf>
    <xf numFmtId="41" fontId="157" fillId="0" borderId="42" xfId="453" applyNumberFormat="1" applyFont="1" applyFill="1" applyBorder="1" applyAlignment="1">
      <alignment horizontal="right" vertical="center"/>
    </xf>
    <xf numFmtId="188" fontId="157" fillId="0" borderId="42" xfId="453" applyNumberFormat="1" applyFont="1" applyFill="1" applyBorder="1" applyAlignment="1">
      <alignment horizontal="right" vertical="center"/>
    </xf>
    <xf numFmtId="188" fontId="157" fillId="0" borderId="75" xfId="453" applyNumberFormat="1" applyFont="1" applyFill="1" applyBorder="1" applyAlignment="1">
      <alignment horizontal="right" vertical="center"/>
    </xf>
    <xf numFmtId="189" fontId="157" fillId="0" borderId="42" xfId="453" applyNumberFormat="1" applyFont="1" applyFill="1" applyBorder="1" applyAlignment="1">
      <alignment horizontal="right" vertical="center"/>
    </xf>
    <xf numFmtId="178" fontId="157" fillId="0" borderId="15" xfId="453" applyNumberFormat="1" applyFont="1" applyFill="1" applyBorder="1" applyAlignment="1">
      <alignment horizontal="right" vertical="center"/>
    </xf>
    <xf numFmtId="167" fontId="149" fillId="0" borderId="72" xfId="1907" applyNumberFormat="1" applyFont="1" applyFill="1" applyBorder="1" applyAlignment="1">
      <alignment horizontal="center" vertical="center" wrapText="1"/>
    </xf>
    <xf numFmtId="0" fontId="149" fillId="0" borderId="72" xfId="1907" applyFont="1" applyFill="1" applyBorder="1" applyAlignment="1">
      <alignment vertical="center" wrapText="1"/>
    </xf>
    <xf numFmtId="178" fontId="149" fillId="0" borderId="42" xfId="1907" applyNumberFormat="1" applyFont="1" applyFill="1" applyBorder="1" applyAlignment="1">
      <alignment vertical="center"/>
    </xf>
    <xf numFmtId="0" fontId="149" fillId="0" borderId="42" xfId="1907" applyFont="1" applyFill="1" applyBorder="1" applyAlignment="1">
      <alignment vertical="center" wrapText="1"/>
    </xf>
    <xf numFmtId="167" fontId="149" fillId="0" borderId="78" xfId="1907" quotePrefix="1" applyNumberFormat="1" applyFont="1" applyFill="1" applyBorder="1" applyAlignment="1">
      <alignment horizontal="center" vertical="center" wrapText="1"/>
    </xf>
    <xf numFmtId="167" fontId="149" fillId="0" borderId="79" xfId="1907" quotePrefix="1" applyNumberFormat="1" applyFont="1" applyFill="1" applyBorder="1" applyAlignment="1">
      <alignment horizontal="center" vertical="center"/>
    </xf>
    <xf numFmtId="167" fontId="149" fillId="0" borderId="79" xfId="1907" applyNumberFormat="1" applyFont="1" applyFill="1" applyBorder="1" applyAlignment="1">
      <alignment vertical="center" wrapText="1"/>
    </xf>
    <xf numFmtId="0" fontId="149" fillId="0" borderId="79" xfId="1907" applyFont="1" applyFill="1" applyBorder="1" applyAlignment="1">
      <alignment vertical="center" wrapText="1"/>
    </xf>
    <xf numFmtId="178" fontId="158" fillId="0" borderId="79" xfId="456" applyNumberFormat="1" applyFont="1" applyFill="1" applyBorder="1" applyAlignment="1">
      <alignment horizontal="right" vertical="center"/>
    </xf>
    <xf numFmtId="166" fontId="149" fillId="0" borderId="79" xfId="456" applyNumberFormat="1" applyFont="1" applyFill="1" applyBorder="1" applyAlignment="1">
      <alignment horizontal="right" vertical="center"/>
    </xf>
    <xf numFmtId="166" fontId="149" fillId="0" borderId="80" xfId="456" applyNumberFormat="1" applyFont="1" applyFill="1" applyBorder="1" applyAlignment="1">
      <alignment horizontal="right" vertical="center"/>
    </xf>
    <xf numFmtId="0" fontId="149" fillId="0" borderId="23" xfId="1907" applyFont="1" applyFill="1" applyBorder="1" applyAlignment="1">
      <alignment horizontal="left" vertical="center" wrapText="1"/>
    </xf>
    <xf numFmtId="178" fontId="149" fillId="0" borderId="23" xfId="1907" applyNumberFormat="1" applyFont="1" applyFill="1" applyBorder="1" applyAlignment="1">
      <alignment vertical="center"/>
    </xf>
    <xf numFmtId="178" fontId="149" fillId="0" borderId="23" xfId="456" applyNumberFormat="1" applyFont="1" applyFill="1" applyBorder="1" applyAlignment="1">
      <alignment horizontal="right" vertical="center"/>
    </xf>
    <xf numFmtId="167" fontId="149" fillId="0" borderId="20" xfId="1907" quotePrefix="1" applyNumberFormat="1" applyFont="1" applyFill="1" applyBorder="1" applyAlignment="1">
      <alignment horizontal="center" vertical="center"/>
    </xf>
    <xf numFmtId="167" fontId="149" fillId="0" borderId="20" xfId="1907" applyNumberFormat="1" applyFont="1" applyFill="1" applyBorder="1" applyAlignment="1">
      <alignment horizontal="left" vertical="center"/>
    </xf>
    <xf numFmtId="187" fontId="149" fillId="0" borderId="20" xfId="456" applyNumberFormat="1" applyFont="1" applyFill="1" applyBorder="1" applyAlignment="1">
      <alignment horizontal="right" vertical="center"/>
    </xf>
    <xf numFmtId="0" fontId="149" fillId="0" borderId="72" xfId="1907" quotePrefix="1" applyFont="1" applyFill="1" applyBorder="1" applyAlignment="1">
      <alignment horizontal="center" vertical="center"/>
    </xf>
    <xf numFmtId="49" fontId="149" fillId="0" borderId="72" xfId="1907" quotePrefix="1" applyNumberFormat="1" applyFont="1" applyFill="1" applyBorder="1" applyAlignment="1">
      <alignment horizontal="center" vertical="center"/>
    </xf>
    <xf numFmtId="49" fontId="149" fillId="0" borderId="72" xfId="1907" applyNumberFormat="1" applyFont="1" applyFill="1" applyBorder="1" applyAlignment="1">
      <alignment horizontal="left" vertical="center"/>
    </xf>
    <xf numFmtId="178" fontId="157" fillId="0" borderId="72" xfId="453" applyNumberFormat="1" applyFont="1" applyFill="1" applyBorder="1" applyAlignment="1">
      <alignment horizontal="right" vertical="center"/>
    </xf>
    <xf numFmtId="49" fontId="149" fillId="0" borderId="15" xfId="1907" quotePrefix="1" applyNumberFormat="1" applyFont="1" applyFill="1" applyBorder="1" applyAlignment="1">
      <alignment horizontal="center" vertical="center"/>
    </xf>
    <xf numFmtId="49" fontId="149" fillId="0" borderId="15" xfId="1907" applyNumberFormat="1" applyFont="1" applyFill="1" applyBorder="1" applyAlignment="1">
      <alignment horizontal="left" vertical="center" wrapText="1"/>
    </xf>
    <xf numFmtId="0" fontId="149" fillId="0" borderId="72" xfId="1907" quotePrefix="1" applyNumberFormat="1" applyFont="1" applyFill="1" applyBorder="1" applyAlignment="1">
      <alignment horizontal="center" vertical="center"/>
    </xf>
    <xf numFmtId="166" fontId="149" fillId="0" borderId="23" xfId="456" applyNumberFormat="1" applyFont="1" applyFill="1" applyBorder="1" applyAlignment="1">
      <alignment horizontal="right" vertical="center"/>
    </xf>
    <xf numFmtId="49" fontId="149" fillId="0" borderId="72" xfId="1907" applyNumberFormat="1" applyFont="1" applyFill="1" applyBorder="1" applyAlignment="1">
      <alignment vertical="center"/>
    </xf>
    <xf numFmtId="166" fontId="149" fillId="0" borderId="92" xfId="456" applyNumberFormat="1" applyFont="1" applyFill="1" applyBorder="1" applyAlignment="1">
      <alignment horizontal="right" vertical="center"/>
    </xf>
    <xf numFmtId="0" fontId="149" fillId="0" borderId="87" xfId="1907" applyFont="1" applyFill="1" applyBorder="1" applyAlignment="1">
      <alignment horizontal="center" vertical="center"/>
    </xf>
    <xf numFmtId="0" fontId="149" fillId="0" borderId="20" xfId="1907" quotePrefix="1" applyFont="1" applyFill="1" applyBorder="1" applyAlignment="1">
      <alignment horizontal="center" vertical="center"/>
    </xf>
    <xf numFmtId="0" fontId="149" fillId="0" borderId="20" xfId="1907" applyFont="1" applyFill="1" applyBorder="1" applyAlignment="1">
      <alignment vertical="center" wrapText="1"/>
    </xf>
    <xf numFmtId="178" fontId="157" fillId="0" borderId="20" xfId="453" applyNumberFormat="1" applyFont="1" applyFill="1" applyBorder="1" applyAlignment="1">
      <alignment horizontal="right" vertical="center"/>
    </xf>
    <xf numFmtId="0" fontId="149" fillId="0" borderId="85" xfId="1907" quotePrefix="1" applyFont="1" applyFill="1" applyBorder="1" applyAlignment="1">
      <alignment horizontal="center" vertical="center"/>
    </xf>
    <xf numFmtId="0" fontId="149" fillId="0" borderId="85" xfId="1907" applyFont="1" applyFill="1" applyBorder="1" applyAlignment="1">
      <alignment vertical="center" wrapText="1"/>
    </xf>
    <xf numFmtId="178" fontId="157" fillId="0" borderId="85" xfId="453" applyNumberFormat="1" applyFont="1" applyFill="1" applyBorder="1" applyAlignment="1">
      <alignment horizontal="right" vertical="center"/>
    </xf>
    <xf numFmtId="178" fontId="149" fillId="0" borderId="20" xfId="1907" applyNumberFormat="1" applyFont="1" applyFill="1" applyBorder="1" applyAlignment="1">
      <alignment horizontal="right" vertical="center"/>
    </xf>
    <xf numFmtId="41" fontId="157" fillId="0" borderId="88" xfId="453" applyNumberFormat="1" applyFont="1" applyFill="1" applyBorder="1" applyAlignment="1">
      <alignment horizontal="right" vertical="center"/>
    </xf>
    <xf numFmtId="188" fontId="157" fillId="0" borderId="23" xfId="453" applyNumberFormat="1" applyFont="1" applyFill="1" applyBorder="1" applyAlignment="1">
      <alignment horizontal="right" vertical="center"/>
    </xf>
    <xf numFmtId="0" fontId="149" fillId="0" borderId="82" xfId="1907" applyFont="1" applyFill="1" applyBorder="1" applyAlignment="1">
      <alignment horizontal="center" vertical="center"/>
    </xf>
    <xf numFmtId="187" fontId="149" fillId="0" borderId="81" xfId="456" applyNumberFormat="1" applyFont="1" applyFill="1" applyBorder="1" applyAlignment="1">
      <alignment horizontal="right" vertical="center"/>
    </xf>
    <xf numFmtId="166" fontId="149" fillId="0" borderId="81" xfId="456" applyNumberFormat="1" applyFont="1" applyFill="1" applyBorder="1" applyAlignment="1">
      <alignment horizontal="right" vertical="center"/>
    </xf>
    <xf numFmtId="166" fontId="149" fillId="0" borderId="83" xfId="456" applyNumberFormat="1" applyFont="1" applyFill="1" applyBorder="1" applyAlignment="1">
      <alignment horizontal="right" vertical="center"/>
    </xf>
    <xf numFmtId="167" fontId="149" fillId="0" borderId="82" xfId="1907" applyNumberFormat="1" applyFont="1" applyFill="1" applyBorder="1" applyAlignment="1">
      <alignment horizontal="center" vertical="center"/>
    </xf>
    <xf numFmtId="167" fontId="149" fillId="0" borderId="78" xfId="1907" applyNumberFormat="1" applyFont="1" applyFill="1" applyBorder="1" applyAlignment="1">
      <alignment horizontal="center" vertical="center"/>
    </xf>
    <xf numFmtId="187" fontId="149" fillId="0" borderId="79" xfId="456" applyNumberFormat="1" applyFont="1" applyFill="1" applyBorder="1" applyAlignment="1">
      <alignment horizontal="right" vertical="center"/>
    </xf>
    <xf numFmtId="188" fontId="159" fillId="0" borderId="79" xfId="453" applyNumberFormat="1" applyFont="1" applyFill="1" applyBorder="1" applyAlignment="1">
      <alignment horizontal="right" vertical="center"/>
    </xf>
    <xf numFmtId="0" fontId="149" fillId="0" borderId="72" xfId="1907" quotePrefix="1" applyFont="1" applyFill="1" applyBorder="1" applyAlignment="1">
      <alignment vertical="center" wrapText="1"/>
    </xf>
    <xf numFmtId="188" fontId="159" fillId="0" borderId="72" xfId="453" applyNumberFormat="1" applyFont="1" applyFill="1" applyBorder="1" applyAlignment="1">
      <alignment horizontal="right" vertical="center"/>
    </xf>
    <xf numFmtId="49" fontId="149" fillId="0" borderId="20" xfId="1907" applyNumberFormat="1" applyFont="1" applyFill="1" applyBorder="1" applyAlignment="1">
      <alignment horizontal="left" vertical="center" wrapText="1"/>
    </xf>
    <xf numFmtId="49" fontId="149" fillId="0" borderId="81" xfId="1907" applyNumberFormat="1" applyFont="1" applyFill="1" applyBorder="1" applyAlignment="1">
      <alignment horizontal="left" vertical="center" wrapText="1"/>
    </xf>
    <xf numFmtId="178" fontId="149" fillId="0" borderId="81" xfId="1907" applyNumberFormat="1" applyFont="1" applyFill="1" applyBorder="1" applyAlignment="1">
      <alignment horizontal="right" vertical="center"/>
    </xf>
    <xf numFmtId="187" fontId="149" fillId="0" borderId="72" xfId="456" applyNumberFormat="1" applyFont="1" applyFill="1" applyBorder="1" applyAlignment="1">
      <alignment horizontal="right" vertical="center"/>
    </xf>
    <xf numFmtId="49" fontId="149" fillId="0" borderId="85" xfId="1907" quotePrefix="1" applyNumberFormat="1" applyFont="1" applyFill="1" applyBorder="1" applyAlignment="1">
      <alignment horizontal="center" vertical="center"/>
    </xf>
    <xf numFmtId="49" fontId="149" fillId="0" borderId="85" xfId="1907" applyNumberFormat="1" applyFont="1" applyFill="1" applyBorder="1" applyAlignment="1">
      <alignment horizontal="left" vertical="center" wrapText="1"/>
    </xf>
    <xf numFmtId="187" fontId="149" fillId="0" borderId="85" xfId="456" applyNumberFormat="1" applyFont="1" applyFill="1" applyBorder="1" applyAlignment="1">
      <alignment horizontal="right" vertical="center"/>
    </xf>
    <xf numFmtId="188" fontId="159" fillId="0" borderId="88" xfId="453" applyNumberFormat="1" applyFont="1" applyFill="1" applyBorder="1" applyAlignment="1">
      <alignment horizontal="right" vertical="center"/>
    </xf>
    <xf numFmtId="166" fontId="149" fillId="0" borderId="89" xfId="456" applyNumberFormat="1" applyFont="1" applyFill="1" applyBorder="1" applyAlignment="1">
      <alignment horizontal="right" vertical="center"/>
    </xf>
    <xf numFmtId="187" fontId="149" fillId="0" borderId="88" xfId="456" applyNumberFormat="1" applyFont="1" applyFill="1" applyBorder="1" applyAlignment="1">
      <alignment horizontal="right" vertical="center"/>
    </xf>
    <xf numFmtId="188" fontId="159" fillId="0" borderId="23" xfId="453" applyNumberFormat="1" applyFont="1" applyFill="1" applyBorder="1" applyAlignment="1">
      <alignment horizontal="right" vertical="center"/>
    </xf>
    <xf numFmtId="188" fontId="159" fillId="0" borderId="81" xfId="453" applyNumberFormat="1" applyFont="1" applyFill="1" applyBorder="1" applyAlignment="1">
      <alignment horizontal="right" vertical="center"/>
    </xf>
    <xf numFmtId="187" fontId="149" fillId="0" borderId="42" xfId="456" applyNumberFormat="1" applyFont="1" applyFill="1" applyBorder="1" applyAlignment="1">
      <alignment horizontal="right" vertical="center"/>
    </xf>
    <xf numFmtId="188" fontId="159" fillId="0" borderId="42" xfId="453" applyNumberFormat="1" applyFont="1" applyFill="1" applyBorder="1" applyAlignment="1">
      <alignment horizontal="right" vertical="center"/>
    </xf>
    <xf numFmtId="188" fontId="159" fillId="0" borderId="85" xfId="453" applyNumberFormat="1" applyFont="1" applyFill="1" applyBorder="1" applyAlignment="1">
      <alignment horizontal="right" vertical="center"/>
    </xf>
    <xf numFmtId="49" fontId="149" fillId="0" borderId="72" xfId="1907" applyNumberFormat="1" applyFont="1" applyFill="1" applyBorder="1" applyAlignment="1">
      <alignment horizontal="left" vertical="center" wrapText="1"/>
    </xf>
    <xf numFmtId="49" fontId="149" fillId="0" borderId="23" xfId="1907" quotePrefix="1" applyNumberFormat="1" applyFont="1" applyFill="1" applyBorder="1" applyAlignment="1">
      <alignment horizontal="center" vertical="center"/>
    </xf>
    <xf numFmtId="49" fontId="149" fillId="0" borderId="23" xfId="1907" applyNumberFormat="1" applyFont="1" applyFill="1" applyBorder="1" applyAlignment="1">
      <alignment horizontal="left" vertical="center" wrapText="1"/>
    </xf>
    <xf numFmtId="187" fontId="149" fillId="0" borderId="23" xfId="456" applyNumberFormat="1" applyFont="1" applyFill="1" applyBorder="1" applyAlignment="1">
      <alignment horizontal="right" vertical="center"/>
    </xf>
    <xf numFmtId="49" fontId="149" fillId="0" borderId="15" xfId="1907" applyNumberFormat="1" applyFont="1" applyFill="1" applyBorder="1" applyAlignment="1">
      <alignment horizontal="left" vertical="center"/>
    </xf>
    <xf numFmtId="187" fontId="149" fillId="0" borderId="15" xfId="456" applyNumberFormat="1" applyFont="1" applyFill="1" applyBorder="1" applyAlignment="1">
      <alignment horizontal="right" vertical="center"/>
    </xf>
    <xf numFmtId="187" fontId="149" fillId="0" borderId="81" xfId="456" applyNumberFormat="1" applyFont="1" applyFill="1" applyBorder="1" applyAlignment="1">
      <alignment vertical="center"/>
    </xf>
    <xf numFmtId="49" fontId="149" fillId="0" borderId="79" xfId="1907" applyNumberFormat="1" applyFont="1" applyFill="1" applyBorder="1" applyAlignment="1">
      <alignment horizontal="left" vertical="center" wrapText="1"/>
    </xf>
    <xf numFmtId="167" fontId="149" fillId="0" borderId="93" xfId="1907" quotePrefix="1" applyNumberFormat="1" applyFont="1" applyFill="1" applyBorder="1" applyAlignment="1">
      <alignment horizontal="center" vertical="center"/>
    </xf>
    <xf numFmtId="49" fontId="149" fillId="0" borderId="88" xfId="1907" quotePrefix="1" applyNumberFormat="1" applyFont="1" applyFill="1" applyBorder="1" applyAlignment="1">
      <alignment horizontal="center" vertical="center"/>
    </xf>
    <xf numFmtId="49" fontId="149" fillId="0" borderId="88" xfId="1907" applyNumberFormat="1" applyFont="1" applyFill="1" applyBorder="1" applyAlignment="1">
      <alignment horizontal="left" vertical="center" wrapText="1"/>
    </xf>
    <xf numFmtId="0" fontId="149" fillId="0" borderId="88" xfId="1907" applyFont="1" applyFill="1" applyBorder="1" applyAlignment="1">
      <alignment horizontal="left" vertical="center" wrapText="1"/>
    </xf>
    <xf numFmtId="178" fontId="149" fillId="0" borderId="88" xfId="1907" applyNumberFormat="1" applyFont="1" applyFill="1" applyBorder="1" applyAlignment="1">
      <alignment vertical="center"/>
    </xf>
    <xf numFmtId="167" fontId="149" fillId="0" borderId="78" xfId="1907" applyNumberFormat="1" applyFont="1" applyFill="1" applyBorder="1" applyAlignment="1">
      <alignment horizontal="center"/>
    </xf>
    <xf numFmtId="167" fontId="149" fillId="0" borderId="79" xfId="1907" applyNumberFormat="1" applyFont="1" applyFill="1" applyBorder="1" applyAlignment="1">
      <alignment horizontal="center"/>
    </xf>
    <xf numFmtId="167" fontId="149" fillId="0" borderId="79" xfId="1907" applyNumberFormat="1" applyFont="1" applyFill="1" applyBorder="1" applyAlignment="1">
      <alignment horizontal="left"/>
    </xf>
    <xf numFmtId="167" fontId="153" fillId="0" borderId="79" xfId="1907" applyNumberFormat="1" applyFont="1" applyFill="1" applyBorder="1" applyAlignment="1">
      <alignment horizontal="left" vertical="center" indent="1"/>
    </xf>
    <xf numFmtId="178" fontId="153" fillId="0" borderId="79" xfId="1907" applyNumberFormat="1" applyFont="1" applyFill="1" applyBorder="1" applyAlignment="1">
      <alignment vertical="center"/>
    </xf>
    <xf numFmtId="166" fontId="153" fillId="0" borderId="79" xfId="456" applyNumberFormat="1" applyFont="1" applyFill="1" applyBorder="1" applyAlignment="1">
      <alignment horizontal="right" vertical="center"/>
    </xf>
    <xf numFmtId="166" fontId="153" fillId="0" borderId="80" xfId="456" applyNumberFormat="1" applyFont="1" applyFill="1" applyBorder="1" applyAlignment="1">
      <alignment horizontal="right" vertical="center"/>
    </xf>
    <xf numFmtId="167" fontId="153" fillId="0" borderId="0" xfId="1907" applyNumberFormat="1" applyFont="1" applyFill="1" applyBorder="1" applyAlignment="1">
      <alignment horizontal="left" vertical="center" indent="1"/>
    </xf>
    <xf numFmtId="187" fontId="153" fillId="0" borderId="0" xfId="1907" applyNumberFormat="1" applyFont="1" applyFill="1" applyBorder="1" applyAlignment="1">
      <alignment horizontal="right" vertical="center"/>
    </xf>
    <xf numFmtId="166" fontId="153" fillId="0" borderId="0" xfId="456" applyNumberFormat="1" applyFont="1" applyFill="1" applyBorder="1" applyAlignment="1">
      <alignment horizontal="right" vertical="center"/>
    </xf>
    <xf numFmtId="188" fontId="157" fillId="0" borderId="0" xfId="453" applyNumberFormat="1" applyFont="1" applyFill="1" applyBorder="1" applyAlignment="1">
      <alignment horizontal="right" vertical="center"/>
    </xf>
    <xf numFmtId="0" fontId="144" fillId="0" borderId="0" xfId="456" applyFont="1" applyFill="1" applyAlignment="1">
      <alignment horizontal="right" vertical="top"/>
    </xf>
    <xf numFmtId="0" fontId="89" fillId="0" borderId="0" xfId="456" applyFont="1" applyFill="1" applyAlignment="1">
      <alignment horizontal="right" vertical="top"/>
    </xf>
    <xf numFmtId="0" fontId="115" fillId="0" borderId="0" xfId="456" applyFont="1" applyFill="1" applyAlignment="1">
      <alignment vertical="center"/>
    </xf>
    <xf numFmtId="167" fontId="115" fillId="0" borderId="0" xfId="1907" applyNumberFormat="1" applyFont="1" applyFill="1" applyBorder="1" applyAlignment="1">
      <alignment vertical="center" wrapText="1"/>
    </xf>
    <xf numFmtId="167" fontId="160" fillId="0" borderId="0" xfId="1907" applyNumberFormat="1" applyFont="1" applyFill="1" applyBorder="1" applyAlignment="1">
      <alignment vertical="center" wrapText="1"/>
    </xf>
    <xf numFmtId="4" fontId="115" fillId="0" borderId="0" xfId="1907" applyNumberFormat="1" applyFont="1" applyFill="1" applyBorder="1" applyAlignment="1">
      <alignment vertical="center" wrapText="1"/>
    </xf>
    <xf numFmtId="4" fontId="115" fillId="0" borderId="0" xfId="1907" applyNumberFormat="1" applyFont="1" applyFill="1" applyBorder="1" applyAlignment="1">
      <alignment horizontal="right" vertical="center" wrapText="1"/>
    </xf>
    <xf numFmtId="167" fontId="115" fillId="0" borderId="0" xfId="1907" applyNumberFormat="1" applyFont="1" applyFill="1" applyBorder="1" applyAlignment="1">
      <alignment horizontal="right" vertical="center" wrapText="1"/>
    </xf>
    <xf numFmtId="0" fontId="115" fillId="0" borderId="0" xfId="456" applyFont="1" applyFill="1" applyAlignment="1">
      <alignment horizontal="center"/>
    </xf>
    <xf numFmtId="0" fontId="115" fillId="0" borderId="0" xfId="456" applyFont="1" applyFill="1" applyAlignment="1">
      <alignment horizontal="right"/>
    </xf>
    <xf numFmtId="4" fontId="115" fillId="0" borderId="0" xfId="456" applyNumberFormat="1" applyFont="1" applyFill="1" applyAlignment="1">
      <alignment horizontal="right"/>
    </xf>
    <xf numFmtId="43" fontId="115" fillId="0" borderId="0" xfId="456" applyNumberFormat="1" applyFont="1" applyFill="1" applyAlignment="1">
      <alignment horizontal="right"/>
    </xf>
    <xf numFmtId="178" fontId="115" fillId="0" borderId="0" xfId="456" applyNumberFormat="1" applyFont="1" applyFill="1" applyAlignment="1">
      <alignment horizontal="right"/>
    </xf>
    <xf numFmtId="43" fontId="27" fillId="0" borderId="0" xfId="456" applyNumberFormat="1" applyFont="1" applyFill="1" applyAlignment="1">
      <alignment horizontal="right"/>
    </xf>
    <xf numFmtId="187" fontId="115" fillId="0" borderId="0" xfId="456" applyNumberFormat="1" applyFont="1" applyFill="1"/>
    <xf numFmtId="190" fontId="115" fillId="0" borderId="0" xfId="456" applyNumberFormat="1" applyFont="1" applyFill="1" applyAlignment="1">
      <alignment horizontal="right"/>
    </xf>
    <xf numFmtId="167" fontId="115" fillId="0" borderId="0" xfId="456" applyNumberFormat="1" applyFont="1" applyFill="1" applyAlignment="1">
      <alignment horizontal="center"/>
    </xf>
    <xf numFmtId="167" fontId="115" fillId="0" borderId="0" xfId="456" applyNumberFormat="1" applyFont="1" applyFill="1" applyBorder="1" applyAlignment="1">
      <alignment horizontal="left"/>
    </xf>
    <xf numFmtId="167" fontId="115" fillId="0" borderId="0" xfId="456" applyNumberFormat="1" applyFont="1" applyFill="1" applyAlignment="1">
      <alignment horizontal="left" indent="1"/>
    </xf>
    <xf numFmtId="167" fontId="115" fillId="0" borderId="0" xfId="456" applyNumberFormat="1" applyFont="1" applyFill="1" applyAlignment="1">
      <alignment horizontal="right" vertical="center"/>
    </xf>
    <xf numFmtId="0" fontId="161" fillId="0" borderId="0" xfId="452" applyFont="1" applyFill="1"/>
    <xf numFmtId="0" fontId="161" fillId="0" borderId="0" xfId="452" applyFont="1" applyFill="1" applyAlignment="1">
      <alignment horizontal="right"/>
    </xf>
    <xf numFmtId="178" fontId="99" fillId="0" borderId="0" xfId="452" applyNumberFormat="1" applyFill="1"/>
    <xf numFmtId="0" fontId="83" fillId="0" borderId="0" xfId="452" applyFont="1" applyFill="1"/>
    <xf numFmtId="189" fontId="55" fillId="0" borderId="0" xfId="452" applyNumberFormat="1" applyFont="1" applyFill="1" applyBorder="1" applyAlignment="1">
      <alignment horizontal="right" vertical="center"/>
    </xf>
    <xf numFmtId="0" fontId="99" fillId="0" borderId="0" xfId="452" applyFill="1" applyBorder="1"/>
    <xf numFmtId="4" fontId="99" fillId="0" borderId="0" xfId="452" applyNumberFormat="1" applyFill="1" applyBorder="1"/>
    <xf numFmtId="0" fontId="161" fillId="0" borderId="0" xfId="452" applyFont="1" applyFill="1" applyBorder="1"/>
    <xf numFmtId="0" fontId="117" fillId="0" borderId="0" xfId="452" applyFont="1" applyFill="1"/>
    <xf numFmtId="0" fontId="117" fillId="0" borderId="0" xfId="452" applyFont="1" applyFill="1" applyAlignment="1">
      <alignment horizontal="right"/>
    </xf>
    <xf numFmtId="0" fontId="117" fillId="0" borderId="11" xfId="452" applyFont="1" applyFill="1" applyBorder="1" applyAlignment="1">
      <alignment horizontal="right"/>
    </xf>
    <xf numFmtId="0" fontId="117" fillId="0" borderId="0" xfId="452" applyFont="1" applyFill="1" applyBorder="1"/>
    <xf numFmtId="0" fontId="55" fillId="0" borderId="0" xfId="452" applyFont="1" applyFill="1" applyAlignment="1">
      <alignment vertical="center"/>
    </xf>
    <xf numFmtId="178" fontId="73" fillId="0" borderId="42" xfId="452" applyNumberFormat="1" applyFont="1" applyFill="1" applyBorder="1" applyAlignment="1">
      <alignment horizontal="right" vertical="center"/>
    </xf>
    <xf numFmtId="0" fontId="55" fillId="0" borderId="0" xfId="452" applyFont="1" applyFill="1" applyBorder="1" applyAlignment="1">
      <alignment horizontal="right" vertical="center"/>
    </xf>
    <xf numFmtId="0" fontId="55" fillId="0" borderId="0" xfId="452" applyFont="1" applyFill="1" applyBorder="1" applyAlignment="1">
      <alignment vertical="center"/>
    </xf>
    <xf numFmtId="0" fontId="87" fillId="0" borderId="0" xfId="452" applyFont="1" applyFill="1" applyAlignment="1">
      <alignment vertical="center"/>
    </xf>
    <xf numFmtId="41" fontId="134" fillId="0" borderId="42" xfId="452" applyNumberFormat="1" applyFont="1" applyFill="1" applyBorder="1" applyAlignment="1">
      <alignment horizontal="right" vertical="center"/>
    </xf>
    <xf numFmtId="189" fontId="55" fillId="0" borderId="42" xfId="452" applyNumberFormat="1" applyFont="1" applyFill="1" applyBorder="1" applyAlignment="1">
      <alignment vertical="center" wrapText="1"/>
    </xf>
    <xf numFmtId="0" fontId="55" fillId="0" borderId="27" xfId="452" applyFont="1" applyFill="1" applyBorder="1" applyAlignment="1">
      <alignment horizontal="left" vertical="center" wrapText="1"/>
    </xf>
    <xf numFmtId="191" fontId="55" fillId="0" borderId="42" xfId="452" applyNumberFormat="1" applyFont="1" applyFill="1" applyBorder="1" applyAlignment="1">
      <alignment horizontal="center" vertical="center"/>
    </xf>
    <xf numFmtId="0" fontId="83" fillId="0" borderId="42" xfId="452" applyFont="1" applyFill="1" applyBorder="1" applyAlignment="1">
      <alignment horizontal="center" vertical="center"/>
    </xf>
    <xf numFmtId="189" fontId="55" fillId="0" borderId="42" xfId="452" applyNumberFormat="1" applyFont="1" applyFill="1" applyBorder="1" applyAlignment="1">
      <alignment horizontal="right" vertical="center"/>
    </xf>
    <xf numFmtId="178" fontId="55" fillId="0" borderId="42" xfId="452" applyNumberFormat="1" applyFont="1" applyFill="1" applyBorder="1" applyAlignment="1">
      <alignment vertical="center" wrapText="1"/>
    </xf>
    <xf numFmtId="178" fontId="55" fillId="0" borderId="42" xfId="452" applyNumberFormat="1" applyFont="1" applyFill="1" applyBorder="1" applyAlignment="1">
      <alignment horizontal="right" vertical="center"/>
    </xf>
    <xf numFmtId="0" fontId="55" fillId="0" borderId="36" xfId="452" applyFont="1" applyFill="1" applyBorder="1" applyAlignment="1">
      <alignment horizontal="left" vertical="center" wrapText="1"/>
    </xf>
    <xf numFmtId="0" fontId="87" fillId="0" borderId="0" xfId="452" applyFont="1" applyFill="1" applyBorder="1" applyAlignment="1">
      <alignment vertical="center"/>
    </xf>
    <xf numFmtId="0" fontId="55" fillId="0" borderId="42" xfId="452" applyFont="1" applyFill="1" applyBorder="1" applyAlignment="1">
      <alignment horizontal="center" vertical="center"/>
    </xf>
    <xf numFmtId="49" fontId="55" fillId="0" borderId="15" xfId="452" applyNumberFormat="1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0" fontId="55" fillId="0" borderId="42" xfId="452" applyFont="1" applyFill="1" applyBorder="1" applyAlignment="1">
      <alignment horizontal="left" vertical="center" wrapText="1"/>
    </xf>
    <xf numFmtId="178" fontId="134" fillId="0" borderId="42" xfId="452" applyNumberFormat="1" applyFont="1" applyFill="1" applyBorder="1" applyAlignment="1">
      <alignment horizontal="right" vertical="center"/>
    </xf>
    <xf numFmtId="0" fontId="83" fillId="0" borderId="15" xfId="452" applyFont="1" applyFill="1" applyBorder="1" applyAlignment="1">
      <alignment horizontal="center" vertical="center"/>
    </xf>
    <xf numFmtId="0" fontId="87" fillId="0" borderId="0" xfId="452" applyFont="1" applyFill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106" fillId="0" borderId="0" xfId="452" applyFont="1" applyFill="1" applyBorder="1" applyAlignment="1">
      <alignment horizontal="right"/>
    </xf>
    <xf numFmtId="0" fontId="83" fillId="0" borderId="0" xfId="452" applyFont="1" applyFill="1" applyBorder="1" applyAlignment="1">
      <alignment horizontal="right"/>
    </xf>
    <xf numFmtId="0" fontId="83" fillId="0" borderId="0" xfId="452" applyFont="1" applyFill="1" applyBorder="1"/>
    <xf numFmtId="0" fontId="162" fillId="0" borderId="0" xfId="452" applyFont="1" applyFill="1"/>
    <xf numFmtId="0" fontId="89" fillId="0" borderId="0" xfId="452" applyFont="1" applyFill="1" applyBorder="1" applyAlignment="1">
      <alignment horizontal="center"/>
    </xf>
    <xf numFmtId="0" fontId="150" fillId="0" borderId="0" xfId="452" applyFont="1" applyFill="1"/>
    <xf numFmtId="43" fontId="150" fillId="0" borderId="0" xfId="452" applyNumberFormat="1" applyFont="1" applyFill="1" applyAlignment="1">
      <alignment horizontal="right" vertical="center"/>
    </xf>
    <xf numFmtId="4" fontId="150" fillId="0" borderId="0" xfId="452" applyNumberFormat="1" applyFont="1" applyFill="1" applyAlignment="1">
      <alignment horizontal="right" vertical="center"/>
    </xf>
    <xf numFmtId="41" fontId="150" fillId="0" borderId="0" xfId="452" applyNumberFormat="1" applyFont="1" applyFill="1" applyAlignment="1">
      <alignment horizontal="right" vertical="center"/>
    </xf>
    <xf numFmtId="167" fontId="150" fillId="0" borderId="0" xfId="452" applyNumberFormat="1" applyFont="1" applyFill="1" applyAlignment="1">
      <alignment horizontal="center" vertical="center" wrapText="1"/>
    </xf>
    <xf numFmtId="167" fontId="150" fillId="0" borderId="0" xfId="452" applyNumberFormat="1" applyFont="1" applyFill="1" applyBorder="1" applyAlignment="1">
      <alignment horizontal="center" vertical="center"/>
    </xf>
    <xf numFmtId="167" fontId="162" fillId="0" borderId="0" xfId="452" applyNumberFormat="1" applyFont="1" applyFill="1" applyAlignment="1">
      <alignment horizontal="center"/>
    </xf>
    <xf numFmtId="167" fontId="66" fillId="0" borderId="0" xfId="452" applyNumberFormat="1" applyFont="1" applyFill="1"/>
    <xf numFmtId="167" fontId="149" fillId="0" borderId="85" xfId="1907" applyNumberFormat="1" applyFont="1" applyFill="1" applyBorder="1" applyAlignment="1">
      <alignment horizontal="center" vertical="center" wrapText="1"/>
    </xf>
    <xf numFmtId="0" fontId="114" fillId="0" borderId="0" xfId="0" applyFont="1" applyFill="1" applyAlignment="1" applyProtection="1">
      <alignment horizontal="right"/>
    </xf>
    <xf numFmtId="0" fontId="114" fillId="0" borderId="0" xfId="0" applyFont="1" applyFill="1" applyAlignment="1" applyProtection="1">
      <alignment horizontal="left"/>
    </xf>
    <xf numFmtId="0" fontId="114" fillId="0" borderId="0" xfId="0" applyFont="1" applyFill="1"/>
    <xf numFmtId="0" fontId="137" fillId="0" borderId="0" xfId="0" applyFont="1" applyFill="1" applyAlignment="1" applyProtection="1">
      <alignment horizontal="right"/>
    </xf>
    <xf numFmtId="167" fontId="66" fillId="0" borderId="37" xfId="449" applyNumberFormat="1" applyFont="1" applyFill="1" applyBorder="1" applyAlignment="1">
      <alignment horizontal="left"/>
    </xf>
    <xf numFmtId="167" fontId="66" fillId="0" borderId="28" xfId="449" applyNumberFormat="1" applyFont="1" applyFill="1" applyBorder="1"/>
    <xf numFmtId="167" fontId="66" fillId="0" borderId="14" xfId="449" applyNumberFormat="1" applyFont="1" applyFill="1" applyBorder="1" applyAlignment="1">
      <alignment horizontal="left"/>
    </xf>
    <xf numFmtId="167" fontId="66" fillId="0" borderId="35" xfId="449" applyNumberFormat="1" applyFont="1" applyFill="1" applyBorder="1" applyAlignment="1">
      <alignment horizontal="left"/>
    </xf>
    <xf numFmtId="167" fontId="67" fillId="0" borderId="35" xfId="449" applyNumberFormat="1" applyFont="1" applyFill="1" applyBorder="1" applyAlignment="1">
      <alignment horizontal="left"/>
    </xf>
    <xf numFmtId="183" fontId="98" fillId="0" borderId="20" xfId="449" applyNumberFormat="1" applyFont="1" applyFill="1" applyBorder="1" applyAlignment="1">
      <alignment horizontal="right"/>
    </xf>
    <xf numFmtId="167" fontId="98" fillId="0" borderId="35" xfId="449" applyNumberFormat="1" applyFont="1" applyFill="1" applyBorder="1" applyAlignment="1">
      <alignment horizontal="left"/>
    </xf>
    <xf numFmtId="3" fontId="67" fillId="0" borderId="37" xfId="449" applyNumberFormat="1" applyFont="1" applyFill="1" applyBorder="1" applyAlignment="1">
      <alignment horizontal="left"/>
    </xf>
    <xf numFmtId="183" fontId="67" fillId="0" borderId="23" xfId="449" applyNumberFormat="1" applyFont="1" applyFill="1" applyBorder="1"/>
    <xf numFmtId="167" fontId="67" fillId="0" borderId="10" xfId="450" applyNumberFormat="1" applyFont="1" applyFill="1" applyBorder="1" applyAlignment="1" applyProtection="1"/>
    <xf numFmtId="0" fontId="163" fillId="0" borderId="0" xfId="0" applyFont="1" applyBorder="1" applyAlignment="1" applyProtection="1">
      <alignment horizontal="left"/>
    </xf>
    <xf numFmtId="0" fontId="163" fillId="0" borderId="0" xfId="0" applyFont="1"/>
    <xf numFmtId="0" fontId="94" fillId="0" borderId="0" xfId="0" applyFont="1" applyAlignment="1">
      <alignment horizontal="center" vertical="center" wrapText="1"/>
    </xf>
    <xf numFmtId="0" fontId="94" fillId="25" borderId="0" xfId="0" applyFont="1" applyFill="1" applyAlignment="1">
      <alignment horizontal="center" vertical="center" wrapText="1"/>
    </xf>
    <xf numFmtId="0" fontId="95" fillId="0" borderId="0" xfId="0" applyFont="1" applyAlignment="1">
      <alignment horizontal="center"/>
    </xf>
    <xf numFmtId="165" fontId="66" fillId="0" borderId="0" xfId="451" applyFont="1" applyAlignment="1">
      <alignment horizontal="center"/>
    </xf>
    <xf numFmtId="165" fontId="69" fillId="0" borderId="54" xfId="339" applyFont="1" applyBorder="1" applyAlignment="1" applyProtection="1">
      <alignment horizontal="center" vertical="center"/>
    </xf>
    <xf numFmtId="165" fontId="69" fillId="0" borderId="64" xfId="339" applyFont="1" applyBorder="1" applyAlignment="1" applyProtection="1">
      <alignment horizontal="center" vertical="center"/>
    </xf>
    <xf numFmtId="165" fontId="69" fillId="0" borderId="65" xfId="339" applyFont="1" applyBorder="1" applyAlignment="1" applyProtection="1">
      <alignment horizontal="center" vertical="center"/>
    </xf>
    <xf numFmtId="165" fontId="69" fillId="0" borderId="49" xfId="339" applyFont="1" applyBorder="1" applyAlignment="1" applyProtection="1">
      <alignment horizontal="center" vertical="center"/>
    </xf>
    <xf numFmtId="165" fontId="69" fillId="0" borderId="28" xfId="339" applyFont="1" applyBorder="1" applyAlignment="1" applyProtection="1">
      <alignment horizontal="center" vertical="center"/>
    </xf>
    <xf numFmtId="165" fontId="69" fillId="0" borderId="45" xfId="339" applyFont="1" applyBorder="1" applyAlignment="1" applyProtection="1">
      <alignment horizontal="center" vertical="center"/>
    </xf>
    <xf numFmtId="165" fontId="72" fillId="0" borderId="0" xfId="340" quotePrefix="1" applyFont="1" applyAlignment="1">
      <alignment vertical="top"/>
    </xf>
    <xf numFmtId="0" fontId="55" fillId="0" borderId="0" xfId="0" applyFont="1" applyAlignment="1"/>
    <xf numFmtId="0" fontId="66" fillId="0" borderId="0" xfId="313" applyFont="1" applyFill="1" applyAlignment="1">
      <alignment horizontal="center"/>
    </xf>
    <xf numFmtId="0" fontId="66" fillId="0" borderId="27" xfId="313" applyFont="1" applyFill="1" applyBorder="1" applyAlignment="1">
      <alignment horizontal="center" vertical="center"/>
    </xf>
    <xf numFmtId="0" fontId="66" fillId="0" borderId="28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0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66" fillId="0" borderId="14" xfId="313" applyFont="1" applyFill="1" applyBorder="1" applyAlignment="1">
      <alignment horizontal="center" vertical="center"/>
    </xf>
    <xf numFmtId="165" fontId="66" fillId="0" borderId="0" xfId="340" applyFont="1" applyAlignment="1" applyProtection="1">
      <alignment horizontal="center"/>
    </xf>
    <xf numFmtId="165" fontId="69" fillId="0" borderId="10" xfId="340" applyFont="1" applyBorder="1" applyAlignment="1" applyProtection="1">
      <alignment horizontal="center" vertical="center"/>
    </xf>
    <xf numFmtId="165" fontId="69" fillId="0" borderId="14" xfId="340" applyFont="1" applyBorder="1" applyAlignment="1" applyProtection="1">
      <alignment horizontal="center" vertical="center"/>
    </xf>
    <xf numFmtId="165" fontId="69" fillId="0" borderId="18" xfId="340" applyFont="1" applyBorder="1" applyAlignment="1" applyProtection="1">
      <alignment horizontal="center" vertical="center"/>
    </xf>
    <xf numFmtId="165" fontId="69" fillId="0" borderId="35" xfId="340" applyFont="1" applyBorder="1" applyAlignment="1" applyProtection="1">
      <alignment horizontal="center" vertical="center"/>
    </xf>
    <xf numFmtId="165" fontId="87" fillId="0" borderId="27" xfId="340" applyFont="1" applyBorder="1" applyAlignment="1" applyProtection="1">
      <alignment horizontal="center" vertical="center"/>
    </xf>
    <xf numFmtId="165" fontId="87" fillId="0" borderId="45" xfId="340" applyFont="1" applyBorder="1" applyAlignment="1" applyProtection="1">
      <alignment horizontal="center" vertical="center"/>
    </xf>
    <xf numFmtId="0" fontId="122" fillId="0" borderId="0" xfId="0" applyFont="1" applyAlignment="1" applyProtection="1">
      <alignment horizontal="center"/>
      <protection locked="0" hidden="1"/>
    </xf>
    <xf numFmtId="0" fontId="126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28" xfId="0" applyFont="1" applyBorder="1" applyAlignment="1" applyProtection="1">
      <alignment horizontal="center" vertical="center"/>
      <protection locked="0" hidden="1"/>
    </xf>
    <xf numFmtId="165" fontId="72" fillId="0" borderId="0" xfId="340" quotePrefix="1" applyFont="1" applyBorder="1" applyAlignment="1"/>
    <xf numFmtId="0" fontId="72" fillId="0" borderId="0" xfId="0" applyFont="1" applyBorder="1" applyAlignment="1"/>
    <xf numFmtId="0" fontId="91" fillId="0" borderId="0" xfId="0" applyFont="1" applyBorder="1" applyAlignment="1"/>
    <xf numFmtId="0" fontId="91" fillId="0" borderId="0" xfId="0" applyFont="1" applyAlignment="1"/>
    <xf numFmtId="0" fontId="79" fillId="0" borderId="0" xfId="0" applyFont="1" applyFill="1" applyAlignment="1">
      <alignment vertical="center"/>
    </xf>
    <xf numFmtId="0" fontId="82" fillId="0" borderId="0" xfId="0" applyFont="1"/>
    <xf numFmtId="0" fontId="75" fillId="0" borderId="60" xfId="343" applyFont="1" applyFill="1" applyBorder="1" applyAlignment="1">
      <alignment horizontal="center" vertical="center"/>
    </xf>
    <xf numFmtId="0" fontId="75" fillId="0" borderId="41" xfId="343" applyFont="1" applyFill="1" applyBorder="1" applyAlignment="1">
      <alignment horizontal="center" vertical="center"/>
    </xf>
    <xf numFmtId="165" fontId="141" fillId="0" borderId="11" xfId="340" quotePrefix="1" applyFont="1" applyFill="1" applyBorder="1" applyAlignment="1"/>
    <xf numFmtId="0" fontId="141" fillId="0" borderId="11" xfId="0" applyFont="1" applyFill="1" applyBorder="1" applyAlignment="1"/>
    <xf numFmtId="0" fontId="140" fillId="0" borderId="11" xfId="0" applyFont="1" applyFill="1" applyBorder="1" applyAlignment="1"/>
    <xf numFmtId="0" fontId="107" fillId="24" borderId="0" xfId="299" applyFont="1" applyFill="1" applyBorder="1" applyAlignment="1">
      <alignment horizontal="left" vertical="center" wrapText="1"/>
    </xf>
    <xf numFmtId="0" fontId="107" fillId="24" borderId="0" xfId="299" applyFont="1" applyFill="1" applyBorder="1" applyAlignment="1">
      <alignment horizontal="left" vertical="top" wrapText="1"/>
    </xf>
    <xf numFmtId="165" fontId="76" fillId="25" borderId="18" xfId="483" applyNumberFormat="1" applyFont="1" applyFill="1" applyBorder="1" applyAlignment="1" applyProtection="1">
      <alignment horizontal="center"/>
    </xf>
    <xf numFmtId="165" fontId="76" fillId="25" borderId="0" xfId="483" applyNumberFormat="1" applyFont="1" applyFill="1" applyBorder="1" applyAlignment="1" applyProtection="1">
      <alignment horizontal="center"/>
    </xf>
    <xf numFmtId="165" fontId="76" fillId="25" borderId="35" xfId="483" applyNumberFormat="1" applyFont="1" applyFill="1" applyBorder="1" applyAlignment="1" applyProtection="1">
      <alignment horizontal="center"/>
    </xf>
    <xf numFmtId="165" fontId="66" fillId="25" borderId="0" xfId="483" applyNumberFormat="1" applyFont="1" applyFill="1" applyAlignment="1">
      <alignment horizontal="left"/>
    </xf>
    <xf numFmtId="165" fontId="66" fillId="25" borderId="10" xfId="483" applyNumberFormat="1" applyFont="1" applyFill="1" applyBorder="1" applyAlignment="1" applyProtection="1">
      <alignment horizontal="center" vertical="top"/>
    </xf>
    <xf numFmtId="165" fontId="66" fillId="25" borderId="11" xfId="483" applyNumberFormat="1" applyFont="1" applyFill="1" applyBorder="1" applyAlignment="1" applyProtection="1">
      <alignment horizontal="center" vertical="top"/>
    </xf>
    <xf numFmtId="165" fontId="66" fillId="25" borderId="14" xfId="483" applyNumberFormat="1" applyFont="1" applyFill="1" applyBorder="1" applyAlignment="1" applyProtection="1">
      <alignment horizontal="center" vertical="top"/>
    </xf>
    <xf numFmtId="165" fontId="66" fillId="25" borderId="10" xfId="483" applyNumberFormat="1" applyFont="1" applyFill="1" applyBorder="1" applyAlignment="1">
      <alignment horizontal="center" vertical="top"/>
    </xf>
    <xf numFmtId="165" fontId="66" fillId="25" borderId="14" xfId="483" applyNumberFormat="1" applyFont="1" applyFill="1" applyBorder="1" applyAlignment="1">
      <alignment horizontal="center" vertical="top"/>
    </xf>
    <xf numFmtId="165" fontId="76" fillId="25" borderId="36" xfId="483" applyNumberFormat="1" applyFont="1" applyFill="1" applyBorder="1" applyAlignment="1" applyProtection="1">
      <alignment horizontal="center"/>
      <protection locked="0"/>
    </xf>
    <xf numFmtId="165" fontId="76" fillId="25" borderId="29" xfId="483" applyNumberFormat="1" applyFont="1" applyFill="1" applyBorder="1" applyAlignment="1" applyProtection="1">
      <alignment horizontal="center"/>
      <protection locked="0"/>
    </xf>
    <xf numFmtId="165" fontId="76" fillId="25" borderId="37" xfId="483" applyNumberFormat="1" applyFont="1" applyFill="1" applyBorder="1" applyAlignment="1" applyProtection="1">
      <alignment horizontal="center"/>
      <protection locked="0"/>
    </xf>
    <xf numFmtId="165" fontId="66" fillId="0" borderId="10" xfId="485" applyNumberFormat="1" applyFont="1" applyBorder="1" applyAlignment="1" applyProtection="1">
      <alignment horizontal="center" vertical="top"/>
    </xf>
    <xf numFmtId="165" fontId="66" fillId="0" borderId="11" xfId="485" applyNumberFormat="1" applyFont="1" applyBorder="1" applyAlignment="1" applyProtection="1">
      <alignment horizontal="center" vertical="top"/>
    </xf>
    <xf numFmtId="165" fontId="66" fillId="0" borderId="14" xfId="485" applyNumberFormat="1" applyFont="1" applyBorder="1" applyAlignment="1" applyProtection="1">
      <alignment horizontal="center" vertical="top"/>
    </xf>
    <xf numFmtId="165" fontId="66" fillId="0" borderId="10" xfId="485" applyNumberFormat="1" applyFont="1" applyBorder="1" applyAlignment="1">
      <alignment horizontal="center" vertical="top"/>
    </xf>
    <xf numFmtId="165" fontId="66" fillId="0" borderId="14" xfId="485" applyNumberFormat="1" applyFont="1" applyBorder="1" applyAlignment="1">
      <alignment horizontal="center" vertical="top"/>
    </xf>
    <xf numFmtId="165" fontId="76" fillId="25" borderId="18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 applyBorder="1" applyAlignment="1" applyProtection="1">
      <alignment horizontal="center"/>
    </xf>
    <xf numFmtId="165" fontId="76" fillId="25" borderId="35" xfId="310" applyNumberFormat="1" applyFont="1" applyFill="1" applyBorder="1" applyAlignment="1" applyProtection="1">
      <alignment horizontal="center"/>
    </xf>
    <xf numFmtId="165" fontId="101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 applyProtection="1">
      <alignment horizontal="center"/>
    </xf>
    <xf numFmtId="165" fontId="66" fillId="25" borderId="10" xfId="310" applyNumberFormat="1" applyFont="1" applyFill="1" applyBorder="1" applyAlignment="1" applyProtection="1">
      <alignment horizontal="center" vertical="top"/>
    </xf>
    <xf numFmtId="165" fontId="66" fillId="25" borderId="11" xfId="310" applyNumberFormat="1" applyFont="1" applyFill="1" applyBorder="1" applyAlignment="1" applyProtection="1">
      <alignment horizontal="center" vertical="top"/>
    </xf>
    <xf numFmtId="165" fontId="66" fillId="25" borderId="14" xfId="310" applyNumberFormat="1" applyFont="1" applyFill="1" applyBorder="1" applyAlignment="1" applyProtection="1">
      <alignment horizontal="center" vertical="top"/>
    </xf>
    <xf numFmtId="165" fontId="66" fillId="25" borderId="10" xfId="310" applyNumberFormat="1" applyFont="1" applyFill="1" applyBorder="1" applyAlignment="1">
      <alignment horizontal="center" vertical="top"/>
    </xf>
    <xf numFmtId="165" fontId="66" fillId="25" borderId="14" xfId="310" applyNumberFormat="1" applyFont="1" applyFill="1" applyBorder="1" applyAlignment="1">
      <alignment horizontal="center" vertical="top"/>
    </xf>
    <xf numFmtId="165" fontId="66" fillId="25" borderId="36" xfId="315" applyNumberFormat="1" applyFont="1" applyFill="1" applyBorder="1" applyAlignment="1">
      <alignment horizontal="center" vertical="top"/>
    </xf>
    <xf numFmtId="165" fontId="66" fillId="25" borderId="29" xfId="315" applyNumberFormat="1" applyFont="1" applyFill="1" applyBorder="1" applyAlignment="1">
      <alignment horizontal="center" vertical="top"/>
    </xf>
    <xf numFmtId="165" fontId="66" fillId="25" borderId="37" xfId="315" applyNumberFormat="1" applyFont="1" applyFill="1" applyBorder="1" applyAlignment="1">
      <alignment horizontal="center" vertical="top"/>
    </xf>
    <xf numFmtId="165" fontId="76" fillId="25" borderId="18" xfId="315" applyNumberFormat="1" applyFont="1" applyFill="1" applyBorder="1" applyAlignment="1" applyProtection="1">
      <alignment horizontal="center"/>
    </xf>
    <xf numFmtId="165" fontId="76" fillId="25" borderId="0" xfId="315" applyNumberFormat="1" applyFont="1" applyFill="1" applyBorder="1" applyAlignment="1" applyProtection="1">
      <alignment horizontal="center"/>
    </xf>
    <xf numFmtId="165" fontId="76" fillId="25" borderId="35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 applyProtection="1">
      <alignment horizontal="center"/>
    </xf>
    <xf numFmtId="165" fontId="66" fillId="25" borderId="10" xfId="315" applyNumberFormat="1" applyFont="1" applyFill="1" applyBorder="1" applyAlignment="1" applyProtection="1">
      <alignment horizontal="center" vertical="top"/>
    </xf>
    <xf numFmtId="165" fontId="66" fillId="25" borderId="11" xfId="315" applyNumberFormat="1" applyFont="1" applyFill="1" applyBorder="1" applyAlignment="1" applyProtection="1">
      <alignment horizontal="center" vertical="top"/>
    </xf>
    <xf numFmtId="165" fontId="66" fillId="25" borderId="14" xfId="315" applyNumberFormat="1" applyFont="1" applyFill="1" applyBorder="1" applyAlignment="1" applyProtection="1">
      <alignment horizontal="center" vertical="top"/>
    </xf>
    <xf numFmtId="165" fontId="66" fillId="25" borderId="10" xfId="315" applyNumberFormat="1" applyFont="1" applyFill="1" applyBorder="1" applyAlignment="1">
      <alignment horizontal="center" vertical="top"/>
    </xf>
    <xf numFmtId="165" fontId="66" fillId="25" borderId="14" xfId="315" applyNumberFormat="1" applyFont="1" applyFill="1" applyBorder="1" applyAlignment="1">
      <alignment horizontal="center" vertical="top"/>
    </xf>
    <xf numFmtId="165" fontId="67" fillId="0" borderId="60" xfId="467" applyFont="1" applyBorder="1" applyAlignment="1" applyProtection="1">
      <alignment horizontal="left"/>
    </xf>
    <xf numFmtId="165" fontId="67" fillId="0" borderId="29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6" fillId="0" borderId="0" xfId="466" applyFont="1" applyAlignment="1">
      <alignment horizontal="left"/>
    </xf>
    <xf numFmtId="165" fontId="120" fillId="0" borderId="0" xfId="467" applyFont="1" applyAlignment="1">
      <alignment horizontal="center"/>
    </xf>
    <xf numFmtId="165" fontId="71" fillId="0" borderId="54" xfId="467" applyFont="1" applyBorder="1" applyAlignment="1" applyProtection="1">
      <alignment horizontal="center" vertical="center"/>
    </xf>
    <xf numFmtId="165" fontId="71" fillId="0" borderId="59" xfId="467" applyFont="1" applyBorder="1" applyAlignment="1" applyProtection="1">
      <alignment horizontal="center" vertical="center"/>
    </xf>
    <xf numFmtId="165" fontId="66" fillId="0" borderId="13" xfId="467" quotePrefix="1" applyFont="1" applyBorder="1" applyAlignment="1" applyProtection="1">
      <alignment horizontal="left"/>
    </xf>
    <xf numFmtId="165" fontId="66" fillId="0" borderId="12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0" fontId="66" fillId="0" borderId="0" xfId="449" applyFont="1" applyAlignment="1">
      <alignment horizontal="center" vertical="center"/>
    </xf>
    <xf numFmtId="3" fontId="66" fillId="0" borderId="10" xfId="449" applyNumberFormat="1" applyFont="1" applyBorder="1" applyAlignment="1">
      <alignment horizontal="center" vertical="center"/>
    </xf>
    <xf numFmtId="3" fontId="66" fillId="0" borderId="18" xfId="449" applyNumberFormat="1" applyFont="1" applyBorder="1" applyAlignment="1">
      <alignment horizontal="center" vertical="center"/>
    </xf>
    <xf numFmtId="3" fontId="66" fillId="0" borderId="36" xfId="449" applyNumberFormat="1" applyFont="1" applyBorder="1" applyAlignment="1">
      <alignment horizontal="center" vertical="center"/>
    </xf>
    <xf numFmtId="165" fontId="66" fillId="0" borderId="17" xfId="341" applyFont="1" applyFill="1" applyBorder="1" applyAlignment="1">
      <alignment horizontal="center" vertical="center" wrapText="1"/>
    </xf>
    <xf numFmtId="165" fontId="66" fillId="0" borderId="20" xfId="341" applyFont="1" applyFill="1" applyBorder="1" applyAlignment="1">
      <alignment horizontal="center" vertical="center" wrapText="1"/>
    </xf>
    <xf numFmtId="165" fontId="66" fillId="0" borderId="23" xfId="341" applyFont="1" applyFill="1" applyBorder="1" applyAlignment="1">
      <alignment horizontal="center" vertical="center" wrapText="1"/>
    </xf>
    <xf numFmtId="3" fontId="92" fillId="0" borderId="0" xfId="452" applyNumberFormat="1" applyFont="1" applyAlignment="1">
      <alignment horizontal="right" vertical="top" wrapText="1"/>
    </xf>
    <xf numFmtId="0" fontId="92" fillId="24" borderId="0" xfId="452" applyFont="1" applyFill="1" applyBorder="1" applyAlignment="1">
      <alignment horizontal="center" vertical="center" wrapText="1"/>
    </xf>
    <xf numFmtId="3" fontId="92" fillId="0" borderId="29" xfId="452" applyNumberFormat="1" applyFont="1" applyBorder="1" applyAlignment="1">
      <alignment horizontal="right" vertical="top" wrapText="1"/>
    </xf>
    <xf numFmtId="0" fontId="92" fillId="0" borderId="15" xfId="452" applyFont="1" applyBorder="1" applyAlignment="1">
      <alignment horizontal="center" vertical="center" wrapText="1"/>
    </xf>
    <xf numFmtId="0" fontId="92" fillId="0" borderId="23" xfId="452" applyFont="1" applyBorder="1" applyAlignment="1">
      <alignment horizontal="center" vertical="center" wrapText="1"/>
    </xf>
    <xf numFmtId="3" fontId="92" fillId="0" borderId="15" xfId="452" applyNumberFormat="1" applyFont="1" applyBorder="1" applyAlignment="1">
      <alignment horizontal="center" vertical="center" wrapText="1"/>
    </xf>
    <xf numFmtId="3" fontId="92" fillId="0" borderId="23" xfId="452" applyNumberFormat="1" applyFont="1" applyBorder="1" applyAlignment="1">
      <alignment horizontal="center" vertical="center" wrapText="1"/>
    </xf>
    <xf numFmtId="0" fontId="151" fillId="0" borderId="0" xfId="1907" applyFont="1" applyFill="1" applyBorder="1" applyAlignment="1">
      <alignment horizontal="center"/>
    </xf>
    <xf numFmtId="0" fontId="151" fillId="0" borderId="0" xfId="1907" applyFont="1" applyFill="1" applyAlignment="1">
      <alignment horizontal="center"/>
    </xf>
    <xf numFmtId="0" fontId="152" fillId="0" borderId="0" xfId="1907" applyFont="1" applyFill="1" applyAlignment="1">
      <alignment horizontal="center"/>
    </xf>
    <xf numFmtId="167" fontId="153" fillId="0" borderId="0" xfId="1907" applyNumberFormat="1" applyFont="1" applyFill="1" applyBorder="1" applyAlignment="1">
      <alignment horizontal="center" vertical="center"/>
    </xf>
    <xf numFmtId="167" fontId="154" fillId="0" borderId="71" xfId="456" applyNumberFormat="1" applyFont="1" applyFill="1" applyBorder="1" applyAlignment="1">
      <alignment horizontal="center" vertical="center" wrapText="1"/>
    </xf>
    <xf numFmtId="167" fontId="154" fillId="0" borderId="74" xfId="456" applyNumberFormat="1" applyFont="1" applyFill="1" applyBorder="1" applyAlignment="1">
      <alignment horizontal="center" vertical="center" wrapText="1"/>
    </xf>
    <xf numFmtId="167" fontId="154" fillId="0" borderId="72" xfId="456" applyNumberFormat="1" applyFont="1" applyFill="1" applyBorder="1" applyAlignment="1">
      <alignment horizontal="center" vertical="center" wrapText="1"/>
    </xf>
    <xf numFmtId="167" fontId="154" fillId="0" borderId="42" xfId="456" applyNumberFormat="1" applyFont="1" applyFill="1" applyBorder="1" applyAlignment="1">
      <alignment horizontal="center" vertical="center" wrapText="1"/>
    </xf>
    <xf numFmtId="0" fontId="155" fillId="0" borderId="72" xfId="456" applyFont="1" applyFill="1" applyBorder="1" applyAlignment="1">
      <alignment horizontal="center"/>
    </xf>
    <xf numFmtId="4" fontId="154" fillId="0" borderId="72" xfId="456" applyNumberFormat="1" applyFont="1" applyFill="1" applyBorder="1" applyAlignment="1">
      <alignment horizontal="center" vertical="center"/>
    </xf>
    <xf numFmtId="4" fontId="155" fillId="0" borderId="72" xfId="456" applyNumberFormat="1" applyFont="1" applyFill="1" applyBorder="1" applyAlignment="1">
      <alignment horizontal="center" vertical="center"/>
    </xf>
    <xf numFmtId="41" fontId="154" fillId="0" borderId="72" xfId="456" applyNumberFormat="1" applyFont="1" applyFill="1" applyBorder="1" applyAlignment="1">
      <alignment horizontal="center" vertical="center"/>
    </xf>
    <xf numFmtId="41" fontId="155" fillId="0" borderId="72" xfId="456" applyNumberFormat="1" applyFont="1" applyFill="1" applyBorder="1" applyAlignment="1">
      <alignment horizontal="center" vertical="center"/>
    </xf>
    <xf numFmtId="43" fontId="154" fillId="0" borderId="72" xfId="456" applyNumberFormat="1" applyFont="1" applyFill="1" applyBorder="1" applyAlignment="1">
      <alignment horizontal="center" vertical="center"/>
    </xf>
    <xf numFmtId="43" fontId="154" fillId="0" borderId="73" xfId="456" applyNumberFormat="1" applyFont="1" applyFill="1" applyBorder="1" applyAlignment="1">
      <alignment horizontal="center" vertical="center"/>
    </xf>
    <xf numFmtId="167" fontId="149" fillId="0" borderId="71" xfId="1907" quotePrefix="1" applyNumberFormat="1" applyFont="1" applyFill="1" applyBorder="1" applyAlignment="1">
      <alignment horizontal="center" vertical="center"/>
    </xf>
    <xf numFmtId="167" fontId="149" fillId="0" borderId="84" xfId="1907" quotePrefix="1" applyNumberFormat="1" applyFont="1" applyFill="1" applyBorder="1" applyAlignment="1">
      <alignment horizontal="center" vertical="center"/>
    </xf>
    <xf numFmtId="49" fontId="149" fillId="0" borderId="72" xfId="1907" quotePrefix="1" applyNumberFormat="1" applyFont="1" applyFill="1" applyBorder="1" applyAlignment="1">
      <alignment horizontal="center" vertical="center"/>
    </xf>
    <xf numFmtId="49" fontId="149" fillId="0" borderId="85" xfId="1907" quotePrefix="1" applyNumberFormat="1" applyFont="1" applyFill="1" applyBorder="1" applyAlignment="1">
      <alignment horizontal="center" vertical="center"/>
    </xf>
    <xf numFmtId="49" fontId="149" fillId="0" borderId="72" xfId="1907" applyNumberFormat="1" applyFont="1" applyFill="1" applyBorder="1" applyAlignment="1">
      <alignment horizontal="left" vertical="center"/>
    </xf>
    <xf numFmtId="49" fontId="149" fillId="0" borderId="85" xfId="1907" applyNumberFormat="1" applyFont="1" applyFill="1" applyBorder="1" applyAlignment="1">
      <alignment horizontal="left" vertical="center"/>
    </xf>
    <xf numFmtId="178" fontId="149" fillId="0" borderId="72" xfId="1907" applyNumberFormat="1" applyFont="1" applyFill="1" applyBorder="1" applyAlignment="1">
      <alignment horizontal="right" vertical="center"/>
    </xf>
    <xf numFmtId="178" fontId="149" fillId="0" borderId="85" xfId="1907" applyNumberFormat="1" applyFont="1" applyFill="1" applyBorder="1" applyAlignment="1">
      <alignment horizontal="right" vertical="center"/>
    </xf>
    <xf numFmtId="178" fontId="149" fillId="0" borderId="72" xfId="456" applyNumberFormat="1" applyFont="1" applyFill="1" applyBorder="1" applyAlignment="1">
      <alignment horizontal="right" vertical="center"/>
    </xf>
    <xf numFmtId="178" fontId="149" fillId="0" borderId="85" xfId="456" applyNumberFormat="1" applyFont="1" applyFill="1" applyBorder="1" applyAlignment="1">
      <alignment horizontal="right" vertical="center"/>
    </xf>
    <xf numFmtId="41" fontId="149" fillId="0" borderId="72" xfId="456" applyNumberFormat="1" applyFont="1" applyFill="1" applyBorder="1" applyAlignment="1">
      <alignment horizontal="right" vertical="center"/>
    </xf>
    <xf numFmtId="41" fontId="149" fillId="0" borderId="85" xfId="456" applyNumberFormat="1" applyFont="1" applyFill="1" applyBorder="1" applyAlignment="1">
      <alignment horizontal="right" vertical="center"/>
    </xf>
    <xf numFmtId="167" fontId="149" fillId="0" borderId="76" xfId="1907" quotePrefix="1" applyNumberFormat="1" applyFont="1" applyFill="1" applyBorder="1" applyAlignment="1">
      <alignment horizontal="center" vertical="center"/>
    </xf>
    <xf numFmtId="49" fontId="149" fillId="0" borderId="15" xfId="1907" quotePrefix="1" applyNumberFormat="1" applyFont="1" applyFill="1" applyBorder="1" applyAlignment="1">
      <alignment horizontal="center" vertical="center"/>
    </xf>
    <xf numFmtId="49" fontId="149" fillId="0" borderId="15" xfId="1907" applyNumberFormat="1" applyFont="1" applyFill="1" applyBorder="1" applyAlignment="1">
      <alignment horizontal="left" vertical="center"/>
    </xf>
    <xf numFmtId="178" fontId="149" fillId="0" borderId="15" xfId="1907" applyNumberFormat="1" applyFont="1" applyFill="1" applyBorder="1" applyAlignment="1">
      <alignment horizontal="right" vertical="center"/>
    </xf>
    <xf numFmtId="178" fontId="149" fillId="0" borderId="15" xfId="456" applyNumberFormat="1" applyFont="1" applyFill="1" applyBorder="1" applyAlignment="1">
      <alignment horizontal="right" vertical="center"/>
    </xf>
    <xf numFmtId="41" fontId="149" fillId="0" borderId="15" xfId="456" applyNumberFormat="1" applyFont="1" applyFill="1" applyBorder="1" applyAlignment="1">
      <alignment horizontal="right" vertical="center"/>
    </xf>
    <xf numFmtId="167" fontId="149" fillId="0" borderId="71" xfId="1907" quotePrefix="1" applyNumberFormat="1" applyFont="1" applyFill="1" applyBorder="1" applyAlignment="1">
      <alignment horizontal="center" vertical="center" wrapText="1"/>
    </xf>
    <xf numFmtId="167" fontId="149" fillId="0" borderId="74" xfId="1907" quotePrefix="1" applyNumberFormat="1" applyFont="1" applyFill="1" applyBorder="1" applyAlignment="1">
      <alignment horizontal="center" vertical="center" wrapText="1"/>
    </xf>
    <xf numFmtId="167" fontId="149" fillId="0" borderId="84" xfId="1907" quotePrefix="1" applyNumberFormat="1" applyFont="1" applyFill="1" applyBorder="1" applyAlignment="1">
      <alignment horizontal="center" vertical="center" wrapText="1"/>
    </xf>
    <xf numFmtId="167" fontId="149" fillId="0" borderId="72" xfId="1907" applyNumberFormat="1" applyFont="1" applyFill="1" applyBorder="1" applyAlignment="1">
      <alignment horizontal="center" vertical="center" wrapText="1"/>
    </xf>
    <xf numFmtId="167" fontId="149" fillId="0" borderId="42" xfId="1907" applyNumberFormat="1" applyFont="1" applyFill="1" applyBorder="1" applyAlignment="1">
      <alignment horizontal="center" vertical="center" wrapText="1"/>
    </xf>
    <xf numFmtId="0" fontId="149" fillId="0" borderId="72" xfId="1907" applyFont="1" applyFill="1" applyBorder="1" applyAlignment="1">
      <alignment horizontal="left" vertical="center" wrapText="1"/>
    </xf>
    <xf numFmtId="0" fontId="149" fillId="0" borderId="42" xfId="1907" applyFont="1" applyFill="1" applyBorder="1" applyAlignment="1">
      <alignment horizontal="left" vertical="center" wrapText="1"/>
    </xf>
    <xf numFmtId="178" fontId="149" fillId="0" borderId="42" xfId="456" applyNumberFormat="1" applyFont="1" applyFill="1" applyBorder="1" applyAlignment="1">
      <alignment horizontal="right" vertical="center"/>
    </xf>
    <xf numFmtId="167" fontId="149" fillId="0" borderId="85" xfId="1907" applyNumberFormat="1" applyFont="1" applyFill="1" applyBorder="1" applyAlignment="1">
      <alignment horizontal="center" vertical="center" wrapText="1"/>
    </xf>
    <xf numFmtId="0" fontId="149" fillId="0" borderId="85" xfId="1907" applyFont="1" applyFill="1" applyBorder="1" applyAlignment="1">
      <alignment horizontal="left" vertical="center" wrapText="1"/>
    </xf>
    <xf numFmtId="167" fontId="149" fillId="0" borderId="76" xfId="1907" quotePrefix="1" applyNumberFormat="1" applyFont="1" applyFill="1" applyBorder="1" applyAlignment="1">
      <alignment horizontal="center" vertical="center" wrapText="1"/>
    </xf>
    <xf numFmtId="167" fontId="149" fillId="0" borderId="15" xfId="1907" applyNumberFormat="1" applyFont="1" applyFill="1" applyBorder="1" applyAlignment="1">
      <alignment horizontal="center" vertical="center" wrapText="1"/>
    </xf>
    <xf numFmtId="0" fontId="149" fillId="0" borderId="15" xfId="1907" applyFont="1" applyFill="1" applyBorder="1" applyAlignment="1">
      <alignment horizontal="left" vertical="center" wrapText="1"/>
    </xf>
    <xf numFmtId="167" fontId="149" fillId="0" borderId="74" xfId="1907" quotePrefix="1" applyNumberFormat="1" applyFont="1" applyFill="1" applyBorder="1" applyAlignment="1">
      <alignment horizontal="center" vertical="center"/>
    </xf>
    <xf numFmtId="167" fontId="149" fillId="0" borderId="72" xfId="1907" quotePrefix="1" applyNumberFormat="1" applyFont="1" applyFill="1" applyBorder="1" applyAlignment="1">
      <alignment horizontal="center" vertical="center"/>
    </xf>
    <xf numFmtId="167" fontId="149" fillId="0" borderId="42" xfId="1907" quotePrefix="1" applyNumberFormat="1" applyFont="1" applyFill="1" applyBorder="1" applyAlignment="1">
      <alignment horizontal="center" vertical="center"/>
    </xf>
    <xf numFmtId="167" fontId="149" fillId="0" borderId="72" xfId="1907" applyNumberFormat="1" applyFont="1" applyFill="1" applyBorder="1" applyAlignment="1">
      <alignment horizontal="left" vertical="center"/>
    </xf>
    <xf numFmtId="167" fontId="149" fillId="0" borderId="42" xfId="1907" applyNumberFormat="1" applyFont="1" applyFill="1" applyBorder="1" applyAlignment="1">
      <alignment horizontal="left" vertical="center"/>
    </xf>
    <xf numFmtId="178" fontId="149" fillId="0" borderId="42" xfId="1907" applyNumberFormat="1" applyFont="1" applyFill="1" applyBorder="1" applyAlignment="1">
      <alignment horizontal="right" vertical="center"/>
    </xf>
    <xf numFmtId="167" fontId="149" fillId="0" borderId="85" xfId="1907" quotePrefix="1" applyNumberFormat="1" applyFont="1" applyFill="1" applyBorder="1" applyAlignment="1">
      <alignment horizontal="center" vertical="center"/>
    </xf>
    <xf numFmtId="167" fontId="149" fillId="0" borderId="85" xfId="1907" applyNumberFormat="1" applyFont="1" applyFill="1" applyBorder="1" applyAlignment="1">
      <alignment horizontal="left" vertical="center"/>
    </xf>
    <xf numFmtId="167" fontId="149" fillId="0" borderId="91" xfId="1907" quotePrefix="1" applyNumberFormat="1" applyFont="1" applyFill="1" applyBorder="1" applyAlignment="1">
      <alignment horizontal="center" vertical="center" wrapText="1"/>
    </xf>
    <xf numFmtId="167" fontId="149" fillId="0" borderId="23" xfId="1907" applyNumberFormat="1" applyFont="1" applyFill="1" applyBorder="1" applyAlignment="1">
      <alignment horizontal="center" vertical="center" wrapText="1"/>
    </xf>
    <xf numFmtId="0" fontId="149" fillId="0" borderId="23" xfId="1907" applyFont="1" applyFill="1" applyBorder="1" applyAlignment="1">
      <alignment horizontal="left" vertical="center" wrapText="1"/>
    </xf>
    <xf numFmtId="178" fontId="149" fillId="0" borderId="23" xfId="456" applyNumberFormat="1" applyFont="1" applyFill="1" applyBorder="1" applyAlignment="1">
      <alignment horizontal="right" vertical="center"/>
    </xf>
    <xf numFmtId="0" fontId="149" fillId="0" borderId="42" xfId="1907" quotePrefix="1" applyFont="1" applyFill="1" applyBorder="1" applyAlignment="1">
      <alignment horizontal="center" vertical="center"/>
    </xf>
    <xf numFmtId="49" fontId="149" fillId="0" borderId="42" xfId="1907" quotePrefix="1" applyNumberFormat="1" applyFont="1" applyFill="1" applyBorder="1" applyAlignment="1">
      <alignment horizontal="center" vertical="center"/>
    </xf>
    <xf numFmtId="49" fontId="149" fillId="0" borderId="42" xfId="1907" applyNumberFormat="1" applyFont="1" applyFill="1" applyBorder="1" applyAlignment="1">
      <alignment horizontal="left" vertical="center" wrapText="1"/>
    </xf>
    <xf numFmtId="49" fontId="149" fillId="0" borderId="15" xfId="1907" applyNumberFormat="1" applyFont="1" applyFill="1" applyBorder="1" applyAlignment="1">
      <alignment horizontal="left" vertical="center" wrapText="1"/>
    </xf>
    <xf numFmtId="49" fontId="149" fillId="0" borderId="85" xfId="1907" applyNumberFormat="1" applyFont="1" applyFill="1" applyBorder="1" applyAlignment="1">
      <alignment horizontal="left" vertical="center" wrapText="1"/>
    </xf>
    <xf numFmtId="187" fontId="149" fillId="0" borderId="72" xfId="456" applyNumberFormat="1" applyFont="1" applyFill="1" applyBorder="1" applyAlignment="1">
      <alignment horizontal="right" vertical="center"/>
    </xf>
    <xf numFmtId="187" fontId="149" fillId="0" borderId="42" xfId="456" applyNumberFormat="1" applyFont="1" applyFill="1" applyBorder="1" applyAlignment="1">
      <alignment horizontal="right" vertical="center"/>
    </xf>
    <xf numFmtId="187" fontId="149" fillId="0" borderId="85" xfId="456" applyNumberFormat="1" applyFont="1" applyFill="1" applyBorder="1" applyAlignment="1">
      <alignment horizontal="right" vertical="center"/>
    </xf>
    <xf numFmtId="0" fontId="149" fillId="0" borderId="71" xfId="1907" applyFont="1" applyFill="1" applyBorder="1" applyAlignment="1">
      <alignment horizontal="center" vertical="center"/>
    </xf>
    <xf numFmtId="0" fontId="149" fillId="0" borderId="74" xfId="1907" applyFont="1" applyFill="1" applyBorder="1" applyAlignment="1">
      <alignment horizontal="center" vertical="center"/>
    </xf>
    <xf numFmtId="0" fontId="149" fillId="0" borderId="76" xfId="1907" applyFont="1" applyFill="1" applyBorder="1" applyAlignment="1">
      <alignment horizontal="center" vertical="center"/>
    </xf>
    <xf numFmtId="49" fontId="149" fillId="0" borderId="42" xfId="1907" applyNumberFormat="1" applyFont="1" applyFill="1" applyBorder="1" applyAlignment="1">
      <alignment horizontal="left" vertical="center"/>
    </xf>
    <xf numFmtId="0" fontId="149" fillId="0" borderId="84" xfId="1907" applyFont="1" applyFill="1" applyBorder="1" applyAlignment="1">
      <alignment horizontal="center" vertical="center"/>
    </xf>
    <xf numFmtId="178" fontId="157" fillId="0" borderId="72" xfId="453" applyNumberFormat="1" applyFont="1" applyFill="1" applyBorder="1" applyAlignment="1">
      <alignment horizontal="right" vertical="center"/>
    </xf>
    <xf numFmtId="178" fontId="157" fillId="0" borderId="42" xfId="453" applyNumberFormat="1" applyFont="1" applyFill="1" applyBorder="1" applyAlignment="1">
      <alignment horizontal="right" vertical="center"/>
    </xf>
    <xf numFmtId="178" fontId="157" fillId="0" borderId="85" xfId="453" applyNumberFormat="1" applyFont="1" applyFill="1" applyBorder="1" applyAlignment="1">
      <alignment horizontal="right" vertical="center"/>
    </xf>
    <xf numFmtId="187" fontId="149" fillId="0" borderId="15" xfId="456" applyNumberFormat="1" applyFont="1" applyFill="1" applyBorder="1" applyAlignment="1">
      <alignment horizontal="right" vertical="center"/>
    </xf>
    <xf numFmtId="0" fontId="149" fillId="0" borderId="72" xfId="1907" quotePrefix="1" applyFont="1" applyFill="1" applyBorder="1" applyAlignment="1">
      <alignment horizontal="center" vertical="center"/>
    </xf>
    <xf numFmtId="0" fontId="149" fillId="0" borderId="85" xfId="1907" quotePrefix="1" applyFont="1" applyFill="1" applyBorder="1" applyAlignment="1">
      <alignment horizontal="center" vertical="center"/>
    </xf>
    <xf numFmtId="49" fontId="149" fillId="0" borderId="71" xfId="1907" quotePrefix="1" applyNumberFormat="1" applyFont="1" applyFill="1" applyBorder="1" applyAlignment="1">
      <alignment horizontal="center" vertical="center"/>
    </xf>
    <xf numFmtId="49" fontId="149" fillId="0" borderId="74" xfId="1907" quotePrefix="1" applyNumberFormat="1" applyFont="1" applyFill="1" applyBorder="1" applyAlignment="1">
      <alignment horizontal="center" vertical="center"/>
    </xf>
    <xf numFmtId="49" fontId="149" fillId="0" borderId="84" xfId="1907" quotePrefix="1" applyNumberFormat="1" applyFont="1" applyFill="1" applyBorder="1" applyAlignment="1">
      <alignment horizontal="center" vertical="center"/>
    </xf>
    <xf numFmtId="49" fontId="149" fillId="0" borderId="72" xfId="1907" applyNumberFormat="1" applyFont="1" applyFill="1" applyBorder="1" applyAlignment="1">
      <alignment horizontal="left" vertical="center" wrapText="1"/>
    </xf>
    <xf numFmtId="167" fontId="149" fillId="0" borderId="71" xfId="1907" applyNumberFormat="1" applyFont="1" applyFill="1" applyBorder="1" applyAlignment="1">
      <alignment horizontal="center" vertical="center"/>
    </xf>
    <xf numFmtId="167" fontId="149" fillId="0" borderId="76" xfId="1907" applyNumberFormat="1" applyFont="1" applyFill="1" applyBorder="1" applyAlignment="1">
      <alignment horizontal="center" vertical="center"/>
    </xf>
    <xf numFmtId="167" fontId="149" fillId="0" borderId="84" xfId="1907" applyNumberFormat="1" applyFont="1" applyFill="1" applyBorder="1" applyAlignment="1">
      <alignment horizontal="center" vertical="center"/>
    </xf>
    <xf numFmtId="41" fontId="157" fillId="0" borderId="72" xfId="453" applyNumberFormat="1" applyFont="1" applyFill="1" applyBorder="1" applyAlignment="1">
      <alignment horizontal="right" vertical="center"/>
    </xf>
    <xf numFmtId="41" fontId="157" fillId="0" borderId="85" xfId="453" applyNumberFormat="1" applyFont="1" applyFill="1" applyBorder="1" applyAlignment="1">
      <alignment horizontal="right" vertical="center"/>
    </xf>
    <xf numFmtId="167" fontId="149" fillId="0" borderId="91" xfId="1907" quotePrefix="1" applyNumberFormat="1" applyFont="1" applyFill="1" applyBorder="1" applyAlignment="1">
      <alignment horizontal="center" vertical="center"/>
    </xf>
    <xf numFmtId="187" fontId="149" fillId="0" borderId="23" xfId="456" applyNumberFormat="1" applyFont="1" applyFill="1" applyBorder="1" applyAlignment="1">
      <alignment horizontal="right" vertical="center"/>
    </xf>
    <xf numFmtId="187" fontId="149" fillId="0" borderId="20" xfId="456" applyNumberFormat="1" applyFont="1" applyFill="1" applyBorder="1" applyAlignment="1">
      <alignment horizontal="right" vertical="center"/>
    </xf>
    <xf numFmtId="187" fontId="149" fillId="0" borderId="88" xfId="456" applyNumberFormat="1" applyFont="1" applyFill="1" applyBorder="1" applyAlignment="1">
      <alignment horizontal="right" vertical="center"/>
    </xf>
    <xf numFmtId="0" fontId="83" fillId="0" borderId="15" xfId="452" applyFont="1" applyFill="1" applyBorder="1" applyAlignment="1">
      <alignment horizontal="center" vertical="center"/>
    </xf>
    <xf numFmtId="0" fontId="83" fillId="0" borderId="23" xfId="452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191" fontId="55" fillId="0" borderId="15" xfId="452" applyNumberFormat="1" applyFont="1" applyFill="1" applyBorder="1" applyAlignment="1">
      <alignment horizontal="center" vertical="center"/>
    </xf>
    <xf numFmtId="191" fontId="55" fillId="0" borderId="23" xfId="452" applyNumberFormat="1" applyFont="1" applyFill="1" applyBorder="1" applyAlignment="1">
      <alignment horizontal="center" vertical="center"/>
    </xf>
    <xf numFmtId="0" fontId="55" fillId="0" borderId="27" xfId="452" applyFont="1" applyFill="1" applyBorder="1" applyAlignment="1">
      <alignment horizontal="center" vertical="center"/>
    </xf>
    <xf numFmtId="0" fontId="55" fillId="0" borderId="28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111" fillId="0" borderId="15" xfId="452" applyFont="1" applyFill="1" applyBorder="1" applyAlignment="1">
      <alignment horizontal="center" vertical="center" wrapText="1"/>
    </xf>
    <xf numFmtId="0" fontId="111" fillId="0" borderId="20" xfId="452" applyFont="1" applyFill="1" applyBorder="1" applyAlignment="1">
      <alignment horizontal="center" vertical="center" wrapText="1"/>
    </xf>
    <xf numFmtId="0" fontId="111" fillId="0" borderId="23" xfId="452" applyFont="1" applyFill="1" applyBorder="1" applyAlignment="1">
      <alignment horizontal="center" vertical="center" wrapText="1"/>
    </xf>
    <xf numFmtId="0" fontId="55" fillId="0" borderId="20" xfId="452" applyFont="1" applyFill="1" applyBorder="1" applyAlignment="1">
      <alignment horizontal="center" vertical="center" wrapText="1"/>
    </xf>
    <xf numFmtId="0" fontId="55" fillId="0" borderId="23" xfId="452" applyFont="1" applyFill="1" applyBorder="1" applyAlignment="1">
      <alignment horizontal="center" vertical="center" wrapText="1"/>
    </xf>
    <xf numFmtId="0" fontId="55" fillId="0" borderId="20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0" fontId="55" fillId="25" borderId="42" xfId="452" applyFont="1" applyFill="1" applyBorder="1" applyAlignment="1">
      <alignment horizontal="center" vertical="center"/>
    </xf>
    <xf numFmtId="0" fontId="55" fillId="0" borderId="14" xfId="452" applyFont="1" applyFill="1" applyBorder="1" applyAlignment="1">
      <alignment horizontal="center" vertical="center"/>
    </xf>
    <xf numFmtId="0" fontId="55" fillId="0" borderId="35" xfId="452" applyFont="1" applyFill="1" applyBorder="1" applyAlignment="1">
      <alignment horizontal="center" vertical="center"/>
    </xf>
    <xf numFmtId="0" fontId="55" fillId="0" borderId="37" xfId="452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top" wrapText="1"/>
    </xf>
    <xf numFmtId="0" fontId="83" fillId="0" borderId="20" xfId="452" applyFont="1" applyFill="1" applyBorder="1" applyAlignment="1">
      <alignment horizontal="center" vertical="top"/>
    </xf>
    <xf numFmtId="0" fontId="83" fillId="0" borderId="23" xfId="452" applyFont="1" applyFill="1" applyBorder="1" applyAlignment="1">
      <alignment horizontal="center" vertical="top"/>
    </xf>
    <xf numFmtId="0" fontId="55" fillId="0" borderId="15" xfId="452" applyFont="1" applyFill="1" applyBorder="1" applyAlignment="1">
      <alignment horizontal="center" vertical="top" wrapText="1"/>
    </xf>
    <xf numFmtId="0" fontId="55" fillId="0" borderId="20" xfId="452" applyFont="1" applyFill="1" applyBorder="1" applyAlignment="1">
      <alignment horizontal="center" vertical="top"/>
    </xf>
    <xf numFmtId="0" fontId="55" fillId="0" borderId="23" xfId="452" applyFont="1" applyFill="1" applyBorder="1" applyAlignment="1">
      <alignment horizontal="center" vertical="top"/>
    </xf>
    <xf numFmtId="0" fontId="83" fillId="0" borderId="42" xfId="452" applyFont="1" applyFill="1" applyBorder="1" applyAlignment="1">
      <alignment horizontal="center" vertical="center"/>
    </xf>
    <xf numFmtId="0" fontId="89" fillId="25" borderId="0" xfId="452" applyFont="1" applyFill="1" applyBorder="1" applyAlignment="1">
      <alignment horizontal="center"/>
    </xf>
  </cellXfs>
  <cellStyles count="33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3" xfId="2367"/>
    <cellStyle name="Normalny 16 2 2 3" xfId="1108"/>
    <cellStyle name="Normalny 16 2 2 3 2" xfId="1826"/>
    <cellStyle name="Normalny 16 2 2 3 2 2" xfId="3265"/>
    <cellStyle name="Normalny 16 2 2 3 3" xfId="2547"/>
    <cellStyle name="Normalny 16 2 2 4" xfId="748"/>
    <cellStyle name="Normalny 16 2 2 4 2" xfId="1466"/>
    <cellStyle name="Normalny 16 2 2 4 2 2" xfId="2905"/>
    <cellStyle name="Normalny 16 2 2 4 3" xfId="2187"/>
    <cellStyle name="Normalny 16 2 2 5" xfId="1288"/>
    <cellStyle name="Normalny 16 2 2 5 2" xfId="2727"/>
    <cellStyle name="Normalny 16 2 2 6" xfId="2009"/>
    <cellStyle name="Normalny 16 2 3" xfId="639"/>
    <cellStyle name="Normalny 16 2 3 2" xfId="997"/>
    <cellStyle name="Normalny 16 2 3 2 2" xfId="1715"/>
    <cellStyle name="Normalny 16 2 3 2 2 2" xfId="3154"/>
    <cellStyle name="Normalny 16 2 3 2 3" xfId="2436"/>
    <cellStyle name="Normalny 16 2 3 3" xfId="1177"/>
    <cellStyle name="Normalny 16 2 3 3 2" xfId="1895"/>
    <cellStyle name="Normalny 16 2 3 3 2 2" xfId="3334"/>
    <cellStyle name="Normalny 16 2 3 3 3" xfId="2616"/>
    <cellStyle name="Normalny 16 2 3 4" xfId="817"/>
    <cellStyle name="Normalny 16 2 3 4 2" xfId="1535"/>
    <cellStyle name="Normalny 16 2 3 4 2 2" xfId="2974"/>
    <cellStyle name="Normalny 16 2 3 4 3" xfId="2256"/>
    <cellStyle name="Normalny 16 2 3 5" xfId="1357"/>
    <cellStyle name="Normalny 16 2 3 5 2" xfId="2796"/>
    <cellStyle name="Normalny 16 2 3 6" xfId="2078"/>
    <cellStyle name="Normalny 16 2 4" xfId="860"/>
    <cellStyle name="Normalny 16 2 4 2" xfId="1578"/>
    <cellStyle name="Normalny 16 2 4 2 2" xfId="3017"/>
    <cellStyle name="Normalny 16 2 4 3" xfId="2299"/>
    <cellStyle name="Normalny 16 2 5" xfId="1040"/>
    <cellStyle name="Normalny 16 2 5 2" xfId="1758"/>
    <cellStyle name="Normalny 16 2 5 2 2" xfId="3197"/>
    <cellStyle name="Normalny 16 2 5 3" xfId="2479"/>
    <cellStyle name="Normalny 16 2 6" xfId="680"/>
    <cellStyle name="Normalny 16 2 6 2" xfId="1398"/>
    <cellStyle name="Normalny 16 2 6 2 2" xfId="2837"/>
    <cellStyle name="Normalny 16 2 6 3" xfId="2119"/>
    <cellStyle name="Normalny 16 2 7" xfId="1220"/>
    <cellStyle name="Normalny 16 2 7 2" xfId="2659"/>
    <cellStyle name="Normalny 16 2 8" xfId="194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3" xfId="2381"/>
    <cellStyle name="Normalny 16 3 2 3" xfId="1122"/>
    <cellStyle name="Normalny 16 3 2 3 2" xfId="1840"/>
    <cellStyle name="Normalny 16 3 2 3 2 2" xfId="3279"/>
    <cellStyle name="Normalny 16 3 2 3 3" xfId="2561"/>
    <cellStyle name="Normalny 16 3 2 4" xfId="762"/>
    <cellStyle name="Normalny 16 3 2 4 2" xfId="1480"/>
    <cellStyle name="Normalny 16 3 2 4 2 2" xfId="2919"/>
    <cellStyle name="Normalny 16 3 2 4 3" xfId="2201"/>
    <cellStyle name="Normalny 16 3 2 5" xfId="1302"/>
    <cellStyle name="Normalny 16 3 2 5 2" xfId="2741"/>
    <cellStyle name="Normalny 16 3 2 6" xfId="2023"/>
    <cellStyle name="Normalny 16 3 3" xfId="874"/>
    <cellStyle name="Normalny 16 3 3 2" xfId="1592"/>
    <cellStyle name="Normalny 16 3 3 2 2" xfId="3031"/>
    <cellStyle name="Normalny 16 3 3 3" xfId="2313"/>
    <cellStyle name="Normalny 16 3 4" xfId="1054"/>
    <cellStyle name="Normalny 16 3 4 2" xfId="1772"/>
    <cellStyle name="Normalny 16 3 4 2 2" xfId="3211"/>
    <cellStyle name="Normalny 16 3 4 3" xfId="2493"/>
    <cellStyle name="Normalny 16 3 5" xfId="694"/>
    <cellStyle name="Normalny 16 3 5 2" xfId="1412"/>
    <cellStyle name="Normalny 16 3 5 2 2" xfId="2851"/>
    <cellStyle name="Normalny 16 3 5 3" xfId="2133"/>
    <cellStyle name="Normalny 16 3 6" xfId="1234"/>
    <cellStyle name="Normalny 16 3 6 2" xfId="2673"/>
    <cellStyle name="Normalny 16 3 7" xfId="1955"/>
    <cellStyle name="Normalny 16 4" xfId="539"/>
    <cellStyle name="Normalny 16 4 2" xfId="897"/>
    <cellStyle name="Normalny 16 4 2 2" xfId="1615"/>
    <cellStyle name="Normalny 16 4 2 2 2" xfId="3054"/>
    <cellStyle name="Normalny 16 4 2 3" xfId="2336"/>
    <cellStyle name="Normalny 16 4 3" xfId="1077"/>
    <cellStyle name="Normalny 16 4 3 2" xfId="1795"/>
    <cellStyle name="Normalny 16 4 3 2 2" xfId="3234"/>
    <cellStyle name="Normalny 16 4 3 3" xfId="2516"/>
    <cellStyle name="Normalny 16 4 4" xfId="717"/>
    <cellStyle name="Normalny 16 4 4 2" xfId="1435"/>
    <cellStyle name="Normalny 16 4 4 2 2" xfId="2874"/>
    <cellStyle name="Normalny 16 4 4 3" xfId="2156"/>
    <cellStyle name="Normalny 16 4 5" xfId="1257"/>
    <cellStyle name="Normalny 16 4 5 2" xfId="2696"/>
    <cellStyle name="Normalny 16 4 6" xfId="1978"/>
    <cellStyle name="Normalny 16 5" xfId="608"/>
    <cellStyle name="Normalny 16 5 2" xfId="966"/>
    <cellStyle name="Normalny 16 5 2 2" xfId="1684"/>
    <cellStyle name="Normalny 16 5 2 2 2" xfId="3123"/>
    <cellStyle name="Normalny 16 5 2 3" xfId="2405"/>
    <cellStyle name="Normalny 16 5 3" xfId="1146"/>
    <cellStyle name="Normalny 16 5 3 2" xfId="1864"/>
    <cellStyle name="Normalny 16 5 3 2 2" xfId="3303"/>
    <cellStyle name="Normalny 16 5 3 3" xfId="2585"/>
    <cellStyle name="Normalny 16 5 4" xfId="786"/>
    <cellStyle name="Normalny 16 5 4 2" xfId="1504"/>
    <cellStyle name="Normalny 16 5 4 2 2" xfId="2943"/>
    <cellStyle name="Normalny 16 5 4 3" xfId="2225"/>
    <cellStyle name="Normalny 16 5 5" xfId="1326"/>
    <cellStyle name="Normalny 16 5 5 2" xfId="2765"/>
    <cellStyle name="Normalny 16 5 6" xfId="2047"/>
    <cellStyle name="Normalny 16 6" xfId="829"/>
    <cellStyle name="Normalny 16 6 2" xfId="1547"/>
    <cellStyle name="Normalny 16 6 2 2" xfId="2986"/>
    <cellStyle name="Normalny 16 6 3" xfId="2268"/>
    <cellStyle name="Normalny 16 7" xfId="1009"/>
    <cellStyle name="Normalny 16 7 2" xfId="1727"/>
    <cellStyle name="Normalny 16 7 2 2" xfId="3166"/>
    <cellStyle name="Normalny 16 7 3" xfId="2448"/>
    <cellStyle name="Normalny 16 8" xfId="649"/>
    <cellStyle name="Normalny 16 8 2" xfId="1367"/>
    <cellStyle name="Normalny 16 8 2 2" xfId="2806"/>
    <cellStyle name="Normalny 16 8 3" xfId="2088"/>
    <cellStyle name="Normalny 16 9" xfId="1189"/>
    <cellStyle name="Normalny 16 9 2" xfId="2628"/>
    <cellStyle name="Normalny 17" xfId="459"/>
    <cellStyle name="Normalny 17 10" xfId="191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3" xfId="2368"/>
    <cellStyle name="Normalny 17 2 2 3" xfId="1109"/>
    <cellStyle name="Normalny 17 2 2 3 2" xfId="1827"/>
    <cellStyle name="Normalny 17 2 2 3 2 2" xfId="3266"/>
    <cellStyle name="Normalny 17 2 2 3 3" xfId="2548"/>
    <cellStyle name="Normalny 17 2 2 4" xfId="749"/>
    <cellStyle name="Normalny 17 2 2 4 2" xfId="1467"/>
    <cellStyle name="Normalny 17 2 2 4 2 2" xfId="2906"/>
    <cellStyle name="Normalny 17 2 2 4 3" xfId="2188"/>
    <cellStyle name="Normalny 17 2 2 5" xfId="1289"/>
    <cellStyle name="Normalny 17 2 2 5 2" xfId="2728"/>
    <cellStyle name="Normalny 17 2 2 6" xfId="2010"/>
    <cellStyle name="Normalny 17 2 3" xfId="640"/>
    <cellStyle name="Normalny 17 2 3 2" xfId="998"/>
    <cellStyle name="Normalny 17 2 3 2 2" xfId="1716"/>
    <cellStyle name="Normalny 17 2 3 2 2 2" xfId="3155"/>
    <cellStyle name="Normalny 17 2 3 2 3" xfId="2437"/>
    <cellStyle name="Normalny 17 2 3 3" xfId="1178"/>
    <cellStyle name="Normalny 17 2 3 3 2" xfId="1896"/>
    <cellStyle name="Normalny 17 2 3 3 2 2" xfId="3335"/>
    <cellStyle name="Normalny 17 2 3 3 3" xfId="2617"/>
    <cellStyle name="Normalny 17 2 3 4" xfId="818"/>
    <cellStyle name="Normalny 17 2 3 4 2" xfId="1536"/>
    <cellStyle name="Normalny 17 2 3 4 2 2" xfId="2975"/>
    <cellStyle name="Normalny 17 2 3 4 3" xfId="2257"/>
    <cellStyle name="Normalny 17 2 3 5" xfId="1358"/>
    <cellStyle name="Normalny 17 2 3 5 2" xfId="2797"/>
    <cellStyle name="Normalny 17 2 3 6" xfId="2079"/>
    <cellStyle name="Normalny 17 2 4" xfId="861"/>
    <cellStyle name="Normalny 17 2 4 2" xfId="1579"/>
    <cellStyle name="Normalny 17 2 4 2 2" xfId="3018"/>
    <cellStyle name="Normalny 17 2 4 3" xfId="2300"/>
    <cellStyle name="Normalny 17 2 5" xfId="1041"/>
    <cellStyle name="Normalny 17 2 5 2" xfId="1759"/>
    <cellStyle name="Normalny 17 2 5 2 2" xfId="3198"/>
    <cellStyle name="Normalny 17 2 5 3" xfId="2480"/>
    <cellStyle name="Normalny 17 2 6" xfId="681"/>
    <cellStyle name="Normalny 17 2 6 2" xfId="1399"/>
    <cellStyle name="Normalny 17 2 6 2 2" xfId="2838"/>
    <cellStyle name="Normalny 17 2 6 3" xfId="2120"/>
    <cellStyle name="Normalny 17 2 7" xfId="1221"/>
    <cellStyle name="Normalny 17 2 7 2" xfId="2660"/>
    <cellStyle name="Normalny 17 2 8" xfId="194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3" xfId="2382"/>
    <cellStyle name="Normalny 17 3 2 3" xfId="1123"/>
    <cellStyle name="Normalny 17 3 2 3 2" xfId="1841"/>
    <cellStyle name="Normalny 17 3 2 3 2 2" xfId="3280"/>
    <cellStyle name="Normalny 17 3 2 3 3" xfId="2562"/>
    <cellStyle name="Normalny 17 3 2 4" xfId="763"/>
    <cellStyle name="Normalny 17 3 2 4 2" xfId="1481"/>
    <cellStyle name="Normalny 17 3 2 4 2 2" xfId="2920"/>
    <cellStyle name="Normalny 17 3 2 4 3" xfId="2202"/>
    <cellStyle name="Normalny 17 3 2 5" xfId="1303"/>
    <cellStyle name="Normalny 17 3 2 5 2" xfId="2742"/>
    <cellStyle name="Normalny 17 3 2 6" xfId="2024"/>
    <cellStyle name="Normalny 17 3 3" xfId="875"/>
    <cellStyle name="Normalny 17 3 3 2" xfId="1593"/>
    <cellStyle name="Normalny 17 3 3 2 2" xfId="3032"/>
    <cellStyle name="Normalny 17 3 3 3" xfId="2314"/>
    <cellStyle name="Normalny 17 3 4" xfId="1055"/>
    <cellStyle name="Normalny 17 3 4 2" xfId="1773"/>
    <cellStyle name="Normalny 17 3 4 2 2" xfId="3212"/>
    <cellStyle name="Normalny 17 3 4 3" xfId="2494"/>
    <cellStyle name="Normalny 17 3 5" xfId="695"/>
    <cellStyle name="Normalny 17 3 5 2" xfId="1413"/>
    <cellStyle name="Normalny 17 3 5 2 2" xfId="2852"/>
    <cellStyle name="Normalny 17 3 5 3" xfId="2134"/>
    <cellStyle name="Normalny 17 3 6" xfId="1235"/>
    <cellStyle name="Normalny 17 3 6 2" xfId="2674"/>
    <cellStyle name="Normalny 17 3 7" xfId="1956"/>
    <cellStyle name="Normalny 17 4" xfId="540"/>
    <cellStyle name="Normalny 17 4 2" xfId="898"/>
    <cellStyle name="Normalny 17 4 2 2" xfId="1616"/>
    <cellStyle name="Normalny 17 4 2 2 2" xfId="3055"/>
    <cellStyle name="Normalny 17 4 2 3" xfId="2337"/>
    <cellStyle name="Normalny 17 4 3" xfId="1078"/>
    <cellStyle name="Normalny 17 4 3 2" xfId="1796"/>
    <cellStyle name="Normalny 17 4 3 2 2" xfId="3235"/>
    <cellStyle name="Normalny 17 4 3 3" xfId="2517"/>
    <cellStyle name="Normalny 17 4 4" xfId="718"/>
    <cellStyle name="Normalny 17 4 4 2" xfId="1436"/>
    <cellStyle name="Normalny 17 4 4 2 2" xfId="2875"/>
    <cellStyle name="Normalny 17 4 4 3" xfId="2157"/>
    <cellStyle name="Normalny 17 4 5" xfId="1258"/>
    <cellStyle name="Normalny 17 4 5 2" xfId="2697"/>
    <cellStyle name="Normalny 17 4 6" xfId="1979"/>
    <cellStyle name="Normalny 17 5" xfId="609"/>
    <cellStyle name="Normalny 17 5 2" xfId="967"/>
    <cellStyle name="Normalny 17 5 2 2" xfId="1685"/>
    <cellStyle name="Normalny 17 5 2 2 2" xfId="3124"/>
    <cellStyle name="Normalny 17 5 2 3" xfId="2406"/>
    <cellStyle name="Normalny 17 5 3" xfId="1147"/>
    <cellStyle name="Normalny 17 5 3 2" xfId="1865"/>
    <cellStyle name="Normalny 17 5 3 2 2" xfId="3304"/>
    <cellStyle name="Normalny 17 5 3 3" xfId="2586"/>
    <cellStyle name="Normalny 17 5 4" xfId="787"/>
    <cellStyle name="Normalny 17 5 4 2" xfId="1505"/>
    <cellStyle name="Normalny 17 5 4 2 2" xfId="2944"/>
    <cellStyle name="Normalny 17 5 4 3" xfId="2226"/>
    <cellStyle name="Normalny 17 5 5" xfId="1327"/>
    <cellStyle name="Normalny 17 5 5 2" xfId="2766"/>
    <cellStyle name="Normalny 17 5 6" xfId="2048"/>
    <cellStyle name="Normalny 17 6" xfId="830"/>
    <cellStyle name="Normalny 17 6 2" xfId="1548"/>
    <cellStyle name="Normalny 17 6 2 2" xfId="2987"/>
    <cellStyle name="Normalny 17 6 3" xfId="2269"/>
    <cellStyle name="Normalny 17 7" xfId="1010"/>
    <cellStyle name="Normalny 17 7 2" xfId="1728"/>
    <cellStyle name="Normalny 17 7 2 2" xfId="3167"/>
    <cellStyle name="Normalny 17 7 3" xfId="2449"/>
    <cellStyle name="Normalny 17 8" xfId="650"/>
    <cellStyle name="Normalny 17 8 2" xfId="1368"/>
    <cellStyle name="Normalny 17 8 2 2" xfId="2807"/>
    <cellStyle name="Normalny 17 8 3" xfId="2089"/>
    <cellStyle name="Normalny 17 9" xfId="1190"/>
    <cellStyle name="Normalny 17 9 2" xfId="2629"/>
    <cellStyle name="Normalny 18" xfId="457"/>
    <cellStyle name="Normalny 18 2" xfId="501"/>
    <cellStyle name="Normalny 19" xfId="462"/>
    <cellStyle name="Normalny 19 10" xfId="191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3" xfId="2370"/>
    <cellStyle name="Normalny 19 2 2 3" xfId="1111"/>
    <cellStyle name="Normalny 19 2 2 3 2" xfId="1829"/>
    <cellStyle name="Normalny 19 2 2 3 2 2" xfId="3268"/>
    <cellStyle name="Normalny 19 2 2 3 3" xfId="2550"/>
    <cellStyle name="Normalny 19 2 2 4" xfId="751"/>
    <cellStyle name="Normalny 19 2 2 4 2" xfId="1469"/>
    <cellStyle name="Normalny 19 2 2 4 2 2" xfId="2908"/>
    <cellStyle name="Normalny 19 2 2 4 3" xfId="2190"/>
    <cellStyle name="Normalny 19 2 2 5" xfId="1291"/>
    <cellStyle name="Normalny 19 2 2 5 2" xfId="2730"/>
    <cellStyle name="Normalny 19 2 2 6" xfId="2012"/>
    <cellStyle name="Normalny 19 2 3" xfId="642"/>
    <cellStyle name="Normalny 19 2 3 2" xfId="1000"/>
    <cellStyle name="Normalny 19 2 3 2 2" xfId="1718"/>
    <cellStyle name="Normalny 19 2 3 2 2 2" xfId="3157"/>
    <cellStyle name="Normalny 19 2 3 2 3" xfId="2439"/>
    <cellStyle name="Normalny 19 2 3 3" xfId="1180"/>
    <cellStyle name="Normalny 19 2 3 3 2" xfId="1898"/>
    <cellStyle name="Normalny 19 2 3 3 2 2" xfId="3337"/>
    <cellStyle name="Normalny 19 2 3 3 3" xfId="2619"/>
    <cellStyle name="Normalny 19 2 3 4" xfId="820"/>
    <cellStyle name="Normalny 19 2 3 4 2" xfId="1538"/>
    <cellStyle name="Normalny 19 2 3 4 2 2" xfId="2977"/>
    <cellStyle name="Normalny 19 2 3 4 3" xfId="2259"/>
    <cellStyle name="Normalny 19 2 3 5" xfId="1360"/>
    <cellStyle name="Normalny 19 2 3 5 2" xfId="2799"/>
    <cellStyle name="Normalny 19 2 3 6" xfId="2081"/>
    <cellStyle name="Normalny 19 2 4" xfId="863"/>
    <cellStyle name="Normalny 19 2 4 2" xfId="1581"/>
    <cellStyle name="Normalny 19 2 4 2 2" xfId="3020"/>
    <cellStyle name="Normalny 19 2 4 3" xfId="2302"/>
    <cellStyle name="Normalny 19 2 5" xfId="1043"/>
    <cellStyle name="Normalny 19 2 5 2" xfId="1761"/>
    <cellStyle name="Normalny 19 2 5 2 2" xfId="3200"/>
    <cellStyle name="Normalny 19 2 5 3" xfId="2482"/>
    <cellStyle name="Normalny 19 2 6" xfId="683"/>
    <cellStyle name="Normalny 19 2 6 2" xfId="1401"/>
    <cellStyle name="Normalny 19 2 6 2 2" xfId="2840"/>
    <cellStyle name="Normalny 19 2 6 3" xfId="2122"/>
    <cellStyle name="Normalny 19 2 7" xfId="1223"/>
    <cellStyle name="Normalny 19 2 7 2" xfId="2662"/>
    <cellStyle name="Normalny 19 2 8" xfId="194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3" xfId="2384"/>
    <cellStyle name="Normalny 19 3 2 3" xfId="1125"/>
    <cellStyle name="Normalny 19 3 2 3 2" xfId="1843"/>
    <cellStyle name="Normalny 19 3 2 3 2 2" xfId="3282"/>
    <cellStyle name="Normalny 19 3 2 3 3" xfId="2564"/>
    <cellStyle name="Normalny 19 3 2 4" xfId="765"/>
    <cellStyle name="Normalny 19 3 2 4 2" xfId="1483"/>
    <cellStyle name="Normalny 19 3 2 4 2 2" xfId="2922"/>
    <cellStyle name="Normalny 19 3 2 4 3" xfId="2204"/>
    <cellStyle name="Normalny 19 3 2 5" xfId="1305"/>
    <cellStyle name="Normalny 19 3 2 5 2" xfId="2744"/>
    <cellStyle name="Normalny 19 3 2 6" xfId="2026"/>
    <cellStyle name="Normalny 19 3 3" xfId="877"/>
    <cellStyle name="Normalny 19 3 3 2" xfId="1595"/>
    <cellStyle name="Normalny 19 3 3 2 2" xfId="3034"/>
    <cellStyle name="Normalny 19 3 3 3" xfId="2316"/>
    <cellStyle name="Normalny 19 3 4" xfId="1057"/>
    <cellStyle name="Normalny 19 3 4 2" xfId="1775"/>
    <cellStyle name="Normalny 19 3 4 2 2" xfId="3214"/>
    <cellStyle name="Normalny 19 3 4 3" xfId="2496"/>
    <cellStyle name="Normalny 19 3 5" xfId="697"/>
    <cellStyle name="Normalny 19 3 5 2" xfId="1415"/>
    <cellStyle name="Normalny 19 3 5 2 2" xfId="2854"/>
    <cellStyle name="Normalny 19 3 5 3" xfId="2136"/>
    <cellStyle name="Normalny 19 3 6" xfId="1237"/>
    <cellStyle name="Normalny 19 3 6 2" xfId="2676"/>
    <cellStyle name="Normalny 19 3 7" xfId="1958"/>
    <cellStyle name="Normalny 19 4" xfId="542"/>
    <cellStyle name="Normalny 19 4 2" xfId="900"/>
    <cellStyle name="Normalny 19 4 2 2" xfId="1618"/>
    <cellStyle name="Normalny 19 4 2 2 2" xfId="3057"/>
    <cellStyle name="Normalny 19 4 2 3" xfId="2339"/>
    <cellStyle name="Normalny 19 4 3" xfId="1080"/>
    <cellStyle name="Normalny 19 4 3 2" xfId="1798"/>
    <cellStyle name="Normalny 19 4 3 2 2" xfId="3237"/>
    <cellStyle name="Normalny 19 4 3 3" xfId="2519"/>
    <cellStyle name="Normalny 19 4 4" xfId="720"/>
    <cellStyle name="Normalny 19 4 4 2" xfId="1438"/>
    <cellStyle name="Normalny 19 4 4 2 2" xfId="2877"/>
    <cellStyle name="Normalny 19 4 4 3" xfId="2159"/>
    <cellStyle name="Normalny 19 4 5" xfId="1260"/>
    <cellStyle name="Normalny 19 4 5 2" xfId="2699"/>
    <cellStyle name="Normalny 19 4 6" xfId="1981"/>
    <cellStyle name="Normalny 19 5" xfId="611"/>
    <cellStyle name="Normalny 19 5 2" xfId="969"/>
    <cellStyle name="Normalny 19 5 2 2" xfId="1687"/>
    <cellStyle name="Normalny 19 5 2 2 2" xfId="3126"/>
    <cellStyle name="Normalny 19 5 2 3" xfId="2408"/>
    <cellStyle name="Normalny 19 5 3" xfId="1149"/>
    <cellStyle name="Normalny 19 5 3 2" xfId="1867"/>
    <cellStyle name="Normalny 19 5 3 2 2" xfId="3306"/>
    <cellStyle name="Normalny 19 5 3 3" xfId="2588"/>
    <cellStyle name="Normalny 19 5 4" xfId="789"/>
    <cellStyle name="Normalny 19 5 4 2" xfId="1507"/>
    <cellStyle name="Normalny 19 5 4 2 2" xfId="2946"/>
    <cellStyle name="Normalny 19 5 4 3" xfId="2228"/>
    <cellStyle name="Normalny 19 5 5" xfId="1329"/>
    <cellStyle name="Normalny 19 5 5 2" xfId="2768"/>
    <cellStyle name="Normalny 19 5 6" xfId="2050"/>
    <cellStyle name="Normalny 19 6" xfId="832"/>
    <cellStyle name="Normalny 19 6 2" xfId="1550"/>
    <cellStyle name="Normalny 19 6 2 2" xfId="2989"/>
    <cellStyle name="Normalny 19 6 3" xfId="2271"/>
    <cellStyle name="Normalny 19 7" xfId="1012"/>
    <cellStyle name="Normalny 19 7 2" xfId="1730"/>
    <cellStyle name="Normalny 19 7 2 2" xfId="3169"/>
    <cellStyle name="Normalny 19 7 3" xfId="2451"/>
    <cellStyle name="Normalny 19 8" xfId="652"/>
    <cellStyle name="Normalny 19 8 2" xfId="1370"/>
    <cellStyle name="Normalny 19 8 2 2" xfId="2809"/>
    <cellStyle name="Normalny 19 8 3" xfId="2091"/>
    <cellStyle name="Normalny 19 9" xfId="1192"/>
    <cellStyle name="Normalny 19 9 2" xfId="263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3" xfId="2389"/>
    <cellStyle name="Normalny 22 2 2 3" xfId="1130"/>
    <cellStyle name="Normalny 22 2 2 3 2" xfId="1848"/>
    <cellStyle name="Normalny 22 2 2 3 2 2" xfId="3287"/>
    <cellStyle name="Normalny 22 2 2 3 3" xfId="2569"/>
    <cellStyle name="Normalny 22 2 2 4" xfId="770"/>
    <cellStyle name="Normalny 22 2 2 4 2" xfId="1488"/>
    <cellStyle name="Normalny 22 2 2 4 2 2" xfId="2927"/>
    <cellStyle name="Normalny 22 2 2 4 3" xfId="2209"/>
    <cellStyle name="Normalny 22 2 2 5" xfId="1310"/>
    <cellStyle name="Normalny 22 2 2 5 2" xfId="2749"/>
    <cellStyle name="Normalny 22 2 2 6" xfId="2031"/>
    <cellStyle name="Normalny 22 2 3" xfId="882"/>
    <cellStyle name="Normalny 22 2 3 2" xfId="1600"/>
    <cellStyle name="Normalny 22 2 3 2 2" xfId="3039"/>
    <cellStyle name="Normalny 22 2 3 3" xfId="2321"/>
    <cellStyle name="Normalny 22 2 4" xfId="1062"/>
    <cellStyle name="Normalny 22 2 4 2" xfId="1780"/>
    <cellStyle name="Normalny 22 2 4 2 2" xfId="3219"/>
    <cellStyle name="Normalny 22 2 4 3" xfId="2501"/>
    <cellStyle name="Normalny 22 2 5" xfId="702"/>
    <cellStyle name="Normalny 22 2 5 2" xfId="1420"/>
    <cellStyle name="Normalny 22 2 5 2 2" xfId="2859"/>
    <cellStyle name="Normalny 22 2 5 3" xfId="2141"/>
    <cellStyle name="Normalny 22 2 6" xfId="1242"/>
    <cellStyle name="Normalny 22 2 6 2" xfId="2681"/>
    <cellStyle name="Normalny 22 2 7" xfId="1963"/>
    <cellStyle name="Normalny 22 3" xfId="547"/>
    <cellStyle name="Normalny 22 3 2" xfId="905"/>
    <cellStyle name="Normalny 22 3 2 2" xfId="1623"/>
    <cellStyle name="Normalny 22 3 2 2 2" xfId="3062"/>
    <cellStyle name="Normalny 22 3 2 3" xfId="2344"/>
    <cellStyle name="Normalny 22 3 3" xfId="1085"/>
    <cellStyle name="Normalny 22 3 3 2" xfId="1803"/>
    <cellStyle name="Normalny 22 3 3 2 2" xfId="3242"/>
    <cellStyle name="Normalny 22 3 3 3" xfId="2524"/>
    <cellStyle name="Normalny 22 3 4" xfId="725"/>
    <cellStyle name="Normalny 22 3 4 2" xfId="1443"/>
    <cellStyle name="Normalny 22 3 4 2 2" xfId="2882"/>
    <cellStyle name="Normalny 22 3 4 3" xfId="2164"/>
    <cellStyle name="Normalny 22 3 5" xfId="1265"/>
    <cellStyle name="Normalny 22 3 5 2" xfId="2704"/>
    <cellStyle name="Normalny 22 3 6" xfId="1986"/>
    <cellStyle name="Normalny 22 4" xfId="616"/>
    <cellStyle name="Normalny 22 4 2" xfId="974"/>
    <cellStyle name="Normalny 22 4 2 2" xfId="1692"/>
    <cellStyle name="Normalny 22 4 2 2 2" xfId="3131"/>
    <cellStyle name="Normalny 22 4 2 3" xfId="2413"/>
    <cellStyle name="Normalny 22 4 3" xfId="1154"/>
    <cellStyle name="Normalny 22 4 3 2" xfId="1872"/>
    <cellStyle name="Normalny 22 4 3 2 2" xfId="3311"/>
    <cellStyle name="Normalny 22 4 3 3" xfId="2593"/>
    <cellStyle name="Normalny 22 4 4" xfId="794"/>
    <cellStyle name="Normalny 22 4 4 2" xfId="1512"/>
    <cellStyle name="Normalny 22 4 4 2 2" xfId="2951"/>
    <cellStyle name="Normalny 22 4 4 3" xfId="2233"/>
    <cellStyle name="Normalny 22 4 5" xfId="1334"/>
    <cellStyle name="Normalny 22 4 5 2" xfId="2773"/>
    <cellStyle name="Normalny 22 4 6" xfId="2055"/>
    <cellStyle name="Normalny 22 5" xfId="837"/>
    <cellStyle name="Normalny 22 5 2" xfId="1555"/>
    <cellStyle name="Normalny 22 5 2 2" xfId="2994"/>
    <cellStyle name="Normalny 22 5 3" xfId="2276"/>
    <cellStyle name="Normalny 22 6" xfId="1017"/>
    <cellStyle name="Normalny 22 6 2" xfId="1735"/>
    <cellStyle name="Normalny 22 6 2 2" xfId="3174"/>
    <cellStyle name="Normalny 22 6 3" xfId="2456"/>
    <cellStyle name="Normalny 22 7" xfId="657"/>
    <cellStyle name="Normalny 22 7 2" xfId="1375"/>
    <cellStyle name="Normalny 22 7 2 2" xfId="2814"/>
    <cellStyle name="Normalny 22 7 3" xfId="2096"/>
    <cellStyle name="Normalny 22 8" xfId="1197"/>
    <cellStyle name="Normalny 22 8 2" xfId="263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3" xfId="2353"/>
    <cellStyle name="Normalny 23 2 3" xfId="1094"/>
    <cellStyle name="Normalny 23 2 3 2" xfId="1812"/>
    <cellStyle name="Normalny 23 2 3 2 2" xfId="3251"/>
    <cellStyle name="Normalny 23 2 3 3" xfId="2533"/>
    <cellStyle name="Normalny 23 2 4" xfId="734"/>
    <cellStyle name="Normalny 23 2 4 2" xfId="1452"/>
    <cellStyle name="Normalny 23 2 4 2 2" xfId="2891"/>
    <cellStyle name="Normalny 23 2 4 3" xfId="2173"/>
    <cellStyle name="Normalny 23 2 5" xfId="1274"/>
    <cellStyle name="Normalny 23 2 5 2" xfId="2713"/>
    <cellStyle name="Normalny 23 2 6" xfId="1995"/>
    <cellStyle name="Normalny 23 3" xfId="625"/>
    <cellStyle name="Normalny 23 3 2" xfId="983"/>
    <cellStyle name="Normalny 23 3 2 2" xfId="1701"/>
    <cellStyle name="Normalny 23 3 2 2 2" xfId="3140"/>
    <cellStyle name="Normalny 23 3 2 3" xfId="2422"/>
    <cellStyle name="Normalny 23 3 3" xfId="1163"/>
    <cellStyle name="Normalny 23 3 3 2" xfId="1881"/>
    <cellStyle name="Normalny 23 3 3 2 2" xfId="3320"/>
    <cellStyle name="Normalny 23 3 3 3" xfId="2602"/>
    <cellStyle name="Normalny 23 3 4" xfId="803"/>
    <cellStyle name="Normalny 23 3 4 2" xfId="1521"/>
    <cellStyle name="Normalny 23 3 4 2 2" xfId="2960"/>
    <cellStyle name="Normalny 23 3 4 3" xfId="2242"/>
    <cellStyle name="Normalny 23 3 5" xfId="1343"/>
    <cellStyle name="Normalny 23 3 5 2" xfId="2782"/>
    <cellStyle name="Normalny 23 3 6" xfId="2064"/>
    <cellStyle name="Normalny 23 4" xfId="846"/>
    <cellStyle name="Normalny 23 4 2" xfId="1564"/>
    <cellStyle name="Normalny 23 4 2 2" xfId="3003"/>
    <cellStyle name="Normalny 23 4 3" xfId="2285"/>
    <cellStyle name="Normalny 23 5" xfId="1026"/>
    <cellStyle name="Normalny 23 5 2" xfId="1744"/>
    <cellStyle name="Normalny 23 5 2 2" xfId="3183"/>
    <cellStyle name="Normalny 23 5 3" xfId="2465"/>
    <cellStyle name="Normalny 23 6" xfId="666"/>
    <cellStyle name="Normalny 23 6 2" xfId="1384"/>
    <cellStyle name="Normalny 23 6 2 2" xfId="2823"/>
    <cellStyle name="Normalny 23 6 3" xfId="2105"/>
    <cellStyle name="Normalny 23 7" xfId="1206"/>
    <cellStyle name="Normalny 23 7 2" xfId="2645"/>
    <cellStyle name="Normalny 23 8" xfId="192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3" xfId="2356"/>
    <cellStyle name="Normalny 24 2 3" xfId="1097"/>
    <cellStyle name="Normalny 24 2 3 2" xfId="1815"/>
    <cellStyle name="Normalny 24 2 3 2 2" xfId="3254"/>
    <cellStyle name="Normalny 24 2 3 3" xfId="2536"/>
    <cellStyle name="Normalny 24 2 4" xfId="737"/>
    <cellStyle name="Normalny 24 2 4 2" xfId="1455"/>
    <cellStyle name="Normalny 24 2 4 2 2" xfId="2894"/>
    <cellStyle name="Normalny 24 2 4 3" xfId="2176"/>
    <cellStyle name="Normalny 24 2 5" xfId="1277"/>
    <cellStyle name="Normalny 24 2 5 2" xfId="2716"/>
    <cellStyle name="Normalny 24 2 6" xfId="1998"/>
    <cellStyle name="Normalny 24 3" xfId="628"/>
    <cellStyle name="Normalny 24 3 2" xfId="986"/>
    <cellStyle name="Normalny 24 3 2 2" xfId="1704"/>
    <cellStyle name="Normalny 24 3 2 2 2" xfId="3143"/>
    <cellStyle name="Normalny 24 3 2 3" xfId="2425"/>
    <cellStyle name="Normalny 24 3 3" xfId="1166"/>
    <cellStyle name="Normalny 24 3 3 2" xfId="1884"/>
    <cellStyle name="Normalny 24 3 3 2 2" xfId="3323"/>
    <cellStyle name="Normalny 24 3 3 3" xfId="2605"/>
    <cellStyle name="Normalny 24 3 4" xfId="806"/>
    <cellStyle name="Normalny 24 3 4 2" xfId="1524"/>
    <cellStyle name="Normalny 24 3 4 2 2" xfId="2963"/>
    <cellStyle name="Normalny 24 3 4 3" xfId="2245"/>
    <cellStyle name="Normalny 24 3 5" xfId="1346"/>
    <cellStyle name="Normalny 24 3 5 2" xfId="2785"/>
    <cellStyle name="Normalny 24 3 6" xfId="2067"/>
    <cellStyle name="Normalny 24 4" xfId="849"/>
    <cellStyle name="Normalny 24 4 2" xfId="1567"/>
    <cellStyle name="Normalny 24 4 2 2" xfId="3006"/>
    <cellStyle name="Normalny 24 4 3" xfId="2288"/>
    <cellStyle name="Normalny 24 5" xfId="1029"/>
    <cellStyle name="Normalny 24 5 2" xfId="1747"/>
    <cellStyle name="Normalny 24 5 2 2" xfId="3186"/>
    <cellStyle name="Normalny 24 5 3" xfId="2468"/>
    <cellStyle name="Normalny 24 6" xfId="669"/>
    <cellStyle name="Normalny 24 6 2" xfId="1387"/>
    <cellStyle name="Normalny 24 6 2 2" xfId="2826"/>
    <cellStyle name="Normalny 24 6 3" xfId="2108"/>
    <cellStyle name="Normalny 24 7" xfId="1209"/>
    <cellStyle name="Normalny 24 7 2" xfId="2648"/>
    <cellStyle name="Normalny 24 8" xfId="1930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3" xfId="2360"/>
    <cellStyle name="Normalny 25 2 2 3" xfId="1101"/>
    <cellStyle name="Normalny 25 2 2 3 2" xfId="1819"/>
    <cellStyle name="Normalny 25 2 2 3 2 2" xfId="3258"/>
    <cellStyle name="Normalny 25 2 2 3 3" xfId="2540"/>
    <cellStyle name="Normalny 25 2 2 4" xfId="741"/>
    <cellStyle name="Normalny 25 2 2 4 2" xfId="1459"/>
    <cellStyle name="Normalny 25 2 2 4 2 2" xfId="2898"/>
    <cellStyle name="Normalny 25 2 2 4 3" xfId="2180"/>
    <cellStyle name="Normalny 25 2 2 5" xfId="1281"/>
    <cellStyle name="Normalny 25 2 2 5 2" xfId="2720"/>
    <cellStyle name="Normalny 25 2 2 6" xfId="2002"/>
    <cellStyle name="Normalny 25 2 3" xfId="632"/>
    <cellStyle name="Normalny 25 2 3 2" xfId="990"/>
    <cellStyle name="Normalny 25 2 3 2 2" xfId="1708"/>
    <cellStyle name="Normalny 25 2 3 2 2 2" xfId="3147"/>
    <cellStyle name="Normalny 25 2 3 2 3" xfId="2429"/>
    <cellStyle name="Normalny 25 2 3 3" xfId="1170"/>
    <cellStyle name="Normalny 25 2 3 3 2" xfId="1888"/>
    <cellStyle name="Normalny 25 2 3 3 2 2" xfId="3327"/>
    <cellStyle name="Normalny 25 2 3 3 3" xfId="2609"/>
    <cellStyle name="Normalny 25 2 3 4" xfId="810"/>
    <cellStyle name="Normalny 25 2 3 4 2" xfId="1528"/>
    <cellStyle name="Normalny 25 2 3 4 2 2" xfId="2967"/>
    <cellStyle name="Normalny 25 2 3 4 3" xfId="2249"/>
    <cellStyle name="Normalny 25 2 3 5" xfId="1350"/>
    <cellStyle name="Normalny 25 2 3 5 2" xfId="2789"/>
    <cellStyle name="Normalny 25 2 3 6" xfId="2071"/>
    <cellStyle name="Normalny 25 2 4" xfId="853"/>
    <cellStyle name="Normalny 25 2 4 2" xfId="1571"/>
    <cellStyle name="Normalny 25 2 4 2 2" xfId="3010"/>
    <cellStyle name="Normalny 25 2 4 3" xfId="2292"/>
    <cellStyle name="Normalny 25 2 5" xfId="1033"/>
    <cellStyle name="Normalny 25 2 5 2" xfId="1751"/>
    <cellStyle name="Normalny 25 2 5 2 2" xfId="3190"/>
    <cellStyle name="Normalny 25 2 5 3" xfId="2472"/>
    <cellStyle name="Normalny 25 2 6" xfId="673"/>
    <cellStyle name="Normalny 25 2 6 2" xfId="1391"/>
    <cellStyle name="Normalny 25 2 6 2 2" xfId="2830"/>
    <cellStyle name="Normalny 25 2 6 3" xfId="2112"/>
    <cellStyle name="Normalny 25 2 7" xfId="1213"/>
    <cellStyle name="Normalny 25 2 7 2" xfId="2652"/>
    <cellStyle name="Normalny 25 2 8" xfId="1934"/>
    <cellStyle name="Normalny 25 3" xfId="562"/>
    <cellStyle name="Normalny 25 3 2" xfId="920"/>
    <cellStyle name="Normalny 25 3 2 2" xfId="1638"/>
    <cellStyle name="Normalny 25 3 2 2 2" xfId="3077"/>
    <cellStyle name="Normalny 25 3 2 3" xfId="2359"/>
    <cellStyle name="Normalny 25 3 3" xfId="1100"/>
    <cellStyle name="Normalny 25 3 3 2" xfId="1818"/>
    <cellStyle name="Normalny 25 3 3 2 2" xfId="3257"/>
    <cellStyle name="Normalny 25 3 3 3" xfId="2539"/>
    <cellStyle name="Normalny 25 3 4" xfId="740"/>
    <cellStyle name="Normalny 25 3 4 2" xfId="1458"/>
    <cellStyle name="Normalny 25 3 4 2 2" xfId="2897"/>
    <cellStyle name="Normalny 25 3 4 3" xfId="2179"/>
    <cellStyle name="Normalny 25 3 5" xfId="1280"/>
    <cellStyle name="Normalny 25 3 5 2" xfId="2719"/>
    <cellStyle name="Normalny 25 3 6" xfId="2001"/>
    <cellStyle name="Normalny 25 4" xfId="631"/>
    <cellStyle name="Normalny 25 4 2" xfId="989"/>
    <cellStyle name="Normalny 25 4 2 2" xfId="1707"/>
    <cellStyle name="Normalny 25 4 2 2 2" xfId="3146"/>
    <cellStyle name="Normalny 25 4 2 3" xfId="2428"/>
    <cellStyle name="Normalny 25 4 3" xfId="1169"/>
    <cellStyle name="Normalny 25 4 3 2" xfId="1887"/>
    <cellStyle name="Normalny 25 4 3 2 2" xfId="3326"/>
    <cellStyle name="Normalny 25 4 3 3" xfId="2608"/>
    <cellStyle name="Normalny 25 4 4" xfId="809"/>
    <cellStyle name="Normalny 25 4 4 2" xfId="1527"/>
    <cellStyle name="Normalny 25 4 4 2 2" xfId="2966"/>
    <cellStyle name="Normalny 25 4 4 3" xfId="2248"/>
    <cellStyle name="Normalny 25 4 5" xfId="1349"/>
    <cellStyle name="Normalny 25 4 5 2" xfId="2788"/>
    <cellStyle name="Normalny 25 4 6" xfId="2070"/>
    <cellStyle name="Normalny 25 5" xfId="852"/>
    <cellStyle name="Normalny 25 5 2" xfId="1570"/>
    <cellStyle name="Normalny 25 5 2 2" xfId="3009"/>
    <cellStyle name="Normalny 25 5 3" xfId="2291"/>
    <cellStyle name="Normalny 25 6" xfId="1032"/>
    <cellStyle name="Normalny 25 6 2" xfId="1750"/>
    <cellStyle name="Normalny 25 6 2 2" xfId="3189"/>
    <cellStyle name="Normalny 25 6 3" xfId="2471"/>
    <cellStyle name="Normalny 25 7" xfId="672"/>
    <cellStyle name="Normalny 25 7 2" xfId="1390"/>
    <cellStyle name="Normalny 25 7 2 2" xfId="2829"/>
    <cellStyle name="Normalny 25 7 3" xfId="2111"/>
    <cellStyle name="Normalny 25 8" xfId="1212"/>
    <cellStyle name="Normalny 25 8 2" xfId="265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3" xfId="2361"/>
    <cellStyle name="Normalny 26 2 3" xfId="1102"/>
    <cellStyle name="Normalny 26 2 3 2" xfId="1820"/>
    <cellStyle name="Normalny 26 2 3 2 2" xfId="3259"/>
    <cellStyle name="Normalny 26 2 3 3" xfId="2541"/>
    <cellStyle name="Normalny 26 2 4" xfId="742"/>
    <cellStyle name="Normalny 26 2 4 2" xfId="1460"/>
    <cellStyle name="Normalny 26 2 4 2 2" xfId="2899"/>
    <cellStyle name="Normalny 26 2 4 3" xfId="2181"/>
    <cellStyle name="Normalny 26 2 5" xfId="1282"/>
    <cellStyle name="Normalny 26 2 5 2" xfId="2721"/>
    <cellStyle name="Normalny 26 2 6" xfId="2003"/>
    <cellStyle name="Normalny 26 3" xfId="633"/>
    <cellStyle name="Normalny 26 3 2" xfId="991"/>
    <cellStyle name="Normalny 26 3 2 2" xfId="1709"/>
    <cellStyle name="Normalny 26 3 2 2 2" xfId="3148"/>
    <cellStyle name="Normalny 26 3 2 3" xfId="2430"/>
    <cellStyle name="Normalny 26 3 3" xfId="1171"/>
    <cellStyle name="Normalny 26 3 3 2" xfId="1889"/>
    <cellStyle name="Normalny 26 3 3 2 2" xfId="3328"/>
    <cellStyle name="Normalny 26 3 3 3" xfId="2610"/>
    <cellStyle name="Normalny 26 3 4" xfId="811"/>
    <cellStyle name="Normalny 26 3 4 2" xfId="1529"/>
    <cellStyle name="Normalny 26 3 4 2 2" xfId="2968"/>
    <cellStyle name="Normalny 26 3 4 3" xfId="2250"/>
    <cellStyle name="Normalny 26 3 5" xfId="1351"/>
    <cellStyle name="Normalny 26 3 5 2" xfId="2790"/>
    <cellStyle name="Normalny 26 3 6" xfId="2072"/>
    <cellStyle name="Normalny 26 4" xfId="854"/>
    <cellStyle name="Normalny 26 4 2" xfId="1572"/>
    <cellStyle name="Normalny 26 4 2 2" xfId="3011"/>
    <cellStyle name="Normalny 26 4 3" xfId="2293"/>
    <cellStyle name="Normalny 26 5" xfId="1034"/>
    <cellStyle name="Normalny 26 5 2" xfId="1752"/>
    <cellStyle name="Normalny 26 5 2 2" xfId="3191"/>
    <cellStyle name="Normalny 26 5 3" xfId="2473"/>
    <cellStyle name="Normalny 26 6" xfId="674"/>
    <cellStyle name="Normalny 26 6 2" xfId="1392"/>
    <cellStyle name="Normalny 26 6 2 2" xfId="2831"/>
    <cellStyle name="Normalny 26 6 3" xfId="2113"/>
    <cellStyle name="Normalny 26 7" xfId="1214"/>
    <cellStyle name="Normalny 26 7 2" xfId="2653"/>
    <cellStyle name="Normalny 26 8" xfId="193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3" xfId="2362"/>
    <cellStyle name="Normalny 27 2 3" xfId="1103"/>
    <cellStyle name="Normalny 27 2 3 2" xfId="1821"/>
    <cellStyle name="Normalny 27 2 3 2 2" xfId="3260"/>
    <cellStyle name="Normalny 27 2 3 3" xfId="2542"/>
    <cellStyle name="Normalny 27 2 4" xfId="743"/>
    <cellStyle name="Normalny 27 2 4 2" xfId="1461"/>
    <cellStyle name="Normalny 27 2 4 2 2" xfId="2900"/>
    <cellStyle name="Normalny 27 2 4 3" xfId="2182"/>
    <cellStyle name="Normalny 27 2 5" xfId="1283"/>
    <cellStyle name="Normalny 27 2 5 2" xfId="2722"/>
    <cellStyle name="Normalny 27 2 6" xfId="2004"/>
    <cellStyle name="Normalny 27 3" xfId="634"/>
    <cellStyle name="Normalny 27 3 2" xfId="992"/>
    <cellStyle name="Normalny 27 3 2 2" xfId="1710"/>
    <cellStyle name="Normalny 27 3 2 2 2" xfId="3149"/>
    <cellStyle name="Normalny 27 3 2 3" xfId="2431"/>
    <cellStyle name="Normalny 27 3 3" xfId="1172"/>
    <cellStyle name="Normalny 27 3 3 2" xfId="1890"/>
    <cellStyle name="Normalny 27 3 3 2 2" xfId="3329"/>
    <cellStyle name="Normalny 27 3 3 3" xfId="2611"/>
    <cellStyle name="Normalny 27 3 4" xfId="812"/>
    <cellStyle name="Normalny 27 3 4 2" xfId="1530"/>
    <cellStyle name="Normalny 27 3 4 2 2" xfId="2969"/>
    <cellStyle name="Normalny 27 3 4 3" xfId="2251"/>
    <cellStyle name="Normalny 27 3 5" xfId="1352"/>
    <cellStyle name="Normalny 27 3 5 2" xfId="2791"/>
    <cellStyle name="Normalny 27 3 6" xfId="2073"/>
    <cellStyle name="Normalny 27 4" xfId="855"/>
    <cellStyle name="Normalny 27 4 2" xfId="1573"/>
    <cellStyle name="Normalny 27 4 2 2" xfId="3012"/>
    <cellStyle name="Normalny 27 4 3" xfId="2294"/>
    <cellStyle name="Normalny 27 5" xfId="1035"/>
    <cellStyle name="Normalny 27 5 2" xfId="1753"/>
    <cellStyle name="Normalny 27 5 2 2" xfId="3192"/>
    <cellStyle name="Normalny 27 5 3" xfId="2474"/>
    <cellStyle name="Normalny 27 6" xfId="675"/>
    <cellStyle name="Normalny 27 6 2" xfId="1393"/>
    <cellStyle name="Normalny 27 6 2 2" xfId="2832"/>
    <cellStyle name="Normalny 27 6 3" xfId="2114"/>
    <cellStyle name="Normalny 27 7" xfId="1215"/>
    <cellStyle name="Normalny 27 7 2" xfId="2654"/>
    <cellStyle name="Normalny 27 8" xfId="193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3" xfId="2363"/>
    <cellStyle name="Normalny 28 2 3" xfId="1104"/>
    <cellStyle name="Normalny 28 2 3 2" xfId="1822"/>
    <cellStyle name="Normalny 28 2 3 2 2" xfId="3261"/>
    <cellStyle name="Normalny 28 2 3 3" xfId="2543"/>
    <cellStyle name="Normalny 28 2 4" xfId="744"/>
    <cellStyle name="Normalny 28 2 4 2" xfId="1462"/>
    <cellStyle name="Normalny 28 2 4 2 2" xfId="2901"/>
    <cellStyle name="Normalny 28 2 4 3" xfId="2183"/>
    <cellStyle name="Normalny 28 2 5" xfId="1284"/>
    <cellStyle name="Normalny 28 2 5 2" xfId="2723"/>
    <cellStyle name="Normalny 28 2 6" xfId="2005"/>
    <cellStyle name="Normalny 28 3" xfId="635"/>
    <cellStyle name="Normalny 28 3 2" xfId="993"/>
    <cellStyle name="Normalny 28 3 2 2" xfId="1711"/>
    <cellStyle name="Normalny 28 3 2 2 2" xfId="3150"/>
    <cellStyle name="Normalny 28 3 2 3" xfId="2432"/>
    <cellStyle name="Normalny 28 3 3" xfId="1173"/>
    <cellStyle name="Normalny 28 3 3 2" xfId="1891"/>
    <cellStyle name="Normalny 28 3 3 2 2" xfId="3330"/>
    <cellStyle name="Normalny 28 3 3 3" xfId="2612"/>
    <cellStyle name="Normalny 28 3 4" xfId="813"/>
    <cellStyle name="Normalny 28 3 4 2" xfId="1531"/>
    <cellStyle name="Normalny 28 3 4 2 2" xfId="2970"/>
    <cellStyle name="Normalny 28 3 4 3" xfId="2252"/>
    <cellStyle name="Normalny 28 3 5" xfId="1353"/>
    <cellStyle name="Normalny 28 3 5 2" xfId="2792"/>
    <cellStyle name="Normalny 28 3 6" xfId="2074"/>
    <cellStyle name="Normalny 28 4" xfId="856"/>
    <cellStyle name="Normalny 28 4 2" xfId="1574"/>
    <cellStyle name="Normalny 28 4 2 2" xfId="3013"/>
    <cellStyle name="Normalny 28 4 3" xfId="2295"/>
    <cellStyle name="Normalny 28 5" xfId="1036"/>
    <cellStyle name="Normalny 28 5 2" xfId="1754"/>
    <cellStyle name="Normalny 28 5 2 2" xfId="3193"/>
    <cellStyle name="Normalny 28 5 3" xfId="2475"/>
    <cellStyle name="Normalny 28 6" xfId="676"/>
    <cellStyle name="Normalny 28 6 2" xfId="1394"/>
    <cellStyle name="Normalny 28 6 2 2" xfId="2833"/>
    <cellStyle name="Normalny 28 6 3" xfId="2115"/>
    <cellStyle name="Normalny 28 7" xfId="1216"/>
    <cellStyle name="Normalny 28 7 2" xfId="2655"/>
    <cellStyle name="Normalny 28 8" xfId="193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3" xfId="2373"/>
    <cellStyle name="Normalny 29 2 3" xfId="1114"/>
    <cellStyle name="Normalny 29 2 3 2" xfId="1832"/>
    <cellStyle name="Normalny 29 2 3 2 2" xfId="3271"/>
    <cellStyle name="Normalny 29 2 3 3" xfId="2553"/>
    <cellStyle name="Normalny 29 2 4" xfId="754"/>
    <cellStyle name="Normalny 29 2 4 2" xfId="1472"/>
    <cellStyle name="Normalny 29 2 4 2 2" xfId="2911"/>
    <cellStyle name="Normalny 29 2 4 3" xfId="2193"/>
    <cellStyle name="Normalny 29 2 5" xfId="1294"/>
    <cellStyle name="Normalny 29 2 5 2" xfId="2733"/>
    <cellStyle name="Normalny 29 2 6" xfId="2015"/>
    <cellStyle name="Normalny 29 3" xfId="645"/>
    <cellStyle name="Normalny 29 3 2" xfId="1003"/>
    <cellStyle name="Normalny 29 3 2 2" xfId="1721"/>
    <cellStyle name="Normalny 29 3 2 2 2" xfId="3160"/>
    <cellStyle name="Normalny 29 3 2 3" xfId="2442"/>
    <cellStyle name="Normalny 29 3 3" xfId="1183"/>
    <cellStyle name="Normalny 29 3 3 2" xfId="1901"/>
    <cellStyle name="Normalny 29 3 3 2 2" xfId="3340"/>
    <cellStyle name="Normalny 29 3 3 3" xfId="2622"/>
    <cellStyle name="Normalny 29 3 4" xfId="823"/>
    <cellStyle name="Normalny 29 3 4 2" xfId="1541"/>
    <cellStyle name="Normalny 29 3 4 2 2" xfId="2980"/>
    <cellStyle name="Normalny 29 3 4 3" xfId="2262"/>
    <cellStyle name="Normalny 29 3 5" xfId="1363"/>
    <cellStyle name="Normalny 29 3 5 2" xfId="2802"/>
    <cellStyle name="Normalny 29 3 6" xfId="2084"/>
    <cellStyle name="Normalny 29 4" xfId="866"/>
    <cellStyle name="Normalny 29 4 2" xfId="1584"/>
    <cellStyle name="Normalny 29 4 2 2" xfId="3023"/>
    <cellStyle name="Normalny 29 4 3" xfId="2305"/>
    <cellStyle name="Normalny 29 5" xfId="1046"/>
    <cellStyle name="Normalny 29 5 2" xfId="1764"/>
    <cellStyle name="Normalny 29 5 2 2" xfId="3203"/>
    <cellStyle name="Normalny 29 5 3" xfId="2485"/>
    <cellStyle name="Normalny 29 6" xfId="686"/>
    <cellStyle name="Normalny 29 6 2" xfId="1404"/>
    <cellStyle name="Normalny 29 6 2 2" xfId="2843"/>
    <cellStyle name="Normalny 29 6 3" xfId="2125"/>
    <cellStyle name="Normalny 29 7" xfId="1226"/>
    <cellStyle name="Normalny 29 7 2" xfId="2665"/>
    <cellStyle name="Normalny 29 8" xfId="1947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3" xfId="2387"/>
    <cellStyle name="Normalny 3 10 2 2 3" xfId="1128"/>
    <cellStyle name="Normalny 3 10 2 2 3 2" xfId="1846"/>
    <cellStyle name="Normalny 3 10 2 2 3 2 2" xfId="3285"/>
    <cellStyle name="Normalny 3 10 2 2 3 3" xfId="2567"/>
    <cellStyle name="Normalny 3 10 2 2 4" xfId="768"/>
    <cellStyle name="Normalny 3 10 2 2 4 2" xfId="1486"/>
    <cellStyle name="Normalny 3 10 2 2 4 2 2" xfId="2925"/>
    <cellStyle name="Normalny 3 10 2 2 4 3" xfId="2207"/>
    <cellStyle name="Normalny 3 10 2 2 5" xfId="1308"/>
    <cellStyle name="Normalny 3 10 2 2 5 2" xfId="2747"/>
    <cellStyle name="Normalny 3 10 2 2 6" xfId="2029"/>
    <cellStyle name="Normalny 3 10 2 3" xfId="880"/>
    <cellStyle name="Normalny 3 10 2 3 2" xfId="1598"/>
    <cellStyle name="Normalny 3 10 2 3 2 2" xfId="3037"/>
    <cellStyle name="Normalny 3 10 2 3 3" xfId="2319"/>
    <cellStyle name="Normalny 3 10 2 4" xfId="1060"/>
    <cellStyle name="Normalny 3 10 2 4 2" xfId="1778"/>
    <cellStyle name="Normalny 3 10 2 4 2 2" xfId="3217"/>
    <cellStyle name="Normalny 3 10 2 4 3" xfId="2499"/>
    <cellStyle name="Normalny 3 10 2 5" xfId="700"/>
    <cellStyle name="Normalny 3 10 2 5 2" xfId="1418"/>
    <cellStyle name="Normalny 3 10 2 5 2 2" xfId="2857"/>
    <cellStyle name="Normalny 3 10 2 5 3" xfId="2139"/>
    <cellStyle name="Normalny 3 10 2 6" xfId="1240"/>
    <cellStyle name="Normalny 3 10 2 6 2" xfId="2679"/>
    <cellStyle name="Normalny 3 10 2 7" xfId="1961"/>
    <cellStyle name="Normalny 3 10 3" xfId="545"/>
    <cellStyle name="Normalny 3 10 3 2" xfId="903"/>
    <cellStyle name="Normalny 3 10 3 2 2" xfId="1621"/>
    <cellStyle name="Normalny 3 10 3 2 2 2" xfId="3060"/>
    <cellStyle name="Normalny 3 10 3 2 3" xfId="2342"/>
    <cellStyle name="Normalny 3 10 3 3" xfId="1083"/>
    <cellStyle name="Normalny 3 10 3 3 2" xfId="1801"/>
    <cellStyle name="Normalny 3 10 3 3 2 2" xfId="3240"/>
    <cellStyle name="Normalny 3 10 3 3 3" xfId="2522"/>
    <cellStyle name="Normalny 3 10 3 4" xfId="723"/>
    <cellStyle name="Normalny 3 10 3 4 2" xfId="1441"/>
    <cellStyle name="Normalny 3 10 3 4 2 2" xfId="2880"/>
    <cellStyle name="Normalny 3 10 3 4 3" xfId="2162"/>
    <cellStyle name="Normalny 3 10 3 5" xfId="1263"/>
    <cellStyle name="Normalny 3 10 3 5 2" xfId="2702"/>
    <cellStyle name="Normalny 3 10 3 6" xfId="1984"/>
    <cellStyle name="Normalny 3 10 4" xfId="614"/>
    <cellStyle name="Normalny 3 10 4 2" xfId="972"/>
    <cellStyle name="Normalny 3 10 4 2 2" xfId="1690"/>
    <cellStyle name="Normalny 3 10 4 2 2 2" xfId="3129"/>
    <cellStyle name="Normalny 3 10 4 2 3" xfId="2411"/>
    <cellStyle name="Normalny 3 10 4 3" xfId="1152"/>
    <cellStyle name="Normalny 3 10 4 3 2" xfId="1870"/>
    <cellStyle name="Normalny 3 10 4 3 2 2" xfId="3309"/>
    <cellStyle name="Normalny 3 10 4 3 3" xfId="2591"/>
    <cellStyle name="Normalny 3 10 4 4" xfId="792"/>
    <cellStyle name="Normalny 3 10 4 4 2" xfId="1510"/>
    <cellStyle name="Normalny 3 10 4 4 2 2" xfId="2949"/>
    <cellStyle name="Normalny 3 10 4 4 3" xfId="2231"/>
    <cellStyle name="Normalny 3 10 4 5" xfId="1332"/>
    <cellStyle name="Normalny 3 10 4 5 2" xfId="2771"/>
    <cellStyle name="Normalny 3 10 4 6" xfId="2053"/>
    <cellStyle name="Normalny 3 10 5" xfId="835"/>
    <cellStyle name="Normalny 3 10 5 2" xfId="1553"/>
    <cellStyle name="Normalny 3 10 5 2 2" xfId="2992"/>
    <cellStyle name="Normalny 3 10 5 3" xfId="2274"/>
    <cellStyle name="Normalny 3 10 6" xfId="1015"/>
    <cellStyle name="Normalny 3 10 6 2" xfId="1733"/>
    <cellStyle name="Normalny 3 10 6 2 2" xfId="3172"/>
    <cellStyle name="Normalny 3 10 6 3" xfId="2454"/>
    <cellStyle name="Normalny 3 10 7" xfId="655"/>
    <cellStyle name="Normalny 3 10 7 2" xfId="1373"/>
    <cellStyle name="Normalny 3 10 7 2 2" xfId="2812"/>
    <cellStyle name="Normalny 3 10 7 3" xfId="2094"/>
    <cellStyle name="Normalny 3 10 8" xfId="1195"/>
    <cellStyle name="Normalny 3 10 8 2" xfId="2634"/>
    <cellStyle name="Normalny 3 10 9" xfId="1916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3" xfId="2390"/>
    <cellStyle name="Normalny 3 11 2 2 3" xfId="1131"/>
    <cellStyle name="Normalny 3 11 2 2 3 2" xfId="1849"/>
    <cellStyle name="Normalny 3 11 2 2 3 2 2" xfId="3288"/>
    <cellStyle name="Normalny 3 11 2 2 3 3" xfId="2570"/>
    <cellStyle name="Normalny 3 11 2 2 4" xfId="771"/>
    <cellStyle name="Normalny 3 11 2 2 4 2" xfId="1489"/>
    <cellStyle name="Normalny 3 11 2 2 4 2 2" xfId="2928"/>
    <cellStyle name="Normalny 3 11 2 2 4 3" xfId="2210"/>
    <cellStyle name="Normalny 3 11 2 2 5" xfId="1311"/>
    <cellStyle name="Normalny 3 11 2 2 5 2" xfId="2750"/>
    <cellStyle name="Normalny 3 11 2 2 6" xfId="2032"/>
    <cellStyle name="Normalny 3 11 2 3" xfId="883"/>
    <cellStyle name="Normalny 3 11 2 3 2" xfId="1601"/>
    <cellStyle name="Normalny 3 11 2 3 2 2" xfId="3040"/>
    <cellStyle name="Normalny 3 11 2 3 3" xfId="2322"/>
    <cellStyle name="Normalny 3 11 2 4" xfId="1063"/>
    <cellStyle name="Normalny 3 11 2 4 2" xfId="1781"/>
    <cellStyle name="Normalny 3 11 2 4 2 2" xfId="3220"/>
    <cellStyle name="Normalny 3 11 2 4 3" xfId="2502"/>
    <cellStyle name="Normalny 3 11 2 5" xfId="703"/>
    <cellStyle name="Normalny 3 11 2 5 2" xfId="1421"/>
    <cellStyle name="Normalny 3 11 2 5 2 2" xfId="2860"/>
    <cellStyle name="Normalny 3 11 2 5 3" xfId="2142"/>
    <cellStyle name="Normalny 3 11 2 6" xfId="1243"/>
    <cellStyle name="Normalny 3 11 2 6 2" xfId="2682"/>
    <cellStyle name="Normalny 3 11 2 7" xfId="1964"/>
    <cellStyle name="Normalny 3 11 3" xfId="548"/>
    <cellStyle name="Normalny 3 11 3 2" xfId="906"/>
    <cellStyle name="Normalny 3 11 3 2 2" xfId="1624"/>
    <cellStyle name="Normalny 3 11 3 2 2 2" xfId="3063"/>
    <cellStyle name="Normalny 3 11 3 2 3" xfId="2345"/>
    <cellStyle name="Normalny 3 11 3 3" xfId="1086"/>
    <cellStyle name="Normalny 3 11 3 3 2" xfId="1804"/>
    <cellStyle name="Normalny 3 11 3 3 2 2" xfId="3243"/>
    <cellStyle name="Normalny 3 11 3 3 3" xfId="2525"/>
    <cellStyle name="Normalny 3 11 3 4" xfId="726"/>
    <cellStyle name="Normalny 3 11 3 4 2" xfId="1444"/>
    <cellStyle name="Normalny 3 11 3 4 2 2" xfId="2883"/>
    <cellStyle name="Normalny 3 11 3 4 3" xfId="2165"/>
    <cellStyle name="Normalny 3 11 3 5" xfId="1266"/>
    <cellStyle name="Normalny 3 11 3 5 2" xfId="2705"/>
    <cellStyle name="Normalny 3 11 3 6" xfId="1987"/>
    <cellStyle name="Normalny 3 11 4" xfId="617"/>
    <cellStyle name="Normalny 3 11 4 2" xfId="975"/>
    <cellStyle name="Normalny 3 11 4 2 2" xfId="1693"/>
    <cellStyle name="Normalny 3 11 4 2 2 2" xfId="3132"/>
    <cellStyle name="Normalny 3 11 4 2 3" xfId="2414"/>
    <cellStyle name="Normalny 3 11 4 3" xfId="1155"/>
    <cellStyle name="Normalny 3 11 4 3 2" xfId="1873"/>
    <cellStyle name="Normalny 3 11 4 3 2 2" xfId="3312"/>
    <cellStyle name="Normalny 3 11 4 3 3" xfId="2594"/>
    <cellStyle name="Normalny 3 11 4 4" xfId="795"/>
    <cellStyle name="Normalny 3 11 4 4 2" xfId="1513"/>
    <cellStyle name="Normalny 3 11 4 4 2 2" xfId="2952"/>
    <cellStyle name="Normalny 3 11 4 4 3" xfId="2234"/>
    <cellStyle name="Normalny 3 11 4 5" xfId="1335"/>
    <cellStyle name="Normalny 3 11 4 5 2" xfId="2774"/>
    <cellStyle name="Normalny 3 11 4 6" xfId="2056"/>
    <cellStyle name="Normalny 3 11 5" xfId="838"/>
    <cellStyle name="Normalny 3 11 5 2" xfId="1556"/>
    <cellStyle name="Normalny 3 11 5 2 2" xfId="2995"/>
    <cellStyle name="Normalny 3 11 5 3" xfId="2277"/>
    <cellStyle name="Normalny 3 11 6" xfId="1018"/>
    <cellStyle name="Normalny 3 11 6 2" xfId="1736"/>
    <cellStyle name="Normalny 3 11 6 2 2" xfId="3175"/>
    <cellStyle name="Normalny 3 11 6 3" xfId="2457"/>
    <cellStyle name="Normalny 3 11 7" xfId="658"/>
    <cellStyle name="Normalny 3 11 7 2" xfId="1376"/>
    <cellStyle name="Normalny 3 11 7 2 2" xfId="2815"/>
    <cellStyle name="Normalny 3 11 7 3" xfId="2097"/>
    <cellStyle name="Normalny 3 11 8" xfId="1198"/>
    <cellStyle name="Normalny 3 11 8 2" xfId="2637"/>
    <cellStyle name="Normalny 3 11 9" xfId="1919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3" xfId="2392"/>
    <cellStyle name="Normalny 3 12 2 2 3" xfId="1133"/>
    <cellStyle name="Normalny 3 12 2 2 3 2" xfId="1851"/>
    <cellStyle name="Normalny 3 12 2 2 3 2 2" xfId="3290"/>
    <cellStyle name="Normalny 3 12 2 2 3 3" xfId="2572"/>
    <cellStyle name="Normalny 3 12 2 2 4" xfId="773"/>
    <cellStyle name="Normalny 3 12 2 2 4 2" xfId="1491"/>
    <cellStyle name="Normalny 3 12 2 2 4 2 2" xfId="2930"/>
    <cellStyle name="Normalny 3 12 2 2 4 3" xfId="2212"/>
    <cellStyle name="Normalny 3 12 2 2 5" xfId="1313"/>
    <cellStyle name="Normalny 3 12 2 2 5 2" xfId="2752"/>
    <cellStyle name="Normalny 3 12 2 2 6" xfId="2034"/>
    <cellStyle name="Normalny 3 12 2 3" xfId="885"/>
    <cellStyle name="Normalny 3 12 2 3 2" xfId="1603"/>
    <cellStyle name="Normalny 3 12 2 3 2 2" xfId="3042"/>
    <cellStyle name="Normalny 3 12 2 3 3" xfId="2324"/>
    <cellStyle name="Normalny 3 12 2 4" xfId="1065"/>
    <cellStyle name="Normalny 3 12 2 4 2" xfId="1783"/>
    <cellStyle name="Normalny 3 12 2 4 2 2" xfId="3222"/>
    <cellStyle name="Normalny 3 12 2 4 3" xfId="2504"/>
    <cellStyle name="Normalny 3 12 2 5" xfId="705"/>
    <cellStyle name="Normalny 3 12 2 5 2" xfId="1423"/>
    <cellStyle name="Normalny 3 12 2 5 2 2" xfId="2862"/>
    <cellStyle name="Normalny 3 12 2 5 3" xfId="2144"/>
    <cellStyle name="Normalny 3 12 2 6" xfId="1245"/>
    <cellStyle name="Normalny 3 12 2 6 2" xfId="2684"/>
    <cellStyle name="Normalny 3 12 2 7" xfId="1966"/>
    <cellStyle name="Normalny 3 12 3" xfId="550"/>
    <cellStyle name="Normalny 3 12 3 2" xfId="908"/>
    <cellStyle name="Normalny 3 12 3 2 2" xfId="1626"/>
    <cellStyle name="Normalny 3 12 3 2 2 2" xfId="3065"/>
    <cellStyle name="Normalny 3 12 3 2 3" xfId="2347"/>
    <cellStyle name="Normalny 3 12 3 3" xfId="1088"/>
    <cellStyle name="Normalny 3 12 3 3 2" xfId="1806"/>
    <cellStyle name="Normalny 3 12 3 3 2 2" xfId="3245"/>
    <cellStyle name="Normalny 3 12 3 3 3" xfId="2527"/>
    <cellStyle name="Normalny 3 12 3 4" xfId="728"/>
    <cellStyle name="Normalny 3 12 3 4 2" xfId="1446"/>
    <cellStyle name="Normalny 3 12 3 4 2 2" xfId="2885"/>
    <cellStyle name="Normalny 3 12 3 4 3" xfId="2167"/>
    <cellStyle name="Normalny 3 12 3 5" xfId="1268"/>
    <cellStyle name="Normalny 3 12 3 5 2" xfId="2707"/>
    <cellStyle name="Normalny 3 12 3 6" xfId="1989"/>
    <cellStyle name="Normalny 3 12 4" xfId="619"/>
    <cellStyle name="Normalny 3 12 4 2" xfId="977"/>
    <cellStyle name="Normalny 3 12 4 2 2" xfId="1695"/>
    <cellStyle name="Normalny 3 12 4 2 2 2" xfId="3134"/>
    <cellStyle name="Normalny 3 12 4 2 3" xfId="2416"/>
    <cellStyle name="Normalny 3 12 4 3" xfId="1157"/>
    <cellStyle name="Normalny 3 12 4 3 2" xfId="1875"/>
    <cellStyle name="Normalny 3 12 4 3 2 2" xfId="3314"/>
    <cellStyle name="Normalny 3 12 4 3 3" xfId="2596"/>
    <cellStyle name="Normalny 3 12 4 4" xfId="797"/>
    <cellStyle name="Normalny 3 12 4 4 2" xfId="1515"/>
    <cellStyle name="Normalny 3 12 4 4 2 2" xfId="2954"/>
    <cellStyle name="Normalny 3 12 4 4 3" xfId="2236"/>
    <cellStyle name="Normalny 3 12 4 5" xfId="1337"/>
    <cellStyle name="Normalny 3 12 4 5 2" xfId="2776"/>
    <cellStyle name="Normalny 3 12 4 6" xfId="2058"/>
    <cellStyle name="Normalny 3 12 5" xfId="840"/>
    <cellStyle name="Normalny 3 12 5 2" xfId="1558"/>
    <cellStyle name="Normalny 3 12 5 2 2" xfId="2997"/>
    <cellStyle name="Normalny 3 12 5 3" xfId="2279"/>
    <cellStyle name="Normalny 3 12 6" xfId="1020"/>
    <cellStyle name="Normalny 3 12 6 2" xfId="1738"/>
    <cellStyle name="Normalny 3 12 6 2 2" xfId="3177"/>
    <cellStyle name="Normalny 3 12 6 3" xfId="2459"/>
    <cellStyle name="Normalny 3 12 7" xfId="660"/>
    <cellStyle name="Normalny 3 12 7 2" xfId="1378"/>
    <cellStyle name="Normalny 3 12 7 2 2" xfId="2817"/>
    <cellStyle name="Normalny 3 12 7 3" xfId="2099"/>
    <cellStyle name="Normalny 3 12 8" xfId="1200"/>
    <cellStyle name="Normalny 3 12 8 2" xfId="2639"/>
    <cellStyle name="Normalny 3 12 9" xfId="1921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3" xfId="2394"/>
    <cellStyle name="Normalny 3 13 2 2 3" xfId="1135"/>
    <cellStyle name="Normalny 3 13 2 2 3 2" xfId="1853"/>
    <cellStyle name="Normalny 3 13 2 2 3 2 2" xfId="3292"/>
    <cellStyle name="Normalny 3 13 2 2 3 3" xfId="2574"/>
    <cellStyle name="Normalny 3 13 2 2 4" xfId="775"/>
    <cellStyle name="Normalny 3 13 2 2 4 2" xfId="1493"/>
    <cellStyle name="Normalny 3 13 2 2 4 2 2" xfId="2932"/>
    <cellStyle name="Normalny 3 13 2 2 4 3" xfId="2214"/>
    <cellStyle name="Normalny 3 13 2 2 5" xfId="1315"/>
    <cellStyle name="Normalny 3 13 2 2 5 2" xfId="2754"/>
    <cellStyle name="Normalny 3 13 2 2 6" xfId="2036"/>
    <cellStyle name="Normalny 3 13 2 3" xfId="887"/>
    <cellStyle name="Normalny 3 13 2 3 2" xfId="1605"/>
    <cellStyle name="Normalny 3 13 2 3 2 2" xfId="3044"/>
    <cellStyle name="Normalny 3 13 2 3 3" xfId="2326"/>
    <cellStyle name="Normalny 3 13 2 4" xfId="1067"/>
    <cellStyle name="Normalny 3 13 2 4 2" xfId="1785"/>
    <cellStyle name="Normalny 3 13 2 4 2 2" xfId="3224"/>
    <cellStyle name="Normalny 3 13 2 4 3" xfId="2506"/>
    <cellStyle name="Normalny 3 13 2 5" xfId="707"/>
    <cellStyle name="Normalny 3 13 2 5 2" xfId="1425"/>
    <cellStyle name="Normalny 3 13 2 5 2 2" xfId="2864"/>
    <cellStyle name="Normalny 3 13 2 5 3" xfId="2146"/>
    <cellStyle name="Normalny 3 13 2 6" xfId="1247"/>
    <cellStyle name="Normalny 3 13 2 6 2" xfId="2686"/>
    <cellStyle name="Normalny 3 13 2 7" xfId="1968"/>
    <cellStyle name="Normalny 3 13 3" xfId="552"/>
    <cellStyle name="Normalny 3 13 3 2" xfId="910"/>
    <cellStyle name="Normalny 3 13 3 2 2" xfId="1628"/>
    <cellStyle name="Normalny 3 13 3 2 2 2" xfId="3067"/>
    <cellStyle name="Normalny 3 13 3 2 3" xfId="2349"/>
    <cellStyle name="Normalny 3 13 3 3" xfId="1090"/>
    <cellStyle name="Normalny 3 13 3 3 2" xfId="1808"/>
    <cellStyle name="Normalny 3 13 3 3 2 2" xfId="3247"/>
    <cellStyle name="Normalny 3 13 3 3 3" xfId="2529"/>
    <cellStyle name="Normalny 3 13 3 4" xfId="730"/>
    <cellStyle name="Normalny 3 13 3 4 2" xfId="1448"/>
    <cellStyle name="Normalny 3 13 3 4 2 2" xfId="2887"/>
    <cellStyle name="Normalny 3 13 3 4 3" xfId="2169"/>
    <cellStyle name="Normalny 3 13 3 5" xfId="1270"/>
    <cellStyle name="Normalny 3 13 3 5 2" xfId="2709"/>
    <cellStyle name="Normalny 3 13 3 6" xfId="1991"/>
    <cellStyle name="Normalny 3 13 4" xfId="621"/>
    <cellStyle name="Normalny 3 13 4 2" xfId="979"/>
    <cellStyle name="Normalny 3 13 4 2 2" xfId="1697"/>
    <cellStyle name="Normalny 3 13 4 2 2 2" xfId="3136"/>
    <cellStyle name="Normalny 3 13 4 2 3" xfId="2418"/>
    <cellStyle name="Normalny 3 13 4 3" xfId="1159"/>
    <cellStyle name="Normalny 3 13 4 3 2" xfId="1877"/>
    <cellStyle name="Normalny 3 13 4 3 2 2" xfId="3316"/>
    <cellStyle name="Normalny 3 13 4 3 3" xfId="2598"/>
    <cellStyle name="Normalny 3 13 4 4" xfId="799"/>
    <cellStyle name="Normalny 3 13 4 4 2" xfId="1517"/>
    <cellStyle name="Normalny 3 13 4 4 2 2" xfId="2956"/>
    <cellStyle name="Normalny 3 13 4 4 3" xfId="2238"/>
    <cellStyle name="Normalny 3 13 4 5" xfId="1339"/>
    <cellStyle name="Normalny 3 13 4 5 2" xfId="2778"/>
    <cellStyle name="Normalny 3 13 4 6" xfId="2060"/>
    <cellStyle name="Normalny 3 13 5" xfId="842"/>
    <cellStyle name="Normalny 3 13 5 2" xfId="1560"/>
    <cellStyle name="Normalny 3 13 5 2 2" xfId="2999"/>
    <cellStyle name="Normalny 3 13 5 3" xfId="2281"/>
    <cellStyle name="Normalny 3 13 6" xfId="1022"/>
    <cellStyle name="Normalny 3 13 6 2" xfId="1740"/>
    <cellStyle name="Normalny 3 13 6 2 2" xfId="3179"/>
    <cellStyle name="Normalny 3 13 6 3" xfId="2461"/>
    <cellStyle name="Normalny 3 13 7" xfId="662"/>
    <cellStyle name="Normalny 3 13 7 2" xfId="1380"/>
    <cellStyle name="Normalny 3 13 7 2 2" xfId="2819"/>
    <cellStyle name="Normalny 3 13 7 3" xfId="2101"/>
    <cellStyle name="Normalny 3 13 8" xfId="1202"/>
    <cellStyle name="Normalny 3 13 8 2" xfId="2641"/>
    <cellStyle name="Normalny 3 13 9" xfId="1923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3" xfId="2396"/>
    <cellStyle name="Normalny 3 14 2 2 3" xfId="1137"/>
    <cellStyle name="Normalny 3 14 2 2 3 2" xfId="1855"/>
    <cellStyle name="Normalny 3 14 2 2 3 2 2" xfId="3294"/>
    <cellStyle name="Normalny 3 14 2 2 3 3" xfId="2576"/>
    <cellStyle name="Normalny 3 14 2 2 4" xfId="777"/>
    <cellStyle name="Normalny 3 14 2 2 4 2" xfId="1495"/>
    <cellStyle name="Normalny 3 14 2 2 4 2 2" xfId="2934"/>
    <cellStyle name="Normalny 3 14 2 2 4 3" xfId="2216"/>
    <cellStyle name="Normalny 3 14 2 2 5" xfId="1317"/>
    <cellStyle name="Normalny 3 14 2 2 5 2" xfId="2756"/>
    <cellStyle name="Normalny 3 14 2 2 6" xfId="2038"/>
    <cellStyle name="Normalny 3 14 2 3" xfId="889"/>
    <cellStyle name="Normalny 3 14 2 3 2" xfId="1607"/>
    <cellStyle name="Normalny 3 14 2 3 2 2" xfId="3046"/>
    <cellStyle name="Normalny 3 14 2 3 3" xfId="2328"/>
    <cellStyle name="Normalny 3 14 2 4" xfId="1069"/>
    <cellStyle name="Normalny 3 14 2 4 2" xfId="1787"/>
    <cellStyle name="Normalny 3 14 2 4 2 2" xfId="3226"/>
    <cellStyle name="Normalny 3 14 2 4 3" xfId="2508"/>
    <cellStyle name="Normalny 3 14 2 5" xfId="709"/>
    <cellStyle name="Normalny 3 14 2 5 2" xfId="1427"/>
    <cellStyle name="Normalny 3 14 2 5 2 2" xfId="2866"/>
    <cellStyle name="Normalny 3 14 2 5 3" xfId="2148"/>
    <cellStyle name="Normalny 3 14 2 6" xfId="1249"/>
    <cellStyle name="Normalny 3 14 2 6 2" xfId="2688"/>
    <cellStyle name="Normalny 3 14 2 7" xfId="1970"/>
    <cellStyle name="Normalny 3 14 3" xfId="554"/>
    <cellStyle name="Normalny 3 14 3 2" xfId="912"/>
    <cellStyle name="Normalny 3 14 3 2 2" xfId="1630"/>
    <cellStyle name="Normalny 3 14 3 2 2 2" xfId="3069"/>
    <cellStyle name="Normalny 3 14 3 2 3" xfId="2351"/>
    <cellStyle name="Normalny 3 14 3 3" xfId="1092"/>
    <cellStyle name="Normalny 3 14 3 3 2" xfId="1810"/>
    <cellStyle name="Normalny 3 14 3 3 2 2" xfId="3249"/>
    <cellStyle name="Normalny 3 14 3 3 3" xfId="2531"/>
    <cellStyle name="Normalny 3 14 3 4" xfId="732"/>
    <cellStyle name="Normalny 3 14 3 4 2" xfId="1450"/>
    <cellStyle name="Normalny 3 14 3 4 2 2" xfId="2889"/>
    <cellStyle name="Normalny 3 14 3 4 3" xfId="2171"/>
    <cellStyle name="Normalny 3 14 3 5" xfId="1272"/>
    <cellStyle name="Normalny 3 14 3 5 2" xfId="2711"/>
    <cellStyle name="Normalny 3 14 3 6" xfId="1993"/>
    <cellStyle name="Normalny 3 14 4" xfId="623"/>
    <cellStyle name="Normalny 3 14 4 2" xfId="981"/>
    <cellStyle name="Normalny 3 14 4 2 2" xfId="1699"/>
    <cellStyle name="Normalny 3 14 4 2 2 2" xfId="3138"/>
    <cellStyle name="Normalny 3 14 4 2 3" xfId="2420"/>
    <cellStyle name="Normalny 3 14 4 3" xfId="1161"/>
    <cellStyle name="Normalny 3 14 4 3 2" xfId="1879"/>
    <cellStyle name="Normalny 3 14 4 3 2 2" xfId="3318"/>
    <cellStyle name="Normalny 3 14 4 3 3" xfId="2600"/>
    <cellStyle name="Normalny 3 14 4 4" xfId="801"/>
    <cellStyle name="Normalny 3 14 4 4 2" xfId="1519"/>
    <cellStyle name="Normalny 3 14 4 4 2 2" xfId="2958"/>
    <cellStyle name="Normalny 3 14 4 4 3" xfId="2240"/>
    <cellStyle name="Normalny 3 14 4 5" xfId="1341"/>
    <cellStyle name="Normalny 3 14 4 5 2" xfId="2780"/>
    <cellStyle name="Normalny 3 14 4 6" xfId="2062"/>
    <cellStyle name="Normalny 3 14 5" xfId="844"/>
    <cellStyle name="Normalny 3 14 5 2" xfId="1562"/>
    <cellStyle name="Normalny 3 14 5 2 2" xfId="3001"/>
    <cellStyle name="Normalny 3 14 5 3" xfId="2283"/>
    <cellStyle name="Normalny 3 14 6" xfId="1024"/>
    <cellStyle name="Normalny 3 14 6 2" xfId="1742"/>
    <cellStyle name="Normalny 3 14 6 2 2" xfId="3181"/>
    <cellStyle name="Normalny 3 14 6 3" xfId="2463"/>
    <cellStyle name="Normalny 3 14 7" xfId="664"/>
    <cellStyle name="Normalny 3 14 7 2" xfId="1382"/>
    <cellStyle name="Normalny 3 14 7 2 2" xfId="2821"/>
    <cellStyle name="Normalny 3 14 7 3" xfId="2103"/>
    <cellStyle name="Normalny 3 14 8" xfId="1204"/>
    <cellStyle name="Normalny 3 14 8 2" xfId="264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3" xfId="2354"/>
    <cellStyle name="Normalny 3 15 2 3" xfId="1095"/>
    <cellStyle name="Normalny 3 15 2 3 2" xfId="1813"/>
    <cellStyle name="Normalny 3 15 2 3 2 2" xfId="3252"/>
    <cellStyle name="Normalny 3 15 2 3 3" xfId="2534"/>
    <cellStyle name="Normalny 3 15 2 4" xfId="735"/>
    <cellStyle name="Normalny 3 15 2 4 2" xfId="1453"/>
    <cellStyle name="Normalny 3 15 2 4 2 2" xfId="2892"/>
    <cellStyle name="Normalny 3 15 2 4 3" xfId="2174"/>
    <cellStyle name="Normalny 3 15 2 5" xfId="1275"/>
    <cellStyle name="Normalny 3 15 2 5 2" xfId="2714"/>
    <cellStyle name="Normalny 3 15 2 6" xfId="1996"/>
    <cellStyle name="Normalny 3 15 3" xfId="626"/>
    <cellStyle name="Normalny 3 15 3 2" xfId="984"/>
    <cellStyle name="Normalny 3 15 3 2 2" xfId="1702"/>
    <cellStyle name="Normalny 3 15 3 2 2 2" xfId="3141"/>
    <cellStyle name="Normalny 3 15 3 2 3" xfId="2423"/>
    <cellStyle name="Normalny 3 15 3 3" xfId="1164"/>
    <cellStyle name="Normalny 3 15 3 3 2" xfId="1882"/>
    <cellStyle name="Normalny 3 15 3 3 2 2" xfId="3321"/>
    <cellStyle name="Normalny 3 15 3 3 3" xfId="2603"/>
    <cellStyle name="Normalny 3 15 3 4" xfId="804"/>
    <cellStyle name="Normalny 3 15 3 4 2" xfId="1522"/>
    <cellStyle name="Normalny 3 15 3 4 2 2" xfId="2961"/>
    <cellStyle name="Normalny 3 15 3 4 3" xfId="2243"/>
    <cellStyle name="Normalny 3 15 3 5" xfId="1344"/>
    <cellStyle name="Normalny 3 15 3 5 2" xfId="2783"/>
    <cellStyle name="Normalny 3 15 3 6" xfId="2065"/>
    <cellStyle name="Normalny 3 15 4" xfId="847"/>
    <cellStyle name="Normalny 3 15 4 2" xfId="1565"/>
    <cellStyle name="Normalny 3 15 4 2 2" xfId="3004"/>
    <cellStyle name="Normalny 3 15 4 3" xfId="2286"/>
    <cellStyle name="Normalny 3 15 5" xfId="1027"/>
    <cellStyle name="Normalny 3 15 5 2" xfId="1745"/>
    <cellStyle name="Normalny 3 15 5 2 2" xfId="3184"/>
    <cellStyle name="Normalny 3 15 5 3" xfId="2466"/>
    <cellStyle name="Normalny 3 15 6" xfId="667"/>
    <cellStyle name="Normalny 3 15 6 2" xfId="1385"/>
    <cellStyle name="Normalny 3 15 6 2 2" xfId="2824"/>
    <cellStyle name="Normalny 3 15 6 3" xfId="2106"/>
    <cellStyle name="Normalny 3 15 7" xfId="1207"/>
    <cellStyle name="Normalny 3 15 7 2" xfId="2646"/>
    <cellStyle name="Normalny 3 15 8" xfId="192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3" xfId="2357"/>
    <cellStyle name="Normalny 3 16 2 3" xfId="1098"/>
    <cellStyle name="Normalny 3 16 2 3 2" xfId="1816"/>
    <cellStyle name="Normalny 3 16 2 3 2 2" xfId="3255"/>
    <cellStyle name="Normalny 3 16 2 3 3" xfId="2537"/>
    <cellStyle name="Normalny 3 16 2 4" xfId="738"/>
    <cellStyle name="Normalny 3 16 2 4 2" xfId="1456"/>
    <cellStyle name="Normalny 3 16 2 4 2 2" xfId="2895"/>
    <cellStyle name="Normalny 3 16 2 4 3" xfId="2177"/>
    <cellStyle name="Normalny 3 16 2 5" xfId="1278"/>
    <cellStyle name="Normalny 3 16 2 5 2" xfId="2717"/>
    <cellStyle name="Normalny 3 16 2 6" xfId="1999"/>
    <cellStyle name="Normalny 3 16 3" xfId="629"/>
    <cellStyle name="Normalny 3 16 3 2" xfId="987"/>
    <cellStyle name="Normalny 3 16 3 2 2" xfId="1705"/>
    <cellStyle name="Normalny 3 16 3 2 2 2" xfId="3144"/>
    <cellStyle name="Normalny 3 16 3 2 3" xfId="2426"/>
    <cellStyle name="Normalny 3 16 3 3" xfId="1167"/>
    <cellStyle name="Normalny 3 16 3 3 2" xfId="1885"/>
    <cellStyle name="Normalny 3 16 3 3 2 2" xfId="3324"/>
    <cellStyle name="Normalny 3 16 3 3 3" xfId="2606"/>
    <cellStyle name="Normalny 3 16 3 4" xfId="807"/>
    <cellStyle name="Normalny 3 16 3 4 2" xfId="1525"/>
    <cellStyle name="Normalny 3 16 3 4 2 2" xfId="2964"/>
    <cellStyle name="Normalny 3 16 3 4 3" xfId="2246"/>
    <cellStyle name="Normalny 3 16 3 5" xfId="1347"/>
    <cellStyle name="Normalny 3 16 3 5 2" xfId="2786"/>
    <cellStyle name="Normalny 3 16 3 6" xfId="2068"/>
    <cellStyle name="Normalny 3 16 4" xfId="850"/>
    <cellStyle name="Normalny 3 16 4 2" xfId="1568"/>
    <cellStyle name="Normalny 3 16 4 2 2" xfId="3007"/>
    <cellStyle name="Normalny 3 16 4 3" xfId="2289"/>
    <cellStyle name="Normalny 3 16 5" xfId="1030"/>
    <cellStyle name="Normalny 3 16 5 2" xfId="1748"/>
    <cellStyle name="Normalny 3 16 5 2 2" xfId="3187"/>
    <cellStyle name="Normalny 3 16 5 3" xfId="2469"/>
    <cellStyle name="Normalny 3 16 6" xfId="670"/>
    <cellStyle name="Normalny 3 16 6 2" xfId="1388"/>
    <cellStyle name="Normalny 3 16 6 2 2" xfId="2827"/>
    <cellStyle name="Normalny 3 16 6 3" xfId="2109"/>
    <cellStyle name="Normalny 3 16 7" xfId="1210"/>
    <cellStyle name="Normalny 3 16 7 2" xfId="2649"/>
    <cellStyle name="Normalny 3 16 8" xfId="193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3" xfId="2371"/>
    <cellStyle name="Normalny 3 9 2 2 3" xfId="1112"/>
    <cellStyle name="Normalny 3 9 2 2 3 2" xfId="1830"/>
    <cellStyle name="Normalny 3 9 2 2 3 2 2" xfId="3269"/>
    <cellStyle name="Normalny 3 9 2 2 3 3" xfId="2551"/>
    <cellStyle name="Normalny 3 9 2 2 4" xfId="752"/>
    <cellStyle name="Normalny 3 9 2 2 4 2" xfId="1470"/>
    <cellStyle name="Normalny 3 9 2 2 4 2 2" xfId="2909"/>
    <cellStyle name="Normalny 3 9 2 2 4 3" xfId="2191"/>
    <cellStyle name="Normalny 3 9 2 2 5" xfId="1292"/>
    <cellStyle name="Normalny 3 9 2 2 5 2" xfId="2731"/>
    <cellStyle name="Normalny 3 9 2 2 6" xfId="2013"/>
    <cellStyle name="Normalny 3 9 2 3" xfId="643"/>
    <cellStyle name="Normalny 3 9 2 3 2" xfId="1001"/>
    <cellStyle name="Normalny 3 9 2 3 2 2" xfId="1719"/>
    <cellStyle name="Normalny 3 9 2 3 2 2 2" xfId="3158"/>
    <cellStyle name="Normalny 3 9 2 3 2 3" xfId="2440"/>
    <cellStyle name="Normalny 3 9 2 3 3" xfId="1181"/>
    <cellStyle name="Normalny 3 9 2 3 3 2" xfId="1899"/>
    <cellStyle name="Normalny 3 9 2 3 3 2 2" xfId="3338"/>
    <cellStyle name="Normalny 3 9 2 3 3 3" xfId="2620"/>
    <cellStyle name="Normalny 3 9 2 3 4" xfId="821"/>
    <cellStyle name="Normalny 3 9 2 3 4 2" xfId="1539"/>
    <cellStyle name="Normalny 3 9 2 3 4 2 2" xfId="2978"/>
    <cellStyle name="Normalny 3 9 2 3 4 3" xfId="2260"/>
    <cellStyle name="Normalny 3 9 2 3 5" xfId="1361"/>
    <cellStyle name="Normalny 3 9 2 3 5 2" xfId="2800"/>
    <cellStyle name="Normalny 3 9 2 3 6" xfId="2082"/>
    <cellStyle name="Normalny 3 9 2 4" xfId="864"/>
    <cellStyle name="Normalny 3 9 2 4 2" xfId="1582"/>
    <cellStyle name="Normalny 3 9 2 4 2 2" xfId="3021"/>
    <cellStyle name="Normalny 3 9 2 4 3" xfId="2303"/>
    <cellStyle name="Normalny 3 9 2 5" xfId="1044"/>
    <cellStyle name="Normalny 3 9 2 5 2" xfId="1762"/>
    <cellStyle name="Normalny 3 9 2 5 2 2" xfId="3201"/>
    <cellStyle name="Normalny 3 9 2 5 3" xfId="2483"/>
    <cellStyle name="Normalny 3 9 2 6" xfId="684"/>
    <cellStyle name="Normalny 3 9 2 6 2" xfId="1402"/>
    <cellStyle name="Normalny 3 9 2 6 2 2" xfId="2841"/>
    <cellStyle name="Normalny 3 9 2 6 3" xfId="2123"/>
    <cellStyle name="Normalny 3 9 2 7" xfId="1224"/>
    <cellStyle name="Normalny 3 9 2 7 2" xfId="2663"/>
    <cellStyle name="Normalny 3 9 2 8" xfId="194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3" xfId="2385"/>
    <cellStyle name="Normalny 3 9 3 2 3" xfId="1126"/>
    <cellStyle name="Normalny 3 9 3 2 3 2" xfId="1844"/>
    <cellStyle name="Normalny 3 9 3 2 3 2 2" xfId="3283"/>
    <cellStyle name="Normalny 3 9 3 2 3 3" xfId="2565"/>
    <cellStyle name="Normalny 3 9 3 2 4" xfId="766"/>
    <cellStyle name="Normalny 3 9 3 2 4 2" xfId="1484"/>
    <cellStyle name="Normalny 3 9 3 2 4 2 2" xfId="2923"/>
    <cellStyle name="Normalny 3 9 3 2 4 3" xfId="2205"/>
    <cellStyle name="Normalny 3 9 3 2 5" xfId="1306"/>
    <cellStyle name="Normalny 3 9 3 2 5 2" xfId="2745"/>
    <cellStyle name="Normalny 3 9 3 2 6" xfId="2027"/>
    <cellStyle name="Normalny 3 9 3 3" xfId="878"/>
    <cellStyle name="Normalny 3 9 3 3 2" xfId="1596"/>
    <cellStyle name="Normalny 3 9 3 3 2 2" xfId="3035"/>
    <cellStyle name="Normalny 3 9 3 3 3" xfId="2317"/>
    <cellStyle name="Normalny 3 9 3 4" xfId="1058"/>
    <cellStyle name="Normalny 3 9 3 4 2" xfId="1776"/>
    <cellStyle name="Normalny 3 9 3 4 2 2" xfId="3215"/>
    <cellStyle name="Normalny 3 9 3 4 3" xfId="2497"/>
    <cellStyle name="Normalny 3 9 3 5" xfId="698"/>
    <cellStyle name="Normalny 3 9 3 5 2" xfId="1416"/>
    <cellStyle name="Normalny 3 9 3 5 2 2" xfId="2855"/>
    <cellStyle name="Normalny 3 9 3 5 3" xfId="2137"/>
    <cellStyle name="Normalny 3 9 3 6" xfId="1238"/>
    <cellStyle name="Normalny 3 9 3 6 2" xfId="2677"/>
    <cellStyle name="Normalny 3 9 3 7" xfId="1959"/>
    <cellStyle name="Normalny 3 9 4" xfId="543"/>
    <cellStyle name="Normalny 3 9 4 2" xfId="901"/>
    <cellStyle name="Normalny 3 9 4 2 2" xfId="1619"/>
    <cellStyle name="Normalny 3 9 4 2 2 2" xfId="3058"/>
    <cellStyle name="Normalny 3 9 4 2 3" xfId="2340"/>
    <cellStyle name="Normalny 3 9 4 3" xfId="1081"/>
    <cellStyle name="Normalny 3 9 4 3 2" xfId="1799"/>
    <cellStyle name="Normalny 3 9 4 3 2 2" xfId="3238"/>
    <cellStyle name="Normalny 3 9 4 3 3" xfId="2520"/>
    <cellStyle name="Normalny 3 9 4 4" xfId="721"/>
    <cellStyle name="Normalny 3 9 4 4 2" xfId="1439"/>
    <cellStyle name="Normalny 3 9 4 4 2 2" xfId="2878"/>
    <cellStyle name="Normalny 3 9 4 4 3" xfId="2160"/>
    <cellStyle name="Normalny 3 9 4 5" xfId="1261"/>
    <cellStyle name="Normalny 3 9 4 5 2" xfId="2700"/>
    <cellStyle name="Normalny 3 9 4 6" xfId="1982"/>
    <cellStyle name="Normalny 3 9 5" xfId="612"/>
    <cellStyle name="Normalny 3 9 5 2" xfId="970"/>
    <cellStyle name="Normalny 3 9 5 2 2" xfId="1688"/>
    <cellStyle name="Normalny 3 9 5 2 2 2" xfId="3127"/>
    <cellStyle name="Normalny 3 9 5 2 3" xfId="2409"/>
    <cellStyle name="Normalny 3 9 5 3" xfId="1150"/>
    <cellStyle name="Normalny 3 9 5 3 2" xfId="1868"/>
    <cellStyle name="Normalny 3 9 5 3 2 2" xfId="3307"/>
    <cellStyle name="Normalny 3 9 5 3 3" xfId="2589"/>
    <cellStyle name="Normalny 3 9 5 4" xfId="790"/>
    <cellStyle name="Normalny 3 9 5 4 2" xfId="1508"/>
    <cellStyle name="Normalny 3 9 5 4 2 2" xfId="2947"/>
    <cellStyle name="Normalny 3 9 5 4 3" xfId="2229"/>
    <cellStyle name="Normalny 3 9 5 5" xfId="1330"/>
    <cellStyle name="Normalny 3 9 5 5 2" xfId="2769"/>
    <cellStyle name="Normalny 3 9 5 6" xfId="2051"/>
    <cellStyle name="Normalny 3 9 6" xfId="833"/>
    <cellStyle name="Normalny 3 9 6 2" xfId="1551"/>
    <cellStyle name="Normalny 3 9 6 2 2" xfId="2990"/>
    <cellStyle name="Normalny 3 9 6 3" xfId="2272"/>
    <cellStyle name="Normalny 3 9 7" xfId="1013"/>
    <cellStyle name="Normalny 3 9 7 2" xfId="1731"/>
    <cellStyle name="Normalny 3 9 7 2 2" xfId="3170"/>
    <cellStyle name="Normalny 3 9 7 3" xfId="2452"/>
    <cellStyle name="Normalny 3 9 8" xfId="653"/>
    <cellStyle name="Normalny 3 9 8 2" xfId="1371"/>
    <cellStyle name="Normalny 3 9 8 2 2" xfId="2810"/>
    <cellStyle name="Normalny 3 9 8 3" xfId="2092"/>
    <cellStyle name="Normalny 3 9 9" xfId="1193"/>
    <cellStyle name="Normalny 3 9 9 2" xfId="263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3" xfId="2375"/>
    <cellStyle name="Normalny 31 2 3" xfId="1116"/>
    <cellStyle name="Normalny 31 2 3 2" xfId="1834"/>
    <cellStyle name="Normalny 31 2 3 2 2" xfId="3273"/>
    <cellStyle name="Normalny 31 2 3 3" xfId="2555"/>
    <cellStyle name="Normalny 31 2 4" xfId="756"/>
    <cellStyle name="Normalny 31 2 4 2" xfId="1474"/>
    <cellStyle name="Normalny 31 2 4 2 2" xfId="2913"/>
    <cellStyle name="Normalny 31 2 4 3" xfId="2195"/>
    <cellStyle name="Normalny 31 2 5" xfId="1296"/>
    <cellStyle name="Normalny 31 2 5 2" xfId="2735"/>
    <cellStyle name="Normalny 31 2 6" xfId="2017"/>
    <cellStyle name="Normalny 31 3" xfId="868"/>
    <cellStyle name="Normalny 31 3 2" xfId="1586"/>
    <cellStyle name="Normalny 31 3 2 2" xfId="3025"/>
    <cellStyle name="Normalny 31 3 3" xfId="2307"/>
    <cellStyle name="Normalny 31 4" xfId="1048"/>
    <cellStyle name="Normalny 31 4 2" xfId="1766"/>
    <cellStyle name="Normalny 31 4 2 2" xfId="3205"/>
    <cellStyle name="Normalny 31 4 3" xfId="2487"/>
    <cellStyle name="Normalny 31 5" xfId="688"/>
    <cellStyle name="Normalny 31 5 2" xfId="1406"/>
    <cellStyle name="Normalny 31 5 2 2" xfId="2845"/>
    <cellStyle name="Normalny 31 5 3" xfId="2127"/>
    <cellStyle name="Normalny 31 6" xfId="1228"/>
    <cellStyle name="Normalny 31 6 2" xfId="2667"/>
    <cellStyle name="Normalny 31 7" xfId="194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3" xfId="2377"/>
    <cellStyle name="Normalny 32 2 3" xfId="1118"/>
    <cellStyle name="Normalny 32 2 3 2" xfId="1836"/>
    <cellStyle name="Normalny 32 2 3 2 2" xfId="3275"/>
    <cellStyle name="Normalny 32 2 3 3" xfId="2557"/>
    <cellStyle name="Normalny 32 2 4" xfId="758"/>
    <cellStyle name="Normalny 32 2 4 2" xfId="1476"/>
    <cellStyle name="Normalny 32 2 4 2 2" xfId="2915"/>
    <cellStyle name="Normalny 32 2 4 3" xfId="2197"/>
    <cellStyle name="Normalny 32 2 5" xfId="1298"/>
    <cellStyle name="Normalny 32 2 5 2" xfId="2737"/>
    <cellStyle name="Normalny 32 2 6" xfId="2019"/>
    <cellStyle name="Normalny 32 3" xfId="870"/>
    <cellStyle name="Normalny 32 3 2" xfId="1588"/>
    <cellStyle name="Normalny 32 3 2 2" xfId="3027"/>
    <cellStyle name="Normalny 32 3 3" xfId="2309"/>
    <cellStyle name="Normalny 32 4" xfId="1050"/>
    <cellStyle name="Normalny 32 4 2" xfId="1768"/>
    <cellStyle name="Normalny 32 4 2 2" xfId="3207"/>
    <cellStyle name="Normalny 32 4 3" xfId="2489"/>
    <cellStyle name="Normalny 32 5" xfId="690"/>
    <cellStyle name="Normalny 32 5 2" xfId="1408"/>
    <cellStyle name="Normalny 32 5 2 2" xfId="2847"/>
    <cellStyle name="Normalny 32 5 3" xfId="2129"/>
    <cellStyle name="Normalny 32 6" xfId="1230"/>
    <cellStyle name="Normalny 32 6 2" xfId="2669"/>
    <cellStyle name="Normalny 32 7" xfId="195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3" xfId="2398"/>
    <cellStyle name="Normalny 33 2 3" xfId="1139"/>
    <cellStyle name="Normalny 33 2 3 2" xfId="1857"/>
    <cellStyle name="Normalny 33 2 3 2 2" xfId="3296"/>
    <cellStyle name="Normalny 33 2 3 3" xfId="2578"/>
    <cellStyle name="Normalny 33 2 4" xfId="779"/>
    <cellStyle name="Normalny 33 2 4 2" xfId="1497"/>
    <cellStyle name="Normalny 33 2 4 2 2" xfId="2936"/>
    <cellStyle name="Normalny 33 2 4 3" xfId="2218"/>
    <cellStyle name="Normalny 33 2 5" xfId="1319"/>
    <cellStyle name="Normalny 33 2 5 2" xfId="2758"/>
    <cellStyle name="Normalny 33 2 6" xfId="2040"/>
    <cellStyle name="Normalny 33 3" xfId="891"/>
    <cellStyle name="Normalny 33 3 2" xfId="1609"/>
    <cellStyle name="Normalny 33 3 2 2" xfId="3048"/>
    <cellStyle name="Normalny 33 3 3" xfId="2330"/>
    <cellStyle name="Normalny 33 4" xfId="1071"/>
    <cellStyle name="Normalny 33 4 2" xfId="1789"/>
    <cellStyle name="Normalny 33 4 2 2" xfId="3228"/>
    <cellStyle name="Normalny 33 4 3" xfId="2510"/>
    <cellStyle name="Normalny 33 5" xfId="711"/>
    <cellStyle name="Normalny 33 5 2" xfId="1429"/>
    <cellStyle name="Normalny 33 5 2 2" xfId="2868"/>
    <cellStyle name="Normalny 33 5 3" xfId="2150"/>
    <cellStyle name="Normalny 33 6" xfId="1251"/>
    <cellStyle name="Normalny 33 6 2" xfId="2690"/>
    <cellStyle name="Normalny 33 7" xfId="197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3" xfId="2399"/>
    <cellStyle name="Normalny 34 2 3" xfId="1140"/>
    <cellStyle name="Normalny 34 2 3 2" xfId="1858"/>
    <cellStyle name="Normalny 34 2 3 2 2" xfId="3297"/>
    <cellStyle name="Normalny 34 2 3 3" xfId="2579"/>
    <cellStyle name="Normalny 34 2 4" xfId="780"/>
    <cellStyle name="Normalny 34 2 4 2" xfId="1498"/>
    <cellStyle name="Normalny 34 2 4 2 2" xfId="2937"/>
    <cellStyle name="Normalny 34 2 4 3" xfId="2219"/>
    <cellStyle name="Normalny 34 2 5" xfId="1320"/>
    <cellStyle name="Normalny 34 2 5 2" xfId="2759"/>
    <cellStyle name="Normalny 34 2 6" xfId="2041"/>
    <cellStyle name="Normalny 34 3" xfId="892"/>
    <cellStyle name="Normalny 34 3 2" xfId="1610"/>
    <cellStyle name="Normalny 34 3 2 2" xfId="3049"/>
    <cellStyle name="Normalny 34 3 3" xfId="2331"/>
    <cellStyle name="Normalny 34 4" xfId="1072"/>
    <cellStyle name="Normalny 34 4 2" xfId="1790"/>
    <cellStyle name="Normalny 34 4 2 2" xfId="3229"/>
    <cellStyle name="Normalny 34 4 3" xfId="2511"/>
    <cellStyle name="Normalny 34 5" xfId="712"/>
    <cellStyle name="Normalny 34 5 2" xfId="1430"/>
    <cellStyle name="Normalny 34 5 2 2" xfId="2869"/>
    <cellStyle name="Normalny 34 5 3" xfId="2151"/>
    <cellStyle name="Normalny 34 6" xfId="1252"/>
    <cellStyle name="Normalny 34 6 2" xfId="2691"/>
    <cellStyle name="Normalny 34 7" xfId="197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3" xfId="2400"/>
    <cellStyle name="Normalny 35 2 3" xfId="1141"/>
    <cellStyle name="Normalny 35 2 3 2" xfId="1859"/>
    <cellStyle name="Normalny 35 2 3 2 2" xfId="3298"/>
    <cellStyle name="Normalny 35 2 3 3" xfId="2580"/>
    <cellStyle name="Normalny 35 2 4" xfId="781"/>
    <cellStyle name="Normalny 35 2 4 2" xfId="1499"/>
    <cellStyle name="Normalny 35 2 4 2 2" xfId="2938"/>
    <cellStyle name="Normalny 35 2 4 3" xfId="2220"/>
    <cellStyle name="Normalny 35 2 5" xfId="1321"/>
    <cellStyle name="Normalny 35 2 5 2" xfId="2760"/>
    <cellStyle name="Normalny 35 2 6" xfId="2042"/>
    <cellStyle name="Normalny 35 3" xfId="893"/>
    <cellStyle name="Normalny 35 3 2" xfId="1611"/>
    <cellStyle name="Normalny 35 3 2 2" xfId="3050"/>
    <cellStyle name="Normalny 35 3 3" xfId="2332"/>
    <cellStyle name="Normalny 35 4" xfId="1073"/>
    <cellStyle name="Normalny 35 4 2" xfId="1791"/>
    <cellStyle name="Normalny 35 4 2 2" xfId="3230"/>
    <cellStyle name="Normalny 35 4 3" xfId="2512"/>
    <cellStyle name="Normalny 35 5" xfId="713"/>
    <cellStyle name="Normalny 35 5 2" xfId="1431"/>
    <cellStyle name="Normalny 35 5 2 2" xfId="2870"/>
    <cellStyle name="Normalny 35 5 3" xfId="2152"/>
    <cellStyle name="Normalny 35 6" xfId="1253"/>
    <cellStyle name="Normalny 35 6 2" xfId="2692"/>
    <cellStyle name="Normalny 35 7" xfId="197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3" xfId="2401"/>
    <cellStyle name="Normalny 36 2 3" xfId="1142"/>
    <cellStyle name="Normalny 36 2 3 2" xfId="1860"/>
    <cellStyle name="Normalny 36 2 3 2 2" xfId="3299"/>
    <cellStyle name="Normalny 36 2 3 3" xfId="2581"/>
    <cellStyle name="Normalny 36 2 4" xfId="782"/>
    <cellStyle name="Normalny 36 2 4 2" xfId="1500"/>
    <cellStyle name="Normalny 36 2 4 2 2" xfId="2939"/>
    <cellStyle name="Normalny 36 2 4 3" xfId="2221"/>
    <cellStyle name="Normalny 36 2 5" xfId="1322"/>
    <cellStyle name="Normalny 36 2 5 2" xfId="2761"/>
    <cellStyle name="Normalny 36 2 6" xfId="2043"/>
    <cellStyle name="Normalny 36 3" xfId="894"/>
    <cellStyle name="Normalny 36 3 2" xfId="1612"/>
    <cellStyle name="Normalny 36 3 2 2" xfId="3051"/>
    <cellStyle name="Normalny 36 3 3" xfId="2333"/>
    <cellStyle name="Normalny 36 4" xfId="1074"/>
    <cellStyle name="Normalny 36 4 2" xfId="1792"/>
    <cellStyle name="Normalny 36 4 2 2" xfId="3231"/>
    <cellStyle name="Normalny 36 4 3" xfId="2513"/>
    <cellStyle name="Normalny 36 5" xfId="714"/>
    <cellStyle name="Normalny 36 5 2" xfId="1432"/>
    <cellStyle name="Normalny 36 5 2 2" xfId="2871"/>
    <cellStyle name="Normalny 36 5 3" xfId="2153"/>
    <cellStyle name="Normalny 36 6" xfId="1254"/>
    <cellStyle name="Normalny 36 6 2" xfId="2693"/>
    <cellStyle name="Normalny 36 7" xfId="1975"/>
    <cellStyle name="Normalny 37" xfId="605"/>
    <cellStyle name="Normalny 37 2" xfId="963"/>
    <cellStyle name="Normalny 37 2 2" xfId="1681"/>
    <cellStyle name="Normalny 37 2 2 2" xfId="3120"/>
    <cellStyle name="Normalny 37 2 3" xfId="2402"/>
    <cellStyle name="Normalny 37 3" xfId="1143"/>
    <cellStyle name="Normalny 37 3 2" xfId="1861"/>
    <cellStyle name="Normalny 37 3 2 2" xfId="3300"/>
    <cellStyle name="Normalny 37 3 3" xfId="2582"/>
    <cellStyle name="Normalny 37 4" xfId="783"/>
    <cellStyle name="Normalny 37 4 2" xfId="1501"/>
    <cellStyle name="Normalny 37 4 2 2" xfId="2940"/>
    <cellStyle name="Normalny 37 4 3" xfId="2222"/>
    <cellStyle name="Normalny 37 5" xfId="1323"/>
    <cellStyle name="Normalny 37 5 2" xfId="2762"/>
    <cellStyle name="Normalny 37 6" xfId="2044"/>
    <cellStyle name="Normalny 38" xfId="825"/>
    <cellStyle name="Normalny 38 2" xfId="1005"/>
    <cellStyle name="Normalny 38 2 2" xfId="1723"/>
    <cellStyle name="Normalny 38 2 2 2" xfId="3162"/>
    <cellStyle name="Normalny 38 2 3" xfId="2444"/>
    <cellStyle name="Normalny 38 3" xfId="1185"/>
    <cellStyle name="Normalny 38 3 2" xfId="1903"/>
    <cellStyle name="Normalny 38 3 2 2" xfId="3342"/>
    <cellStyle name="Normalny 38 3 3" xfId="2624"/>
    <cellStyle name="Normalny 38 4" xfId="1543"/>
    <cellStyle name="Normalny 38 4 2" xfId="2982"/>
    <cellStyle name="Normalny 38 5" xfId="2264"/>
    <cellStyle name="Normalny 39" xfId="1905"/>
    <cellStyle name="Normalny 39 2" xfId="334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3" xfId="2395"/>
    <cellStyle name="Procentowy 10 2 2 3" xfId="1136"/>
    <cellStyle name="Procentowy 10 2 2 3 2" xfId="1854"/>
    <cellStyle name="Procentowy 10 2 2 3 2 2" xfId="3293"/>
    <cellStyle name="Procentowy 10 2 2 3 3" xfId="2575"/>
    <cellStyle name="Procentowy 10 2 2 4" xfId="776"/>
    <cellStyle name="Procentowy 10 2 2 4 2" xfId="1494"/>
    <cellStyle name="Procentowy 10 2 2 4 2 2" xfId="2933"/>
    <cellStyle name="Procentowy 10 2 2 4 3" xfId="2215"/>
    <cellStyle name="Procentowy 10 2 2 5" xfId="1316"/>
    <cellStyle name="Procentowy 10 2 2 5 2" xfId="2755"/>
    <cellStyle name="Procentowy 10 2 2 6" xfId="2037"/>
    <cellStyle name="Procentowy 10 2 3" xfId="888"/>
    <cellStyle name="Procentowy 10 2 3 2" xfId="1606"/>
    <cellStyle name="Procentowy 10 2 3 2 2" xfId="3045"/>
    <cellStyle name="Procentowy 10 2 3 3" xfId="2327"/>
    <cellStyle name="Procentowy 10 2 4" xfId="1068"/>
    <cellStyle name="Procentowy 10 2 4 2" xfId="1786"/>
    <cellStyle name="Procentowy 10 2 4 2 2" xfId="3225"/>
    <cellStyle name="Procentowy 10 2 4 3" xfId="2507"/>
    <cellStyle name="Procentowy 10 2 5" xfId="708"/>
    <cellStyle name="Procentowy 10 2 5 2" xfId="1426"/>
    <cellStyle name="Procentowy 10 2 5 2 2" xfId="2865"/>
    <cellStyle name="Procentowy 10 2 5 3" xfId="2147"/>
    <cellStyle name="Procentowy 10 2 6" xfId="1248"/>
    <cellStyle name="Procentowy 10 2 6 2" xfId="2687"/>
    <cellStyle name="Procentowy 10 2 7" xfId="1969"/>
    <cellStyle name="Procentowy 10 3" xfId="553"/>
    <cellStyle name="Procentowy 10 3 2" xfId="911"/>
    <cellStyle name="Procentowy 10 3 2 2" xfId="1629"/>
    <cellStyle name="Procentowy 10 3 2 2 2" xfId="3068"/>
    <cellStyle name="Procentowy 10 3 2 3" xfId="2350"/>
    <cellStyle name="Procentowy 10 3 3" xfId="1091"/>
    <cellStyle name="Procentowy 10 3 3 2" xfId="1809"/>
    <cellStyle name="Procentowy 10 3 3 2 2" xfId="3248"/>
    <cellStyle name="Procentowy 10 3 3 3" xfId="2530"/>
    <cellStyle name="Procentowy 10 3 4" xfId="731"/>
    <cellStyle name="Procentowy 10 3 4 2" xfId="1449"/>
    <cellStyle name="Procentowy 10 3 4 2 2" xfId="2888"/>
    <cellStyle name="Procentowy 10 3 4 3" xfId="2170"/>
    <cellStyle name="Procentowy 10 3 5" xfId="1271"/>
    <cellStyle name="Procentowy 10 3 5 2" xfId="2710"/>
    <cellStyle name="Procentowy 10 3 6" xfId="1992"/>
    <cellStyle name="Procentowy 10 4" xfId="622"/>
    <cellStyle name="Procentowy 10 4 2" xfId="980"/>
    <cellStyle name="Procentowy 10 4 2 2" xfId="1698"/>
    <cellStyle name="Procentowy 10 4 2 2 2" xfId="3137"/>
    <cellStyle name="Procentowy 10 4 2 3" xfId="2419"/>
    <cellStyle name="Procentowy 10 4 3" xfId="1160"/>
    <cellStyle name="Procentowy 10 4 3 2" xfId="1878"/>
    <cellStyle name="Procentowy 10 4 3 2 2" xfId="3317"/>
    <cellStyle name="Procentowy 10 4 3 3" xfId="2599"/>
    <cellStyle name="Procentowy 10 4 4" xfId="800"/>
    <cellStyle name="Procentowy 10 4 4 2" xfId="1518"/>
    <cellStyle name="Procentowy 10 4 4 2 2" xfId="2957"/>
    <cellStyle name="Procentowy 10 4 4 3" xfId="2239"/>
    <cellStyle name="Procentowy 10 4 5" xfId="1340"/>
    <cellStyle name="Procentowy 10 4 5 2" xfId="2779"/>
    <cellStyle name="Procentowy 10 4 6" xfId="2061"/>
    <cellStyle name="Procentowy 10 5" xfId="843"/>
    <cellStyle name="Procentowy 10 5 2" xfId="1561"/>
    <cellStyle name="Procentowy 10 5 2 2" xfId="3000"/>
    <cellStyle name="Procentowy 10 5 3" xfId="2282"/>
    <cellStyle name="Procentowy 10 6" xfId="1023"/>
    <cellStyle name="Procentowy 10 6 2" xfId="1741"/>
    <cellStyle name="Procentowy 10 6 2 2" xfId="3180"/>
    <cellStyle name="Procentowy 10 6 3" xfId="2462"/>
    <cellStyle name="Procentowy 10 7" xfId="663"/>
    <cellStyle name="Procentowy 10 7 2" xfId="1381"/>
    <cellStyle name="Procentowy 10 7 2 2" xfId="2820"/>
    <cellStyle name="Procentowy 10 7 3" xfId="2102"/>
    <cellStyle name="Procentowy 10 8" xfId="1203"/>
    <cellStyle name="Procentowy 10 8 2" xfId="2642"/>
    <cellStyle name="Procentowy 10 9" xfId="1924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3" xfId="2397"/>
    <cellStyle name="Procentowy 11 2 2 3" xfId="1138"/>
    <cellStyle name="Procentowy 11 2 2 3 2" xfId="1856"/>
    <cellStyle name="Procentowy 11 2 2 3 2 2" xfId="3295"/>
    <cellStyle name="Procentowy 11 2 2 3 3" xfId="2577"/>
    <cellStyle name="Procentowy 11 2 2 4" xfId="778"/>
    <cellStyle name="Procentowy 11 2 2 4 2" xfId="1496"/>
    <cellStyle name="Procentowy 11 2 2 4 2 2" xfId="2935"/>
    <cellStyle name="Procentowy 11 2 2 4 3" xfId="2217"/>
    <cellStyle name="Procentowy 11 2 2 5" xfId="1318"/>
    <cellStyle name="Procentowy 11 2 2 5 2" xfId="2757"/>
    <cellStyle name="Procentowy 11 2 2 6" xfId="2039"/>
    <cellStyle name="Procentowy 11 2 3" xfId="890"/>
    <cellStyle name="Procentowy 11 2 3 2" xfId="1608"/>
    <cellStyle name="Procentowy 11 2 3 2 2" xfId="3047"/>
    <cellStyle name="Procentowy 11 2 3 3" xfId="2329"/>
    <cellStyle name="Procentowy 11 2 4" xfId="1070"/>
    <cellStyle name="Procentowy 11 2 4 2" xfId="1788"/>
    <cellStyle name="Procentowy 11 2 4 2 2" xfId="3227"/>
    <cellStyle name="Procentowy 11 2 4 3" xfId="2509"/>
    <cellStyle name="Procentowy 11 2 5" xfId="710"/>
    <cellStyle name="Procentowy 11 2 5 2" xfId="1428"/>
    <cellStyle name="Procentowy 11 2 5 2 2" xfId="2867"/>
    <cellStyle name="Procentowy 11 2 5 3" xfId="2149"/>
    <cellStyle name="Procentowy 11 2 6" xfId="1250"/>
    <cellStyle name="Procentowy 11 2 6 2" xfId="2689"/>
    <cellStyle name="Procentowy 11 2 7" xfId="1971"/>
    <cellStyle name="Procentowy 11 3" xfId="555"/>
    <cellStyle name="Procentowy 11 3 2" xfId="913"/>
    <cellStyle name="Procentowy 11 3 2 2" xfId="1631"/>
    <cellStyle name="Procentowy 11 3 2 2 2" xfId="3070"/>
    <cellStyle name="Procentowy 11 3 2 3" xfId="2352"/>
    <cellStyle name="Procentowy 11 3 3" xfId="1093"/>
    <cellStyle name="Procentowy 11 3 3 2" xfId="1811"/>
    <cellStyle name="Procentowy 11 3 3 2 2" xfId="3250"/>
    <cellStyle name="Procentowy 11 3 3 3" xfId="2532"/>
    <cellStyle name="Procentowy 11 3 4" xfId="733"/>
    <cellStyle name="Procentowy 11 3 4 2" xfId="1451"/>
    <cellStyle name="Procentowy 11 3 4 2 2" xfId="2890"/>
    <cellStyle name="Procentowy 11 3 4 3" xfId="2172"/>
    <cellStyle name="Procentowy 11 3 5" xfId="1273"/>
    <cellStyle name="Procentowy 11 3 5 2" xfId="2712"/>
    <cellStyle name="Procentowy 11 3 6" xfId="1994"/>
    <cellStyle name="Procentowy 11 4" xfId="624"/>
    <cellStyle name="Procentowy 11 4 2" xfId="982"/>
    <cellStyle name="Procentowy 11 4 2 2" xfId="1700"/>
    <cellStyle name="Procentowy 11 4 2 2 2" xfId="3139"/>
    <cellStyle name="Procentowy 11 4 2 3" xfId="2421"/>
    <cellStyle name="Procentowy 11 4 3" xfId="1162"/>
    <cellStyle name="Procentowy 11 4 3 2" xfId="1880"/>
    <cellStyle name="Procentowy 11 4 3 2 2" xfId="3319"/>
    <cellStyle name="Procentowy 11 4 3 3" xfId="2601"/>
    <cellStyle name="Procentowy 11 4 4" xfId="802"/>
    <cellStyle name="Procentowy 11 4 4 2" xfId="1520"/>
    <cellStyle name="Procentowy 11 4 4 2 2" xfId="2959"/>
    <cellStyle name="Procentowy 11 4 4 3" xfId="2241"/>
    <cellStyle name="Procentowy 11 4 5" xfId="1342"/>
    <cellStyle name="Procentowy 11 4 5 2" xfId="2781"/>
    <cellStyle name="Procentowy 11 4 6" xfId="2063"/>
    <cellStyle name="Procentowy 11 5" xfId="845"/>
    <cellStyle name="Procentowy 11 5 2" xfId="1563"/>
    <cellStyle name="Procentowy 11 5 2 2" xfId="3002"/>
    <cellStyle name="Procentowy 11 5 3" xfId="2284"/>
    <cellStyle name="Procentowy 11 6" xfId="1025"/>
    <cellStyle name="Procentowy 11 6 2" xfId="1743"/>
    <cellStyle name="Procentowy 11 6 2 2" xfId="3182"/>
    <cellStyle name="Procentowy 11 6 3" xfId="2464"/>
    <cellStyle name="Procentowy 11 7" xfId="665"/>
    <cellStyle name="Procentowy 11 7 2" xfId="1383"/>
    <cellStyle name="Procentowy 11 7 2 2" xfId="2822"/>
    <cellStyle name="Procentowy 11 7 3" xfId="2104"/>
    <cellStyle name="Procentowy 11 8" xfId="1205"/>
    <cellStyle name="Procentowy 11 8 2" xfId="264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3" xfId="2355"/>
    <cellStyle name="Procentowy 12 2 3" xfId="1096"/>
    <cellStyle name="Procentowy 12 2 3 2" xfId="1814"/>
    <cellStyle name="Procentowy 12 2 3 2 2" xfId="3253"/>
    <cellStyle name="Procentowy 12 2 3 3" xfId="2535"/>
    <cellStyle name="Procentowy 12 2 4" xfId="736"/>
    <cellStyle name="Procentowy 12 2 4 2" xfId="1454"/>
    <cellStyle name="Procentowy 12 2 4 2 2" xfId="2893"/>
    <cellStyle name="Procentowy 12 2 4 3" xfId="2175"/>
    <cellStyle name="Procentowy 12 2 5" xfId="1276"/>
    <cellStyle name="Procentowy 12 2 5 2" xfId="2715"/>
    <cellStyle name="Procentowy 12 2 6" xfId="1997"/>
    <cellStyle name="Procentowy 12 3" xfId="627"/>
    <cellStyle name="Procentowy 12 3 2" xfId="985"/>
    <cellStyle name="Procentowy 12 3 2 2" xfId="1703"/>
    <cellStyle name="Procentowy 12 3 2 2 2" xfId="3142"/>
    <cellStyle name="Procentowy 12 3 2 3" xfId="2424"/>
    <cellStyle name="Procentowy 12 3 3" xfId="1165"/>
    <cellStyle name="Procentowy 12 3 3 2" xfId="1883"/>
    <cellStyle name="Procentowy 12 3 3 2 2" xfId="3322"/>
    <cellStyle name="Procentowy 12 3 3 3" xfId="2604"/>
    <cellStyle name="Procentowy 12 3 4" xfId="805"/>
    <cellStyle name="Procentowy 12 3 4 2" xfId="1523"/>
    <cellStyle name="Procentowy 12 3 4 2 2" xfId="2962"/>
    <cellStyle name="Procentowy 12 3 4 3" xfId="2244"/>
    <cellStyle name="Procentowy 12 3 5" xfId="1345"/>
    <cellStyle name="Procentowy 12 3 5 2" xfId="2784"/>
    <cellStyle name="Procentowy 12 3 6" xfId="2066"/>
    <cellStyle name="Procentowy 12 4" xfId="848"/>
    <cellStyle name="Procentowy 12 4 2" xfId="1566"/>
    <cellStyle name="Procentowy 12 4 2 2" xfId="3005"/>
    <cellStyle name="Procentowy 12 4 3" xfId="2287"/>
    <cellStyle name="Procentowy 12 5" xfId="1028"/>
    <cellStyle name="Procentowy 12 5 2" xfId="1746"/>
    <cellStyle name="Procentowy 12 5 2 2" xfId="3185"/>
    <cellStyle name="Procentowy 12 5 3" xfId="2467"/>
    <cellStyle name="Procentowy 12 6" xfId="668"/>
    <cellStyle name="Procentowy 12 6 2" xfId="1386"/>
    <cellStyle name="Procentowy 12 6 2 2" xfId="2825"/>
    <cellStyle name="Procentowy 12 6 3" xfId="2107"/>
    <cellStyle name="Procentowy 12 7" xfId="1208"/>
    <cellStyle name="Procentowy 12 7 2" xfId="2647"/>
    <cellStyle name="Procentowy 12 8" xfId="192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3" xfId="2358"/>
    <cellStyle name="Procentowy 13 2 3" xfId="1099"/>
    <cellStyle name="Procentowy 13 2 3 2" xfId="1817"/>
    <cellStyle name="Procentowy 13 2 3 2 2" xfId="3256"/>
    <cellStyle name="Procentowy 13 2 3 3" xfId="2538"/>
    <cellStyle name="Procentowy 13 2 4" xfId="739"/>
    <cellStyle name="Procentowy 13 2 4 2" xfId="1457"/>
    <cellStyle name="Procentowy 13 2 4 2 2" xfId="2896"/>
    <cellStyle name="Procentowy 13 2 4 3" xfId="2178"/>
    <cellStyle name="Procentowy 13 2 5" xfId="1279"/>
    <cellStyle name="Procentowy 13 2 5 2" xfId="2718"/>
    <cellStyle name="Procentowy 13 2 6" xfId="2000"/>
    <cellStyle name="Procentowy 13 3" xfId="630"/>
    <cellStyle name="Procentowy 13 3 2" xfId="988"/>
    <cellStyle name="Procentowy 13 3 2 2" xfId="1706"/>
    <cellStyle name="Procentowy 13 3 2 2 2" xfId="3145"/>
    <cellStyle name="Procentowy 13 3 2 3" xfId="2427"/>
    <cellStyle name="Procentowy 13 3 3" xfId="1168"/>
    <cellStyle name="Procentowy 13 3 3 2" xfId="1886"/>
    <cellStyle name="Procentowy 13 3 3 2 2" xfId="3325"/>
    <cellStyle name="Procentowy 13 3 3 3" xfId="2607"/>
    <cellStyle name="Procentowy 13 3 4" xfId="808"/>
    <cellStyle name="Procentowy 13 3 4 2" xfId="1526"/>
    <cellStyle name="Procentowy 13 3 4 2 2" xfId="2965"/>
    <cellStyle name="Procentowy 13 3 4 3" xfId="2247"/>
    <cellStyle name="Procentowy 13 3 5" xfId="1348"/>
    <cellStyle name="Procentowy 13 3 5 2" xfId="2787"/>
    <cellStyle name="Procentowy 13 3 6" xfId="2069"/>
    <cellStyle name="Procentowy 13 4" xfId="851"/>
    <cellStyle name="Procentowy 13 4 2" xfId="1569"/>
    <cellStyle name="Procentowy 13 4 2 2" xfId="3008"/>
    <cellStyle name="Procentowy 13 4 3" xfId="2290"/>
    <cellStyle name="Procentowy 13 5" xfId="1031"/>
    <cellStyle name="Procentowy 13 5 2" xfId="1749"/>
    <cellStyle name="Procentowy 13 5 2 2" xfId="3188"/>
    <cellStyle name="Procentowy 13 5 3" xfId="2470"/>
    <cellStyle name="Procentowy 13 6" xfId="671"/>
    <cellStyle name="Procentowy 13 6 2" xfId="1389"/>
    <cellStyle name="Procentowy 13 6 2 2" xfId="2828"/>
    <cellStyle name="Procentowy 13 6 3" xfId="2110"/>
    <cellStyle name="Procentowy 13 7" xfId="1211"/>
    <cellStyle name="Procentowy 13 7 2" xfId="2650"/>
    <cellStyle name="Procentowy 13 8" xfId="193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3" xfId="2364"/>
    <cellStyle name="Procentowy 14 2 3" xfId="1105"/>
    <cellStyle name="Procentowy 14 2 3 2" xfId="1823"/>
    <cellStyle name="Procentowy 14 2 3 2 2" xfId="3262"/>
    <cellStyle name="Procentowy 14 2 3 3" xfId="2544"/>
    <cellStyle name="Procentowy 14 2 4" xfId="745"/>
    <cellStyle name="Procentowy 14 2 4 2" xfId="1463"/>
    <cellStyle name="Procentowy 14 2 4 2 2" xfId="2902"/>
    <cellStyle name="Procentowy 14 2 4 3" xfId="2184"/>
    <cellStyle name="Procentowy 14 2 5" xfId="1285"/>
    <cellStyle name="Procentowy 14 2 5 2" xfId="2724"/>
    <cellStyle name="Procentowy 14 2 6" xfId="2006"/>
    <cellStyle name="Procentowy 14 3" xfId="636"/>
    <cellStyle name="Procentowy 14 3 2" xfId="994"/>
    <cellStyle name="Procentowy 14 3 2 2" xfId="1712"/>
    <cellStyle name="Procentowy 14 3 2 2 2" xfId="3151"/>
    <cellStyle name="Procentowy 14 3 2 3" xfId="2433"/>
    <cellStyle name="Procentowy 14 3 3" xfId="1174"/>
    <cellStyle name="Procentowy 14 3 3 2" xfId="1892"/>
    <cellStyle name="Procentowy 14 3 3 2 2" xfId="3331"/>
    <cellStyle name="Procentowy 14 3 3 3" xfId="2613"/>
    <cellStyle name="Procentowy 14 3 4" xfId="814"/>
    <cellStyle name="Procentowy 14 3 4 2" xfId="1532"/>
    <cellStyle name="Procentowy 14 3 4 2 2" xfId="2971"/>
    <cellStyle name="Procentowy 14 3 4 3" xfId="2253"/>
    <cellStyle name="Procentowy 14 3 5" xfId="1354"/>
    <cellStyle name="Procentowy 14 3 5 2" xfId="2793"/>
    <cellStyle name="Procentowy 14 3 6" xfId="2075"/>
    <cellStyle name="Procentowy 14 4" xfId="857"/>
    <cellStyle name="Procentowy 14 4 2" xfId="1575"/>
    <cellStyle name="Procentowy 14 4 2 2" xfId="3014"/>
    <cellStyle name="Procentowy 14 4 3" xfId="2296"/>
    <cellStyle name="Procentowy 14 5" xfId="1037"/>
    <cellStyle name="Procentowy 14 5 2" xfId="1755"/>
    <cellStyle name="Procentowy 14 5 2 2" xfId="3194"/>
    <cellStyle name="Procentowy 14 5 3" xfId="2476"/>
    <cellStyle name="Procentowy 14 6" xfId="677"/>
    <cellStyle name="Procentowy 14 6 2" xfId="1395"/>
    <cellStyle name="Procentowy 14 6 2 2" xfId="2834"/>
    <cellStyle name="Procentowy 14 6 3" xfId="2116"/>
    <cellStyle name="Procentowy 14 7" xfId="1217"/>
    <cellStyle name="Procentowy 14 7 2" xfId="2656"/>
    <cellStyle name="Procentowy 14 8" xfId="193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3" xfId="2374"/>
    <cellStyle name="Procentowy 15 2 3" xfId="1115"/>
    <cellStyle name="Procentowy 15 2 3 2" xfId="1833"/>
    <cellStyle name="Procentowy 15 2 3 2 2" xfId="3272"/>
    <cellStyle name="Procentowy 15 2 3 3" xfId="2554"/>
    <cellStyle name="Procentowy 15 2 4" xfId="755"/>
    <cellStyle name="Procentowy 15 2 4 2" xfId="1473"/>
    <cellStyle name="Procentowy 15 2 4 2 2" xfId="2912"/>
    <cellStyle name="Procentowy 15 2 4 3" xfId="2194"/>
    <cellStyle name="Procentowy 15 2 5" xfId="1295"/>
    <cellStyle name="Procentowy 15 2 5 2" xfId="2734"/>
    <cellStyle name="Procentowy 15 2 6" xfId="2016"/>
    <cellStyle name="Procentowy 15 3" xfId="646"/>
    <cellStyle name="Procentowy 15 3 2" xfId="1004"/>
    <cellStyle name="Procentowy 15 3 2 2" xfId="1722"/>
    <cellStyle name="Procentowy 15 3 2 2 2" xfId="3161"/>
    <cellStyle name="Procentowy 15 3 2 3" xfId="2443"/>
    <cellStyle name="Procentowy 15 3 3" xfId="1184"/>
    <cellStyle name="Procentowy 15 3 3 2" xfId="1902"/>
    <cellStyle name="Procentowy 15 3 3 2 2" xfId="3341"/>
    <cellStyle name="Procentowy 15 3 3 3" xfId="2623"/>
    <cellStyle name="Procentowy 15 3 4" xfId="824"/>
    <cellStyle name="Procentowy 15 3 4 2" xfId="1542"/>
    <cellStyle name="Procentowy 15 3 4 2 2" xfId="2981"/>
    <cellStyle name="Procentowy 15 3 4 3" xfId="2263"/>
    <cellStyle name="Procentowy 15 3 5" xfId="1364"/>
    <cellStyle name="Procentowy 15 3 5 2" xfId="2803"/>
    <cellStyle name="Procentowy 15 3 6" xfId="2085"/>
    <cellStyle name="Procentowy 15 4" xfId="867"/>
    <cellStyle name="Procentowy 15 4 2" xfId="1585"/>
    <cellStyle name="Procentowy 15 4 2 2" xfId="3024"/>
    <cellStyle name="Procentowy 15 4 3" xfId="2306"/>
    <cellStyle name="Procentowy 15 5" xfId="1047"/>
    <cellStyle name="Procentowy 15 5 2" xfId="1765"/>
    <cellStyle name="Procentowy 15 5 2 2" xfId="3204"/>
    <cellStyle name="Procentowy 15 5 3" xfId="2486"/>
    <cellStyle name="Procentowy 15 6" xfId="687"/>
    <cellStyle name="Procentowy 15 6 2" xfId="1405"/>
    <cellStyle name="Procentowy 15 6 2 2" xfId="2844"/>
    <cellStyle name="Procentowy 15 6 3" xfId="2126"/>
    <cellStyle name="Procentowy 15 7" xfId="1227"/>
    <cellStyle name="Procentowy 15 7 2" xfId="2666"/>
    <cellStyle name="Procentowy 15 8" xfId="194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3" xfId="2376"/>
    <cellStyle name="Procentowy 16 2 3" xfId="1117"/>
    <cellStyle name="Procentowy 16 2 3 2" xfId="1835"/>
    <cellStyle name="Procentowy 16 2 3 2 2" xfId="3274"/>
    <cellStyle name="Procentowy 16 2 3 3" xfId="2556"/>
    <cellStyle name="Procentowy 16 2 4" xfId="757"/>
    <cellStyle name="Procentowy 16 2 4 2" xfId="1475"/>
    <cellStyle name="Procentowy 16 2 4 2 2" xfId="2914"/>
    <cellStyle name="Procentowy 16 2 4 3" xfId="2196"/>
    <cellStyle name="Procentowy 16 2 5" xfId="1297"/>
    <cellStyle name="Procentowy 16 2 5 2" xfId="2736"/>
    <cellStyle name="Procentowy 16 2 6" xfId="2018"/>
    <cellStyle name="Procentowy 16 3" xfId="869"/>
    <cellStyle name="Procentowy 16 3 2" xfId="1587"/>
    <cellStyle name="Procentowy 16 3 2 2" xfId="3026"/>
    <cellStyle name="Procentowy 16 3 3" xfId="2308"/>
    <cellStyle name="Procentowy 16 4" xfId="1049"/>
    <cellStyle name="Procentowy 16 4 2" xfId="1767"/>
    <cellStyle name="Procentowy 16 4 2 2" xfId="3206"/>
    <cellStyle name="Procentowy 16 4 3" xfId="2488"/>
    <cellStyle name="Procentowy 16 5" xfId="689"/>
    <cellStyle name="Procentowy 16 5 2" xfId="1407"/>
    <cellStyle name="Procentowy 16 5 2 2" xfId="2846"/>
    <cellStyle name="Procentowy 16 5 3" xfId="2128"/>
    <cellStyle name="Procentowy 16 6" xfId="1229"/>
    <cellStyle name="Procentowy 16 6 2" xfId="2668"/>
    <cellStyle name="Procentowy 16 7" xfId="195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3" xfId="2378"/>
    <cellStyle name="Procentowy 17 2 3" xfId="1119"/>
    <cellStyle name="Procentowy 17 2 3 2" xfId="1837"/>
    <cellStyle name="Procentowy 17 2 3 2 2" xfId="3276"/>
    <cellStyle name="Procentowy 17 2 3 3" xfId="2558"/>
    <cellStyle name="Procentowy 17 2 4" xfId="759"/>
    <cellStyle name="Procentowy 17 2 4 2" xfId="1477"/>
    <cellStyle name="Procentowy 17 2 4 2 2" xfId="2916"/>
    <cellStyle name="Procentowy 17 2 4 3" xfId="2198"/>
    <cellStyle name="Procentowy 17 2 5" xfId="1299"/>
    <cellStyle name="Procentowy 17 2 5 2" xfId="2738"/>
    <cellStyle name="Procentowy 17 2 6" xfId="2020"/>
    <cellStyle name="Procentowy 17 3" xfId="871"/>
    <cellStyle name="Procentowy 17 3 2" xfId="1589"/>
    <cellStyle name="Procentowy 17 3 2 2" xfId="3028"/>
    <cellStyle name="Procentowy 17 3 3" xfId="2310"/>
    <cellStyle name="Procentowy 17 4" xfId="1051"/>
    <cellStyle name="Procentowy 17 4 2" xfId="1769"/>
    <cellStyle name="Procentowy 17 4 2 2" xfId="3208"/>
    <cellStyle name="Procentowy 17 4 3" xfId="2490"/>
    <cellStyle name="Procentowy 17 5" xfId="691"/>
    <cellStyle name="Procentowy 17 5 2" xfId="1409"/>
    <cellStyle name="Procentowy 17 5 2 2" xfId="2848"/>
    <cellStyle name="Procentowy 17 5 3" xfId="2130"/>
    <cellStyle name="Procentowy 17 6" xfId="1231"/>
    <cellStyle name="Procentowy 17 6 2" xfId="2670"/>
    <cellStyle name="Procentowy 17 7" xfId="1952"/>
    <cellStyle name="Procentowy 18" xfId="826"/>
    <cellStyle name="Procentowy 18 2" xfId="1006"/>
    <cellStyle name="Procentowy 18 2 2" xfId="1724"/>
    <cellStyle name="Procentowy 18 2 2 2" xfId="3163"/>
    <cellStyle name="Procentowy 18 2 3" xfId="2445"/>
    <cellStyle name="Procentowy 18 3" xfId="1186"/>
    <cellStyle name="Procentowy 18 3 2" xfId="1904"/>
    <cellStyle name="Procentowy 18 3 2 2" xfId="3343"/>
    <cellStyle name="Procentowy 18 3 3" xfId="2625"/>
    <cellStyle name="Procentowy 18 4" xfId="1544"/>
    <cellStyle name="Procentowy 18 4 2" xfId="2983"/>
    <cellStyle name="Procentowy 18 5" xfId="2265"/>
    <cellStyle name="Procentowy 19" xfId="1906"/>
    <cellStyle name="Procentowy 19 2" xfId="3345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10" xfId="191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3" xfId="2369"/>
    <cellStyle name="Procentowy 5 2 2 3" xfId="1110"/>
    <cellStyle name="Procentowy 5 2 2 3 2" xfId="1828"/>
    <cellStyle name="Procentowy 5 2 2 3 2 2" xfId="3267"/>
    <cellStyle name="Procentowy 5 2 2 3 3" xfId="2549"/>
    <cellStyle name="Procentowy 5 2 2 4" xfId="750"/>
    <cellStyle name="Procentowy 5 2 2 4 2" xfId="1468"/>
    <cellStyle name="Procentowy 5 2 2 4 2 2" xfId="2907"/>
    <cellStyle name="Procentowy 5 2 2 4 3" xfId="2189"/>
    <cellStyle name="Procentowy 5 2 2 5" xfId="1290"/>
    <cellStyle name="Procentowy 5 2 2 5 2" xfId="2729"/>
    <cellStyle name="Procentowy 5 2 2 6" xfId="2011"/>
    <cellStyle name="Procentowy 5 2 3" xfId="641"/>
    <cellStyle name="Procentowy 5 2 3 2" xfId="999"/>
    <cellStyle name="Procentowy 5 2 3 2 2" xfId="1717"/>
    <cellStyle name="Procentowy 5 2 3 2 2 2" xfId="3156"/>
    <cellStyle name="Procentowy 5 2 3 2 3" xfId="2438"/>
    <cellStyle name="Procentowy 5 2 3 3" xfId="1179"/>
    <cellStyle name="Procentowy 5 2 3 3 2" xfId="1897"/>
    <cellStyle name="Procentowy 5 2 3 3 2 2" xfId="3336"/>
    <cellStyle name="Procentowy 5 2 3 3 3" xfId="2618"/>
    <cellStyle name="Procentowy 5 2 3 4" xfId="819"/>
    <cellStyle name="Procentowy 5 2 3 4 2" xfId="1537"/>
    <cellStyle name="Procentowy 5 2 3 4 2 2" xfId="2976"/>
    <cellStyle name="Procentowy 5 2 3 4 3" xfId="2258"/>
    <cellStyle name="Procentowy 5 2 3 5" xfId="1359"/>
    <cellStyle name="Procentowy 5 2 3 5 2" xfId="2798"/>
    <cellStyle name="Procentowy 5 2 3 6" xfId="2080"/>
    <cellStyle name="Procentowy 5 2 4" xfId="862"/>
    <cellStyle name="Procentowy 5 2 4 2" xfId="1580"/>
    <cellStyle name="Procentowy 5 2 4 2 2" xfId="3019"/>
    <cellStyle name="Procentowy 5 2 4 3" xfId="2301"/>
    <cellStyle name="Procentowy 5 2 5" xfId="1042"/>
    <cellStyle name="Procentowy 5 2 5 2" xfId="1760"/>
    <cellStyle name="Procentowy 5 2 5 2 2" xfId="3199"/>
    <cellStyle name="Procentowy 5 2 5 3" xfId="2481"/>
    <cellStyle name="Procentowy 5 2 6" xfId="682"/>
    <cellStyle name="Procentowy 5 2 6 2" xfId="1400"/>
    <cellStyle name="Procentowy 5 2 6 2 2" xfId="2839"/>
    <cellStyle name="Procentowy 5 2 6 3" xfId="2121"/>
    <cellStyle name="Procentowy 5 2 7" xfId="1222"/>
    <cellStyle name="Procentowy 5 2 7 2" xfId="2661"/>
    <cellStyle name="Procentowy 5 2 8" xfId="194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3" xfId="2383"/>
    <cellStyle name="Procentowy 5 3 2 3" xfId="1124"/>
    <cellStyle name="Procentowy 5 3 2 3 2" xfId="1842"/>
    <cellStyle name="Procentowy 5 3 2 3 2 2" xfId="3281"/>
    <cellStyle name="Procentowy 5 3 2 3 3" xfId="2563"/>
    <cellStyle name="Procentowy 5 3 2 4" xfId="764"/>
    <cellStyle name="Procentowy 5 3 2 4 2" xfId="1482"/>
    <cellStyle name="Procentowy 5 3 2 4 2 2" xfId="2921"/>
    <cellStyle name="Procentowy 5 3 2 4 3" xfId="2203"/>
    <cellStyle name="Procentowy 5 3 2 5" xfId="1304"/>
    <cellStyle name="Procentowy 5 3 2 5 2" xfId="2743"/>
    <cellStyle name="Procentowy 5 3 2 6" xfId="2025"/>
    <cellStyle name="Procentowy 5 3 3" xfId="876"/>
    <cellStyle name="Procentowy 5 3 3 2" xfId="1594"/>
    <cellStyle name="Procentowy 5 3 3 2 2" xfId="3033"/>
    <cellStyle name="Procentowy 5 3 3 3" xfId="2315"/>
    <cellStyle name="Procentowy 5 3 4" xfId="1056"/>
    <cellStyle name="Procentowy 5 3 4 2" xfId="1774"/>
    <cellStyle name="Procentowy 5 3 4 2 2" xfId="3213"/>
    <cellStyle name="Procentowy 5 3 4 3" xfId="2495"/>
    <cellStyle name="Procentowy 5 3 5" xfId="696"/>
    <cellStyle name="Procentowy 5 3 5 2" xfId="1414"/>
    <cellStyle name="Procentowy 5 3 5 2 2" xfId="2853"/>
    <cellStyle name="Procentowy 5 3 5 3" xfId="2135"/>
    <cellStyle name="Procentowy 5 3 6" xfId="1236"/>
    <cellStyle name="Procentowy 5 3 6 2" xfId="2675"/>
    <cellStyle name="Procentowy 5 3 7" xfId="1957"/>
    <cellStyle name="Procentowy 5 4" xfId="541"/>
    <cellStyle name="Procentowy 5 4 2" xfId="899"/>
    <cellStyle name="Procentowy 5 4 2 2" xfId="1617"/>
    <cellStyle name="Procentowy 5 4 2 2 2" xfId="3056"/>
    <cellStyle name="Procentowy 5 4 2 3" xfId="2338"/>
    <cellStyle name="Procentowy 5 4 3" xfId="1079"/>
    <cellStyle name="Procentowy 5 4 3 2" xfId="1797"/>
    <cellStyle name="Procentowy 5 4 3 2 2" xfId="3236"/>
    <cellStyle name="Procentowy 5 4 3 3" xfId="2518"/>
    <cellStyle name="Procentowy 5 4 4" xfId="719"/>
    <cellStyle name="Procentowy 5 4 4 2" xfId="1437"/>
    <cellStyle name="Procentowy 5 4 4 2 2" xfId="2876"/>
    <cellStyle name="Procentowy 5 4 4 3" xfId="2158"/>
    <cellStyle name="Procentowy 5 4 5" xfId="1259"/>
    <cellStyle name="Procentowy 5 4 5 2" xfId="2698"/>
    <cellStyle name="Procentowy 5 4 6" xfId="1980"/>
    <cellStyle name="Procentowy 5 5" xfId="610"/>
    <cellStyle name="Procentowy 5 5 2" xfId="968"/>
    <cellStyle name="Procentowy 5 5 2 2" xfId="1686"/>
    <cellStyle name="Procentowy 5 5 2 2 2" xfId="3125"/>
    <cellStyle name="Procentowy 5 5 2 3" xfId="2407"/>
    <cellStyle name="Procentowy 5 5 3" xfId="1148"/>
    <cellStyle name="Procentowy 5 5 3 2" xfId="1866"/>
    <cellStyle name="Procentowy 5 5 3 2 2" xfId="3305"/>
    <cellStyle name="Procentowy 5 5 3 3" xfId="2587"/>
    <cellStyle name="Procentowy 5 5 4" xfId="788"/>
    <cellStyle name="Procentowy 5 5 4 2" xfId="1506"/>
    <cellStyle name="Procentowy 5 5 4 2 2" xfId="2945"/>
    <cellStyle name="Procentowy 5 5 4 3" xfId="2227"/>
    <cellStyle name="Procentowy 5 5 5" xfId="1328"/>
    <cellStyle name="Procentowy 5 5 5 2" xfId="2767"/>
    <cellStyle name="Procentowy 5 5 6" xfId="2049"/>
    <cellStyle name="Procentowy 5 6" xfId="831"/>
    <cellStyle name="Procentowy 5 6 2" xfId="1549"/>
    <cellStyle name="Procentowy 5 6 2 2" xfId="2988"/>
    <cellStyle name="Procentowy 5 6 3" xfId="2270"/>
    <cellStyle name="Procentowy 5 7" xfId="1011"/>
    <cellStyle name="Procentowy 5 7 2" xfId="1729"/>
    <cellStyle name="Procentowy 5 7 2 2" xfId="3168"/>
    <cellStyle name="Procentowy 5 7 3" xfId="2450"/>
    <cellStyle name="Procentowy 5 8" xfId="651"/>
    <cellStyle name="Procentowy 5 8 2" xfId="1369"/>
    <cellStyle name="Procentowy 5 8 2 2" xfId="2808"/>
    <cellStyle name="Procentowy 5 8 3" xfId="2090"/>
    <cellStyle name="Procentowy 5 9" xfId="1191"/>
    <cellStyle name="Procentowy 5 9 2" xfId="2630"/>
    <cellStyle name="Procentowy 6" xfId="464"/>
    <cellStyle name="Procentowy 6 10" xfId="191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3" xfId="2372"/>
    <cellStyle name="Procentowy 6 2 2 3" xfId="1113"/>
    <cellStyle name="Procentowy 6 2 2 3 2" xfId="1831"/>
    <cellStyle name="Procentowy 6 2 2 3 2 2" xfId="3270"/>
    <cellStyle name="Procentowy 6 2 2 3 3" xfId="2552"/>
    <cellStyle name="Procentowy 6 2 2 4" xfId="753"/>
    <cellStyle name="Procentowy 6 2 2 4 2" xfId="1471"/>
    <cellStyle name="Procentowy 6 2 2 4 2 2" xfId="2910"/>
    <cellStyle name="Procentowy 6 2 2 4 3" xfId="2192"/>
    <cellStyle name="Procentowy 6 2 2 5" xfId="1293"/>
    <cellStyle name="Procentowy 6 2 2 5 2" xfId="2732"/>
    <cellStyle name="Procentowy 6 2 2 6" xfId="2014"/>
    <cellStyle name="Procentowy 6 2 3" xfId="644"/>
    <cellStyle name="Procentowy 6 2 3 2" xfId="1002"/>
    <cellStyle name="Procentowy 6 2 3 2 2" xfId="1720"/>
    <cellStyle name="Procentowy 6 2 3 2 2 2" xfId="3159"/>
    <cellStyle name="Procentowy 6 2 3 2 3" xfId="2441"/>
    <cellStyle name="Procentowy 6 2 3 3" xfId="1182"/>
    <cellStyle name="Procentowy 6 2 3 3 2" xfId="1900"/>
    <cellStyle name="Procentowy 6 2 3 3 2 2" xfId="3339"/>
    <cellStyle name="Procentowy 6 2 3 3 3" xfId="2621"/>
    <cellStyle name="Procentowy 6 2 3 4" xfId="822"/>
    <cellStyle name="Procentowy 6 2 3 4 2" xfId="1540"/>
    <cellStyle name="Procentowy 6 2 3 4 2 2" xfId="2979"/>
    <cellStyle name="Procentowy 6 2 3 4 3" xfId="2261"/>
    <cellStyle name="Procentowy 6 2 3 5" xfId="1362"/>
    <cellStyle name="Procentowy 6 2 3 5 2" xfId="2801"/>
    <cellStyle name="Procentowy 6 2 3 6" xfId="2083"/>
    <cellStyle name="Procentowy 6 2 4" xfId="865"/>
    <cellStyle name="Procentowy 6 2 4 2" xfId="1583"/>
    <cellStyle name="Procentowy 6 2 4 2 2" xfId="3022"/>
    <cellStyle name="Procentowy 6 2 4 3" xfId="2304"/>
    <cellStyle name="Procentowy 6 2 5" xfId="1045"/>
    <cellStyle name="Procentowy 6 2 5 2" xfId="1763"/>
    <cellStyle name="Procentowy 6 2 5 2 2" xfId="3202"/>
    <cellStyle name="Procentowy 6 2 5 3" xfId="2484"/>
    <cellStyle name="Procentowy 6 2 6" xfId="685"/>
    <cellStyle name="Procentowy 6 2 6 2" xfId="1403"/>
    <cellStyle name="Procentowy 6 2 6 2 2" xfId="2842"/>
    <cellStyle name="Procentowy 6 2 6 3" xfId="2124"/>
    <cellStyle name="Procentowy 6 2 7" xfId="1225"/>
    <cellStyle name="Procentowy 6 2 7 2" xfId="2664"/>
    <cellStyle name="Procentowy 6 2 8" xfId="194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3" xfId="2386"/>
    <cellStyle name="Procentowy 6 3 2 3" xfId="1127"/>
    <cellStyle name="Procentowy 6 3 2 3 2" xfId="1845"/>
    <cellStyle name="Procentowy 6 3 2 3 2 2" xfId="3284"/>
    <cellStyle name="Procentowy 6 3 2 3 3" xfId="2566"/>
    <cellStyle name="Procentowy 6 3 2 4" xfId="767"/>
    <cellStyle name="Procentowy 6 3 2 4 2" xfId="1485"/>
    <cellStyle name="Procentowy 6 3 2 4 2 2" xfId="2924"/>
    <cellStyle name="Procentowy 6 3 2 4 3" xfId="2206"/>
    <cellStyle name="Procentowy 6 3 2 5" xfId="1307"/>
    <cellStyle name="Procentowy 6 3 2 5 2" xfId="2746"/>
    <cellStyle name="Procentowy 6 3 2 6" xfId="2028"/>
    <cellStyle name="Procentowy 6 3 3" xfId="879"/>
    <cellStyle name="Procentowy 6 3 3 2" xfId="1597"/>
    <cellStyle name="Procentowy 6 3 3 2 2" xfId="3036"/>
    <cellStyle name="Procentowy 6 3 3 3" xfId="2318"/>
    <cellStyle name="Procentowy 6 3 4" xfId="1059"/>
    <cellStyle name="Procentowy 6 3 4 2" xfId="1777"/>
    <cellStyle name="Procentowy 6 3 4 2 2" xfId="3216"/>
    <cellStyle name="Procentowy 6 3 4 3" xfId="2498"/>
    <cellStyle name="Procentowy 6 3 5" xfId="699"/>
    <cellStyle name="Procentowy 6 3 5 2" xfId="1417"/>
    <cellStyle name="Procentowy 6 3 5 2 2" xfId="2856"/>
    <cellStyle name="Procentowy 6 3 5 3" xfId="2138"/>
    <cellStyle name="Procentowy 6 3 6" xfId="1239"/>
    <cellStyle name="Procentowy 6 3 6 2" xfId="2678"/>
    <cellStyle name="Procentowy 6 3 7" xfId="1960"/>
    <cellStyle name="Procentowy 6 4" xfId="544"/>
    <cellStyle name="Procentowy 6 4 2" xfId="902"/>
    <cellStyle name="Procentowy 6 4 2 2" xfId="1620"/>
    <cellStyle name="Procentowy 6 4 2 2 2" xfId="3059"/>
    <cellStyle name="Procentowy 6 4 2 3" xfId="2341"/>
    <cellStyle name="Procentowy 6 4 3" xfId="1082"/>
    <cellStyle name="Procentowy 6 4 3 2" xfId="1800"/>
    <cellStyle name="Procentowy 6 4 3 2 2" xfId="3239"/>
    <cellStyle name="Procentowy 6 4 3 3" xfId="2521"/>
    <cellStyle name="Procentowy 6 4 4" xfId="722"/>
    <cellStyle name="Procentowy 6 4 4 2" xfId="1440"/>
    <cellStyle name="Procentowy 6 4 4 2 2" xfId="2879"/>
    <cellStyle name="Procentowy 6 4 4 3" xfId="2161"/>
    <cellStyle name="Procentowy 6 4 5" xfId="1262"/>
    <cellStyle name="Procentowy 6 4 5 2" xfId="2701"/>
    <cellStyle name="Procentowy 6 4 6" xfId="1983"/>
    <cellStyle name="Procentowy 6 5" xfId="613"/>
    <cellStyle name="Procentowy 6 5 2" xfId="971"/>
    <cellStyle name="Procentowy 6 5 2 2" xfId="1689"/>
    <cellStyle name="Procentowy 6 5 2 2 2" xfId="3128"/>
    <cellStyle name="Procentowy 6 5 2 3" xfId="2410"/>
    <cellStyle name="Procentowy 6 5 3" xfId="1151"/>
    <cellStyle name="Procentowy 6 5 3 2" xfId="1869"/>
    <cellStyle name="Procentowy 6 5 3 2 2" xfId="3308"/>
    <cellStyle name="Procentowy 6 5 3 3" xfId="2590"/>
    <cellStyle name="Procentowy 6 5 4" xfId="791"/>
    <cellStyle name="Procentowy 6 5 4 2" xfId="1509"/>
    <cellStyle name="Procentowy 6 5 4 2 2" xfId="2948"/>
    <cellStyle name="Procentowy 6 5 4 3" xfId="2230"/>
    <cellStyle name="Procentowy 6 5 5" xfId="1331"/>
    <cellStyle name="Procentowy 6 5 5 2" xfId="2770"/>
    <cellStyle name="Procentowy 6 5 6" xfId="2052"/>
    <cellStyle name="Procentowy 6 6" xfId="834"/>
    <cellStyle name="Procentowy 6 6 2" xfId="1552"/>
    <cellStyle name="Procentowy 6 6 2 2" xfId="2991"/>
    <cellStyle name="Procentowy 6 6 3" xfId="2273"/>
    <cellStyle name="Procentowy 6 7" xfId="1014"/>
    <cellStyle name="Procentowy 6 7 2" xfId="1732"/>
    <cellStyle name="Procentowy 6 7 2 2" xfId="3171"/>
    <cellStyle name="Procentowy 6 7 3" xfId="2453"/>
    <cellStyle name="Procentowy 6 8" xfId="654"/>
    <cellStyle name="Procentowy 6 8 2" xfId="1372"/>
    <cellStyle name="Procentowy 6 8 2 2" xfId="2811"/>
    <cellStyle name="Procentowy 6 8 3" xfId="2093"/>
    <cellStyle name="Procentowy 6 9" xfId="1194"/>
    <cellStyle name="Procentowy 6 9 2" xfId="2633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3" xfId="2388"/>
    <cellStyle name="Procentowy 7 2 2 3" xfId="1129"/>
    <cellStyle name="Procentowy 7 2 2 3 2" xfId="1847"/>
    <cellStyle name="Procentowy 7 2 2 3 2 2" xfId="3286"/>
    <cellStyle name="Procentowy 7 2 2 3 3" xfId="2568"/>
    <cellStyle name="Procentowy 7 2 2 4" xfId="769"/>
    <cellStyle name="Procentowy 7 2 2 4 2" xfId="1487"/>
    <cellStyle name="Procentowy 7 2 2 4 2 2" xfId="2926"/>
    <cellStyle name="Procentowy 7 2 2 4 3" xfId="2208"/>
    <cellStyle name="Procentowy 7 2 2 5" xfId="1309"/>
    <cellStyle name="Procentowy 7 2 2 5 2" xfId="2748"/>
    <cellStyle name="Procentowy 7 2 2 6" xfId="2030"/>
    <cellStyle name="Procentowy 7 2 3" xfId="881"/>
    <cellStyle name="Procentowy 7 2 3 2" xfId="1599"/>
    <cellStyle name="Procentowy 7 2 3 2 2" xfId="3038"/>
    <cellStyle name="Procentowy 7 2 3 3" xfId="2320"/>
    <cellStyle name="Procentowy 7 2 4" xfId="1061"/>
    <cellStyle name="Procentowy 7 2 4 2" xfId="1779"/>
    <cellStyle name="Procentowy 7 2 4 2 2" xfId="3218"/>
    <cellStyle name="Procentowy 7 2 4 3" xfId="2500"/>
    <cellStyle name="Procentowy 7 2 5" xfId="701"/>
    <cellStyle name="Procentowy 7 2 5 2" xfId="1419"/>
    <cellStyle name="Procentowy 7 2 5 2 2" xfId="2858"/>
    <cellStyle name="Procentowy 7 2 5 3" xfId="2140"/>
    <cellStyle name="Procentowy 7 2 6" xfId="1241"/>
    <cellStyle name="Procentowy 7 2 6 2" xfId="2680"/>
    <cellStyle name="Procentowy 7 2 7" xfId="1962"/>
    <cellStyle name="Procentowy 7 3" xfId="546"/>
    <cellStyle name="Procentowy 7 3 2" xfId="904"/>
    <cellStyle name="Procentowy 7 3 2 2" xfId="1622"/>
    <cellStyle name="Procentowy 7 3 2 2 2" xfId="3061"/>
    <cellStyle name="Procentowy 7 3 2 3" xfId="2343"/>
    <cellStyle name="Procentowy 7 3 3" xfId="1084"/>
    <cellStyle name="Procentowy 7 3 3 2" xfId="1802"/>
    <cellStyle name="Procentowy 7 3 3 2 2" xfId="3241"/>
    <cellStyle name="Procentowy 7 3 3 3" xfId="2523"/>
    <cellStyle name="Procentowy 7 3 4" xfId="724"/>
    <cellStyle name="Procentowy 7 3 4 2" xfId="1442"/>
    <cellStyle name="Procentowy 7 3 4 2 2" xfId="2881"/>
    <cellStyle name="Procentowy 7 3 4 3" xfId="2163"/>
    <cellStyle name="Procentowy 7 3 5" xfId="1264"/>
    <cellStyle name="Procentowy 7 3 5 2" xfId="2703"/>
    <cellStyle name="Procentowy 7 3 6" xfId="1985"/>
    <cellStyle name="Procentowy 7 4" xfId="615"/>
    <cellStyle name="Procentowy 7 4 2" xfId="973"/>
    <cellStyle name="Procentowy 7 4 2 2" xfId="1691"/>
    <cellStyle name="Procentowy 7 4 2 2 2" xfId="3130"/>
    <cellStyle name="Procentowy 7 4 2 3" xfId="2412"/>
    <cellStyle name="Procentowy 7 4 3" xfId="1153"/>
    <cellStyle name="Procentowy 7 4 3 2" xfId="1871"/>
    <cellStyle name="Procentowy 7 4 3 2 2" xfId="3310"/>
    <cellStyle name="Procentowy 7 4 3 3" xfId="2592"/>
    <cellStyle name="Procentowy 7 4 4" xfId="793"/>
    <cellStyle name="Procentowy 7 4 4 2" xfId="1511"/>
    <cellStyle name="Procentowy 7 4 4 2 2" xfId="2950"/>
    <cellStyle name="Procentowy 7 4 4 3" xfId="2232"/>
    <cellStyle name="Procentowy 7 4 5" xfId="1333"/>
    <cellStyle name="Procentowy 7 4 5 2" xfId="2772"/>
    <cellStyle name="Procentowy 7 4 6" xfId="2054"/>
    <cellStyle name="Procentowy 7 5" xfId="836"/>
    <cellStyle name="Procentowy 7 5 2" xfId="1554"/>
    <cellStyle name="Procentowy 7 5 2 2" xfId="2993"/>
    <cellStyle name="Procentowy 7 5 3" xfId="2275"/>
    <cellStyle name="Procentowy 7 6" xfId="1016"/>
    <cellStyle name="Procentowy 7 6 2" xfId="1734"/>
    <cellStyle name="Procentowy 7 6 2 2" xfId="3173"/>
    <cellStyle name="Procentowy 7 6 3" xfId="2455"/>
    <cellStyle name="Procentowy 7 7" xfId="656"/>
    <cellStyle name="Procentowy 7 7 2" xfId="1374"/>
    <cellStyle name="Procentowy 7 7 2 2" xfId="2813"/>
    <cellStyle name="Procentowy 7 7 3" xfId="2095"/>
    <cellStyle name="Procentowy 7 8" xfId="1196"/>
    <cellStyle name="Procentowy 7 8 2" xfId="2635"/>
    <cellStyle name="Procentowy 7 9" xfId="1917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3" xfId="2391"/>
    <cellStyle name="Procentowy 8 2 2 3" xfId="1132"/>
    <cellStyle name="Procentowy 8 2 2 3 2" xfId="1850"/>
    <cellStyle name="Procentowy 8 2 2 3 2 2" xfId="3289"/>
    <cellStyle name="Procentowy 8 2 2 3 3" xfId="2571"/>
    <cellStyle name="Procentowy 8 2 2 4" xfId="772"/>
    <cellStyle name="Procentowy 8 2 2 4 2" xfId="1490"/>
    <cellStyle name="Procentowy 8 2 2 4 2 2" xfId="2929"/>
    <cellStyle name="Procentowy 8 2 2 4 3" xfId="2211"/>
    <cellStyle name="Procentowy 8 2 2 5" xfId="1312"/>
    <cellStyle name="Procentowy 8 2 2 5 2" xfId="2751"/>
    <cellStyle name="Procentowy 8 2 2 6" xfId="2033"/>
    <cellStyle name="Procentowy 8 2 3" xfId="884"/>
    <cellStyle name="Procentowy 8 2 3 2" xfId="1602"/>
    <cellStyle name="Procentowy 8 2 3 2 2" xfId="3041"/>
    <cellStyle name="Procentowy 8 2 3 3" xfId="2323"/>
    <cellStyle name="Procentowy 8 2 4" xfId="1064"/>
    <cellStyle name="Procentowy 8 2 4 2" xfId="1782"/>
    <cellStyle name="Procentowy 8 2 4 2 2" xfId="3221"/>
    <cellStyle name="Procentowy 8 2 4 3" xfId="2503"/>
    <cellStyle name="Procentowy 8 2 5" xfId="704"/>
    <cellStyle name="Procentowy 8 2 5 2" xfId="1422"/>
    <cellStyle name="Procentowy 8 2 5 2 2" xfId="2861"/>
    <cellStyle name="Procentowy 8 2 5 3" xfId="2143"/>
    <cellStyle name="Procentowy 8 2 6" xfId="1244"/>
    <cellStyle name="Procentowy 8 2 6 2" xfId="2683"/>
    <cellStyle name="Procentowy 8 2 7" xfId="1965"/>
    <cellStyle name="Procentowy 8 3" xfId="549"/>
    <cellStyle name="Procentowy 8 3 2" xfId="907"/>
    <cellStyle name="Procentowy 8 3 2 2" xfId="1625"/>
    <cellStyle name="Procentowy 8 3 2 2 2" xfId="3064"/>
    <cellStyle name="Procentowy 8 3 2 3" xfId="2346"/>
    <cellStyle name="Procentowy 8 3 3" xfId="1087"/>
    <cellStyle name="Procentowy 8 3 3 2" xfId="1805"/>
    <cellStyle name="Procentowy 8 3 3 2 2" xfId="3244"/>
    <cellStyle name="Procentowy 8 3 3 3" xfId="2526"/>
    <cellStyle name="Procentowy 8 3 4" xfId="727"/>
    <cellStyle name="Procentowy 8 3 4 2" xfId="1445"/>
    <cellStyle name="Procentowy 8 3 4 2 2" xfId="2884"/>
    <cellStyle name="Procentowy 8 3 4 3" xfId="2166"/>
    <cellStyle name="Procentowy 8 3 5" xfId="1267"/>
    <cellStyle name="Procentowy 8 3 5 2" xfId="2706"/>
    <cellStyle name="Procentowy 8 3 6" xfId="1988"/>
    <cellStyle name="Procentowy 8 4" xfId="618"/>
    <cellStyle name="Procentowy 8 4 2" xfId="976"/>
    <cellStyle name="Procentowy 8 4 2 2" xfId="1694"/>
    <cellStyle name="Procentowy 8 4 2 2 2" xfId="3133"/>
    <cellStyle name="Procentowy 8 4 2 3" xfId="2415"/>
    <cellStyle name="Procentowy 8 4 3" xfId="1156"/>
    <cellStyle name="Procentowy 8 4 3 2" xfId="1874"/>
    <cellStyle name="Procentowy 8 4 3 2 2" xfId="3313"/>
    <cellStyle name="Procentowy 8 4 3 3" xfId="2595"/>
    <cellStyle name="Procentowy 8 4 4" xfId="796"/>
    <cellStyle name="Procentowy 8 4 4 2" xfId="1514"/>
    <cellStyle name="Procentowy 8 4 4 2 2" xfId="2953"/>
    <cellStyle name="Procentowy 8 4 4 3" xfId="2235"/>
    <cellStyle name="Procentowy 8 4 5" xfId="1336"/>
    <cellStyle name="Procentowy 8 4 5 2" xfId="2775"/>
    <cellStyle name="Procentowy 8 4 6" xfId="2057"/>
    <cellStyle name="Procentowy 8 5" xfId="839"/>
    <cellStyle name="Procentowy 8 5 2" xfId="1557"/>
    <cellStyle name="Procentowy 8 5 2 2" xfId="2996"/>
    <cellStyle name="Procentowy 8 5 3" xfId="2278"/>
    <cellStyle name="Procentowy 8 6" xfId="1019"/>
    <cellStyle name="Procentowy 8 6 2" xfId="1737"/>
    <cellStyle name="Procentowy 8 6 2 2" xfId="3176"/>
    <cellStyle name="Procentowy 8 6 3" xfId="2458"/>
    <cellStyle name="Procentowy 8 7" xfId="659"/>
    <cellStyle name="Procentowy 8 7 2" xfId="1377"/>
    <cellStyle name="Procentowy 8 7 2 2" xfId="2816"/>
    <cellStyle name="Procentowy 8 7 3" xfId="2098"/>
    <cellStyle name="Procentowy 8 8" xfId="1199"/>
    <cellStyle name="Procentowy 8 8 2" xfId="2638"/>
    <cellStyle name="Procentowy 8 9" xfId="1920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3" xfId="2393"/>
    <cellStyle name="Procentowy 9 2 2 3" xfId="1134"/>
    <cellStyle name="Procentowy 9 2 2 3 2" xfId="1852"/>
    <cellStyle name="Procentowy 9 2 2 3 2 2" xfId="3291"/>
    <cellStyle name="Procentowy 9 2 2 3 3" xfId="2573"/>
    <cellStyle name="Procentowy 9 2 2 4" xfId="774"/>
    <cellStyle name="Procentowy 9 2 2 4 2" xfId="1492"/>
    <cellStyle name="Procentowy 9 2 2 4 2 2" xfId="2931"/>
    <cellStyle name="Procentowy 9 2 2 4 3" xfId="2213"/>
    <cellStyle name="Procentowy 9 2 2 5" xfId="1314"/>
    <cellStyle name="Procentowy 9 2 2 5 2" xfId="2753"/>
    <cellStyle name="Procentowy 9 2 2 6" xfId="2035"/>
    <cellStyle name="Procentowy 9 2 3" xfId="886"/>
    <cellStyle name="Procentowy 9 2 3 2" xfId="1604"/>
    <cellStyle name="Procentowy 9 2 3 2 2" xfId="3043"/>
    <cellStyle name="Procentowy 9 2 3 3" xfId="2325"/>
    <cellStyle name="Procentowy 9 2 4" xfId="1066"/>
    <cellStyle name="Procentowy 9 2 4 2" xfId="1784"/>
    <cellStyle name="Procentowy 9 2 4 2 2" xfId="3223"/>
    <cellStyle name="Procentowy 9 2 4 3" xfId="2505"/>
    <cellStyle name="Procentowy 9 2 5" xfId="706"/>
    <cellStyle name="Procentowy 9 2 5 2" xfId="1424"/>
    <cellStyle name="Procentowy 9 2 5 2 2" xfId="2863"/>
    <cellStyle name="Procentowy 9 2 5 3" xfId="2145"/>
    <cellStyle name="Procentowy 9 2 6" xfId="1246"/>
    <cellStyle name="Procentowy 9 2 6 2" xfId="2685"/>
    <cellStyle name="Procentowy 9 2 7" xfId="1967"/>
    <cellStyle name="Procentowy 9 3" xfId="551"/>
    <cellStyle name="Procentowy 9 3 2" xfId="909"/>
    <cellStyle name="Procentowy 9 3 2 2" xfId="1627"/>
    <cellStyle name="Procentowy 9 3 2 2 2" xfId="3066"/>
    <cellStyle name="Procentowy 9 3 2 3" xfId="2348"/>
    <cellStyle name="Procentowy 9 3 3" xfId="1089"/>
    <cellStyle name="Procentowy 9 3 3 2" xfId="1807"/>
    <cellStyle name="Procentowy 9 3 3 2 2" xfId="3246"/>
    <cellStyle name="Procentowy 9 3 3 3" xfId="2528"/>
    <cellStyle name="Procentowy 9 3 4" xfId="729"/>
    <cellStyle name="Procentowy 9 3 4 2" xfId="1447"/>
    <cellStyle name="Procentowy 9 3 4 2 2" xfId="2886"/>
    <cellStyle name="Procentowy 9 3 4 3" xfId="2168"/>
    <cellStyle name="Procentowy 9 3 5" xfId="1269"/>
    <cellStyle name="Procentowy 9 3 5 2" xfId="2708"/>
    <cellStyle name="Procentowy 9 3 6" xfId="1990"/>
    <cellStyle name="Procentowy 9 4" xfId="620"/>
    <cellStyle name="Procentowy 9 4 2" xfId="978"/>
    <cellStyle name="Procentowy 9 4 2 2" xfId="1696"/>
    <cellStyle name="Procentowy 9 4 2 2 2" xfId="3135"/>
    <cellStyle name="Procentowy 9 4 2 3" xfId="2417"/>
    <cellStyle name="Procentowy 9 4 3" xfId="1158"/>
    <cellStyle name="Procentowy 9 4 3 2" xfId="1876"/>
    <cellStyle name="Procentowy 9 4 3 2 2" xfId="3315"/>
    <cellStyle name="Procentowy 9 4 3 3" xfId="2597"/>
    <cellStyle name="Procentowy 9 4 4" xfId="798"/>
    <cellStyle name="Procentowy 9 4 4 2" xfId="1516"/>
    <cellStyle name="Procentowy 9 4 4 2 2" xfId="2955"/>
    <cellStyle name="Procentowy 9 4 4 3" xfId="2237"/>
    <cellStyle name="Procentowy 9 4 5" xfId="1338"/>
    <cellStyle name="Procentowy 9 4 5 2" xfId="2777"/>
    <cellStyle name="Procentowy 9 4 6" xfId="2059"/>
    <cellStyle name="Procentowy 9 5" xfId="841"/>
    <cellStyle name="Procentowy 9 5 2" xfId="1559"/>
    <cellStyle name="Procentowy 9 5 2 2" xfId="2998"/>
    <cellStyle name="Procentowy 9 5 3" xfId="2280"/>
    <cellStyle name="Procentowy 9 6" xfId="1021"/>
    <cellStyle name="Procentowy 9 6 2" xfId="1739"/>
    <cellStyle name="Procentowy 9 6 2 2" xfId="3178"/>
    <cellStyle name="Procentowy 9 6 3" xfId="2460"/>
    <cellStyle name="Procentowy 9 7" xfId="661"/>
    <cellStyle name="Procentowy 9 7 2" xfId="1379"/>
    <cellStyle name="Procentowy 9 7 2 2" xfId="2818"/>
    <cellStyle name="Procentowy 9 7 3" xfId="2100"/>
    <cellStyle name="Procentowy 9 8" xfId="1201"/>
    <cellStyle name="Procentowy 9 8 2" xfId="264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3" xfId="2365"/>
    <cellStyle name="Walutowy 2 2 2 3" xfId="1106"/>
    <cellStyle name="Walutowy 2 2 2 3 2" xfId="1824"/>
    <cellStyle name="Walutowy 2 2 2 3 2 2" xfId="3263"/>
    <cellStyle name="Walutowy 2 2 2 3 3" xfId="2545"/>
    <cellStyle name="Walutowy 2 2 2 4" xfId="746"/>
    <cellStyle name="Walutowy 2 2 2 4 2" xfId="1464"/>
    <cellStyle name="Walutowy 2 2 2 4 2 2" xfId="2903"/>
    <cellStyle name="Walutowy 2 2 2 4 3" xfId="2185"/>
    <cellStyle name="Walutowy 2 2 2 5" xfId="1286"/>
    <cellStyle name="Walutowy 2 2 2 5 2" xfId="2725"/>
    <cellStyle name="Walutowy 2 2 2 6" xfId="2007"/>
    <cellStyle name="Walutowy 2 2 3" xfId="637"/>
    <cellStyle name="Walutowy 2 2 3 2" xfId="995"/>
    <cellStyle name="Walutowy 2 2 3 2 2" xfId="1713"/>
    <cellStyle name="Walutowy 2 2 3 2 2 2" xfId="3152"/>
    <cellStyle name="Walutowy 2 2 3 2 3" xfId="2434"/>
    <cellStyle name="Walutowy 2 2 3 3" xfId="1175"/>
    <cellStyle name="Walutowy 2 2 3 3 2" xfId="1893"/>
    <cellStyle name="Walutowy 2 2 3 3 2 2" xfId="3332"/>
    <cellStyle name="Walutowy 2 2 3 3 3" xfId="2614"/>
    <cellStyle name="Walutowy 2 2 3 4" xfId="815"/>
    <cellStyle name="Walutowy 2 2 3 4 2" xfId="1533"/>
    <cellStyle name="Walutowy 2 2 3 4 2 2" xfId="2972"/>
    <cellStyle name="Walutowy 2 2 3 4 3" xfId="2254"/>
    <cellStyle name="Walutowy 2 2 3 5" xfId="1355"/>
    <cellStyle name="Walutowy 2 2 3 5 2" xfId="2794"/>
    <cellStyle name="Walutowy 2 2 3 6" xfId="2076"/>
    <cellStyle name="Walutowy 2 2 4" xfId="858"/>
    <cellStyle name="Walutowy 2 2 4 2" xfId="1576"/>
    <cellStyle name="Walutowy 2 2 4 2 2" xfId="3015"/>
    <cellStyle name="Walutowy 2 2 4 3" xfId="2297"/>
    <cellStyle name="Walutowy 2 2 5" xfId="1038"/>
    <cellStyle name="Walutowy 2 2 5 2" xfId="1756"/>
    <cellStyle name="Walutowy 2 2 5 2 2" xfId="3195"/>
    <cellStyle name="Walutowy 2 2 5 3" xfId="2477"/>
    <cellStyle name="Walutowy 2 2 6" xfId="678"/>
    <cellStyle name="Walutowy 2 2 6 2" xfId="1396"/>
    <cellStyle name="Walutowy 2 2 6 2 2" xfId="2835"/>
    <cellStyle name="Walutowy 2 2 6 3" xfId="2117"/>
    <cellStyle name="Walutowy 2 2 7" xfId="1218"/>
    <cellStyle name="Walutowy 2 2 7 2" xfId="2657"/>
    <cellStyle name="Walutowy 2 2 8" xfId="193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3" xfId="2379"/>
    <cellStyle name="Walutowy 2 3 2 3" xfId="1120"/>
    <cellStyle name="Walutowy 2 3 2 3 2" xfId="1838"/>
    <cellStyle name="Walutowy 2 3 2 3 2 2" xfId="3277"/>
    <cellStyle name="Walutowy 2 3 2 3 3" xfId="2559"/>
    <cellStyle name="Walutowy 2 3 2 4" xfId="760"/>
    <cellStyle name="Walutowy 2 3 2 4 2" xfId="1478"/>
    <cellStyle name="Walutowy 2 3 2 4 2 2" xfId="2917"/>
    <cellStyle name="Walutowy 2 3 2 4 3" xfId="2199"/>
    <cellStyle name="Walutowy 2 3 2 5" xfId="1300"/>
    <cellStyle name="Walutowy 2 3 2 5 2" xfId="2739"/>
    <cellStyle name="Walutowy 2 3 2 6" xfId="2021"/>
    <cellStyle name="Walutowy 2 3 3" xfId="872"/>
    <cellStyle name="Walutowy 2 3 3 2" xfId="1590"/>
    <cellStyle name="Walutowy 2 3 3 2 2" xfId="3029"/>
    <cellStyle name="Walutowy 2 3 3 3" xfId="2311"/>
    <cellStyle name="Walutowy 2 3 4" xfId="1052"/>
    <cellStyle name="Walutowy 2 3 4 2" xfId="1770"/>
    <cellStyle name="Walutowy 2 3 4 2 2" xfId="3209"/>
    <cellStyle name="Walutowy 2 3 4 3" xfId="2491"/>
    <cellStyle name="Walutowy 2 3 5" xfId="692"/>
    <cellStyle name="Walutowy 2 3 5 2" xfId="1410"/>
    <cellStyle name="Walutowy 2 3 5 2 2" xfId="2849"/>
    <cellStyle name="Walutowy 2 3 5 3" xfId="2131"/>
    <cellStyle name="Walutowy 2 3 6" xfId="1232"/>
    <cellStyle name="Walutowy 2 3 6 2" xfId="2671"/>
    <cellStyle name="Walutowy 2 3 7" xfId="1953"/>
    <cellStyle name="Walutowy 2 4" xfId="537"/>
    <cellStyle name="Walutowy 2 4 2" xfId="895"/>
    <cellStyle name="Walutowy 2 4 2 2" xfId="1613"/>
    <cellStyle name="Walutowy 2 4 2 2 2" xfId="3052"/>
    <cellStyle name="Walutowy 2 4 2 3" xfId="2334"/>
    <cellStyle name="Walutowy 2 4 3" xfId="1075"/>
    <cellStyle name="Walutowy 2 4 3 2" xfId="1793"/>
    <cellStyle name="Walutowy 2 4 3 2 2" xfId="3232"/>
    <cellStyle name="Walutowy 2 4 3 3" xfId="2514"/>
    <cellStyle name="Walutowy 2 4 4" xfId="715"/>
    <cellStyle name="Walutowy 2 4 4 2" xfId="1433"/>
    <cellStyle name="Walutowy 2 4 4 2 2" xfId="2872"/>
    <cellStyle name="Walutowy 2 4 4 3" xfId="2154"/>
    <cellStyle name="Walutowy 2 4 5" xfId="1255"/>
    <cellStyle name="Walutowy 2 4 5 2" xfId="2694"/>
    <cellStyle name="Walutowy 2 4 6" xfId="1976"/>
    <cellStyle name="Walutowy 2 5" xfId="606"/>
    <cellStyle name="Walutowy 2 5 2" xfId="964"/>
    <cellStyle name="Walutowy 2 5 2 2" xfId="1682"/>
    <cellStyle name="Walutowy 2 5 2 2 2" xfId="3121"/>
    <cellStyle name="Walutowy 2 5 2 3" xfId="2403"/>
    <cellStyle name="Walutowy 2 5 3" xfId="1144"/>
    <cellStyle name="Walutowy 2 5 3 2" xfId="1862"/>
    <cellStyle name="Walutowy 2 5 3 2 2" xfId="3301"/>
    <cellStyle name="Walutowy 2 5 3 3" xfId="2583"/>
    <cellStyle name="Walutowy 2 5 4" xfId="784"/>
    <cellStyle name="Walutowy 2 5 4 2" xfId="1502"/>
    <cellStyle name="Walutowy 2 5 4 2 2" xfId="2941"/>
    <cellStyle name="Walutowy 2 5 4 3" xfId="2223"/>
    <cellStyle name="Walutowy 2 5 5" xfId="1324"/>
    <cellStyle name="Walutowy 2 5 5 2" xfId="2763"/>
    <cellStyle name="Walutowy 2 5 6" xfId="2045"/>
    <cellStyle name="Walutowy 2 6" xfId="827"/>
    <cellStyle name="Walutowy 2 6 2" xfId="1545"/>
    <cellStyle name="Walutowy 2 6 2 2" xfId="2984"/>
    <cellStyle name="Walutowy 2 6 3" xfId="2266"/>
    <cellStyle name="Walutowy 2 7" xfId="1007"/>
    <cellStyle name="Walutowy 2 7 2" xfId="1725"/>
    <cellStyle name="Walutowy 2 7 2 2" xfId="3164"/>
    <cellStyle name="Walutowy 2 7 3" xfId="2446"/>
    <cellStyle name="Walutowy 2 8" xfId="647"/>
    <cellStyle name="Walutowy 2 8 2" xfId="1365"/>
    <cellStyle name="Walutowy 2 8 2 2" xfId="2804"/>
    <cellStyle name="Walutowy 2 8 3" xfId="2086"/>
    <cellStyle name="Walutowy 2 9" xfId="1187"/>
    <cellStyle name="Walutowy 2 9 2" xfId="2626"/>
    <cellStyle name="Waluty [0]" xfId="440"/>
    <cellStyle name="Waluty [0] 10" xfId="190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3" xfId="2366"/>
    <cellStyle name="Waluty [0] 2 2 3" xfId="1107"/>
    <cellStyle name="Waluty [0] 2 2 3 2" xfId="1825"/>
    <cellStyle name="Waluty [0] 2 2 3 2 2" xfId="3264"/>
    <cellStyle name="Waluty [0] 2 2 3 3" xfId="2546"/>
    <cellStyle name="Waluty [0] 2 2 4" xfId="747"/>
    <cellStyle name="Waluty [0] 2 2 4 2" xfId="1465"/>
    <cellStyle name="Waluty [0] 2 2 4 2 2" xfId="2904"/>
    <cellStyle name="Waluty [0] 2 2 4 3" xfId="2186"/>
    <cellStyle name="Waluty [0] 2 2 5" xfId="1287"/>
    <cellStyle name="Waluty [0] 2 2 5 2" xfId="2726"/>
    <cellStyle name="Waluty [0] 2 2 6" xfId="2008"/>
    <cellStyle name="Waluty [0] 2 3" xfId="638"/>
    <cellStyle name="Waluty [0] 2 3 2" xfId="996"/>
    <cellStyle name="Waluty [0] 2 3 2 2" xfId="1714"/>
    <cellStyle name="Waluty [0] 2 3 2 2 2" xfId="3153"/>
    <cellStyle name="Waluty [0] 2 3 2 3" xfId="2435"/>
    <cellStyle name="Waluty [0] 2 3 3" xfId="1176"/>
    <cellStyle name="Waluty [0] 2 3 3 2" xfId="1894"/>
    <cellStyle name="Waluty [0] 2 3 3 2 2" xfId="3333"/>
    <cellStyle name="Waluty [0] 2 3 3 3" xfId="2615"/>
    <cellStyle name="Waluty [0] 2 3 4" xfId="816"/>
    <cellStyle name="Waluty [0] 2 3 4 2" xfId="1534"/>
    <cellStyle name="Waluty [0] 2 3 4 2 2" xfId="2973"/>
    <cellStyle name="Waluty [0] 2 3 4 3" xfId="2255"/>
    <cellStyle name="Waluty [0] 2 3 5" xfId="1356"/>
    <cellStyle name="Waluty [0] 2 3 5 2" xfId="2795"/>
    <cellStyle name="Waluty [0] 2 3 6" xfId="2077"/>
    <cellStyle name="Waluty [0] 2 4" xfId="859"/>
    <cellStyle name="Waluty [0] 2 4 2" xfId="1577"/>
    <cellStyle name="Waluty [0] 2 4 2 2" xfId="3016"/>
    <cellStyle name="Waluty [0] 2 4 3" xfId="2298"/>
    <cellStyle name="Waluty [0] 2 5" xfId="1039"/>
    <cellStyle name="Waluty [0] 2 5 2" xfId="1757"/>
    <cellStyle name="Waluty [0] 2 5 2 2" xfId="3196"/>
    <cellStyle name="Waluty [0] 2 5 3" xfId="2478"/>
    <cellStyle name="Waluty [0] 2 6" xfId="679"/>
    <cellStyle name="Waluty [0] 2 6 2" xfId="1397"/>
    <cellStyle name="Waluty [0] 2 6 2 2" xfId="2836"/>
    <cellStyle name="Waluty [0] 2 6 3" xfId="2118"/>
    <cellStyle name="Waluty [0] 2 7" xfId="1219"/>
    <cellStyle name="Waluty [0] 2 7 2" xfId="2658"/>
    <cellStyle name="Waluty [0] 2 8" xfId="194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3" xfId="2380"/>
    <cellStyle name="Waluty [0] 3 2 3" xfId="1121"/>
    <cellStyle name="Waluty [0] 3 2 3 2" xfId="1839"/>
    <cellStyle name="Waluty [0] 3 2 3 2 2" xfId="3278"/>
    <cellStyle name="Waluty [0] 3 2 3 3" xfId="2560"/>
    <cellStyle name="Waluty [0] 3 2 4" xfId="761"/>
    <cellStyle name="Waluty [0] 3 2 4 2" xfId="1479"/>
    <cellStyle name="Waluty [0] 3 2 4 2 2" xfId="2918"/>
    <cellStyle name="Waluty [0] 3 2 4 3" xfId="2200"/>
    <cellStyle name="Waluty [0] 3 2 5" xfId="1301"/>
    <cellStyle name="Waluty [0] 3 2 5 2" xfId="2740"/>
    <cellStyle name="Waluty [0] 3 2 6" xfId="2022"/>
    <cellStyle name="Waluty [0] 3 3" xfId="873"/>
    <cellStyle name="Waluty [0] 3 3 2" xfId="1591"/>
    <cellStyle name="Waluty [0] 3 3 2 2" xfId="3030"/>
    <cellStyle name="Waluty [0] 3 3 3" xfId="2312"/>
    <cellStyle name="Waluty [0] 3 4" xfId="1053"/>
    <cellStyle name="Waluty [0] 3 4 2" xfId="1771"/>
    <cellStyle name="Waluty [0] 3 4 2 2" xfId="3210"/>
    <cellStyle name="Waluty [0] 3 4 3" xfId="2492"/>
    <cellStyle name="Waluty [0] 3 5" xfId="693"/>
    <cellStyle name="Waluty [0] 3 5 2" xfId="1411"/>
    <cellStyle name="Waluty [0] 3 5 2 2" xfId="2850"/>
    <cellStyle name="Waluty [0] 3 5 3" xfId="2132"/>
    <cellStyle name="Waluty [0] 3 6" xfId="1233"/>
    <cellStyle name="Waluty [0] 3 6 2" xfId="2672"/>
    <cellStyle name="Waluty [0] 3 7" xfId="1954"/>
    <cellStyle name="Waluty [0] 4" xfId="538"/>
    <cellStyle name="Waluty [0] 4 2" xfId="896"/>
    <cellStyle name="Waluty [0] 4 2 2" xfId="1614"/>
    <cellStyle name="Waluty [0] 4 2 2 2" xfId="3053"/>
    <cellStyle name="Waluty [0] 4 2 3" xfId="2335"/>
    <cellStyle name="Waluty [0] 4 3" xfId="1076"/>
    <cellStyle name="Waluty [0] 4 3 2" xfId="1794"/>
    <cellStyle name="Waluty [0] 4 3 2 2" xfId="3233"/>
    <cellStyle name="Waluty [0] 4 3 3" xfId="2515"/>
    <cellStyle name="Waluty [0] 4 4" xfId="716"/>
    <cellStyle name="Waluty [0] 4 4 2" xfId="1434"/>
    <cellStyle name="Waluty [0] 4 4 2 2" xfId="2873"/>
    <cellStyle name="Waluty [0] 4 4 3" xfId="2155"/>
    <cellStyle name="Waluty [0] 4 5" xfId="1256"/>
    <cellStyle name="Waluty [0] 4 5 2" xfId="2695"/>
    <cellStyle name="Waluty [0] 4 6" xfId="1977"/>
    <cellStyle name="Waluty [0] 5" xfId="607"/>
    <cellStyle name="Waluty [0] 5 2" xfId="965"/>
    <cellStyle name="Waluty [0] 5 2 2" xfId="1683"/>
    <cellStyle name="Waluty [0] 5 2 2 2" xfId="3122"/>
    <cellStyle name="Waluty [0] 5 2 3" xfId="2404"/>
    <cellStyle name="Waluty [0] 5 3" xfId="1145"/>
    <cellStyle name="Waluty [0] 5 3 2" xfId="1863"/>
    <cellStyle name="Waluty [0] 5 3 2 2" xfId="3302"/>
    <cellStyle name="Waluty [0] 5 3 3" xfId="2584"/>
    <cellStyle name="Waluty [0] 5 4" xfId="785"/>
    <cellStyle name="Waluty [0] 5 4 2" xfId="1503"/>
    <cellStyle name="Waluty [0] 5 4 2 2" xfId="2942"/>
    <cellStyle name="Waluty [0] 5 4 3" xfId="2224"/>
    <cellStyle name="Waluty [0] 5 5" xfId="1325"/>
    <cellStyle name="Waluty [0] 5 5 2" xfId="2764"/>
    <cellStyle name="Waluty [0] 5 6" xfId="2046"/>
    <cellStyle name="Waluty [0] 6" xfId="828"/>
    <cellStyle name="Waluty [0] 6 2" xfId="1546"/>
    <cellStyle name="Waluty [0] 6 2 2" xfId="2985"/>
    <cellStyle name="Waluty [0] 6 3" xfId="2267"/>
    <cellStyle name="Waluty [0] 7" xfId="1008"/>
    <cellStyle name="Waluty [0] 7 2" xfId="1726"/>
    <cellStyle name="Waluty [0] 7 2 2" xfId="3165"/>
    <cellStyle name="Waluty [0] 7 3" xfId="2447"/>
    <cellStyle name="Waluty [0] 8" xfId="648"/>
    <cellStyle name="Waluty [0] 8 2" xfId="1366"/>
    <cellStyle name="Waluty [0] 8 2 2" xfId="2805"/>
    <cellStyle name="Waluty [0] 8 3" xfId="2087"/>
    <cellStyle name="Waluty [0] 9" xfId="1188"/>
    <cellStyle name="Waluty [0] 9 2" xfId="262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I-III 2021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362566748543E-3"/>
                  <c:y val="3.90201224846894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39022744"/>
        <c:axId val="739023136"/>
      </c:barChart>
      <c:catAx>
        <c:axId val="73902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90231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9023136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1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902274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I-III 2021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48828270.620160006</c:v>
              </c:pt>
              <c:pt idx="1">
                <c:v>15756028.670059998</c:v>
              </c:pt>
              <c:pt idx="2">
                <c:v>10167968.604250001</c:v>
              </c:pt>
              <c:pt idx="3">
                <c:v>11913838.307370001</c:v>
              </c:pt>
              <c:pt idx="4">
                <c:v>2481220.4089499996</c:v>
              </c:pt>
              <c:pt idx="5">
                <c:v>2958370.6989799887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I-III 2021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908318751822688"/>
                  <c:y val="6.4207491304966188E-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4201844561096524E-2"/>
                  <c:y val="-8.39155450396286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3104.3710199999996</c:v>
              </c:pt>
              <c:pt idx="2" formatCode="#,##0">
                <c:v>1328536.4070899999</c:v>
              </c:pt>
              <c:pt idx="3" formatCode="#,##0">
                <c:v>6750376.384220209</c:v>
              </c:pt>
              <c:pt idx="4" formatCode="#,##0">
                <c:v>786423.36195999989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2020-2021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8369732028405392"/>
          <c:h val="0.5118894207204682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I-III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96198.154999999999</c:v>
              </c:pt>
              <c:pt idx="1">
                <c:v>105552.64599999999</c:v>
              </c:pt>
              <c:pt idx="2">
                <c:v>-9354.491</c:v>
              </c:pt>
              <c:pt idx="3">
                <c:v>9354.491</c:v>
              </c:pt>
              <c:pt idx="4">
                <c:v>5147.7060000000001</c:v>
              </c:pt>
              <c:pt idx="5">
                <c:v>4206.7849999999999</c:v>
              </c:pt>
            </c:numLit>
          </c:val>
        </c:ser>
        <c:ser>
          <c:idx val="1"/>
          <c:order val="1"/>
          <c:tx>
            <c:v>Wykonanie I-III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101060.605</c:v>
              </c:pt>
              <c:pt idx="1">
                <c:v>104474.94899999999</c:v>
              </c:pt>
              <c:pt idx="2">
                <c:v>-3414.3440000000001</c:v>
              </c:pt>
              <c:pt idx="3">
                <c:v>3414.3440000000001</c:v>
              </c:pt>
              <c:pt idx="4">
                <c:v>-3805.712</c:v>
              </c:pt>
              <c:pt idx="5">
                <c:v>7220.0550000000003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784632"/>
        <c:axId val="749785024"/>
      </c:barChart>
      <c:catAx>
        <c:axId val="749784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9785024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4978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6.4891777616015139E-2"/>
              <c:y val="0.4378684119015466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97846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I-III 2021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58196.588028810016</c:v>
              </c:pt>
              <c:pt idx="1">
                <c:v>6665.3456442000061</c:v>
              </c:pt>
              <c:pt idx="2">
                <c:v>21087.605560679949</c:v>
              </c:pt>
              <c:pt idx="3">
                <c:v>2009.6729608399999</c:v>
              </c:pt>
              <c:pt idx="4">
                <c:v>5450.0056723500002</c:v>
              </c:pt>
              <c:pt idx="5">
                <c:v>9220.6700663600004</c:v>
              </c:pt>
              <c:pt idx="6">
                <c:v>1845.0609044900041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I-III 2021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0956486656363E-3"/>
                  <c:y val="1.34631352899068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39020784"/>
        <c:axId val="739023528"/>
      </c:barChart>
      <c:catAx>
        <c:axId val="73902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90235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902352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3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90207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</a:t>
            </a:r>
            <a:r>
              <a:rPr lang="pl-PL" baseline="0"/>
              <a:t> </a:t>
            </a:r>
            <a:r>
              <a:rPr lang="pl-PL"/>
              <a:t>budżetu państwa w I-III 2021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39021960"/>
        <c:axId val="739024312"/>
      </c:barChart>
      <c:catAx>
        <c:axId val="739021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9024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9024312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90219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I-III 2021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3"/>
              <c:pt idx="0">
                <c:v>I</c:v>
              </c:pt>
              <c:pt idx="1">
                <c:v>II</c:v>
              </c:pt>
              <c:pt idx="2">
                <c:v>III</c:v>
              </c:pt>
            </c:strLit>
          </c:cat>
          <c:val>
            <c:numLit>
              <c:formatCode>#,##0</c:formatCode>
              <c:ptCount val="3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39019608"/>
        <c:axId val="739025096"/>
      </c:barChart>
      <c:catAx>
        <c:axId val="739019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390250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39025096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901960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I-III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982883061479138E-3"/>
                  <c:y val="5.08835193310120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758106247089289E-3"/>
                  <c:y val="-5.49094040628962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962043864323E-3"/>
                  <c:y val="-1.126165274017243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9020543560601592E-3"/>
                  <c:y val="7.679156554250670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497087698302325E-3"/>
                  <c:y val="4.03691740462410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49351135002697E-3"/>
                  <c:y val="6.7401303895385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92105.69730977001</c:v>
              </c:pt>
              <c:pt idx="1">
                <c:v>8868.4405242902085</c:v>
              </c:pt>
              <c:pt idx="2">
                <c:v>86.467326560000004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353424"/>
        <c:axId val="738354600"/>
      </c:barChart>
      <c:catAx>
        <c:axId val="73835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835460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38354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835342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I-III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402375630651029E-3"/>
                  <c:y val="1.23183202099737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9.77766482535935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628798598968361E-3"/>
                  <c:y val="5.75769028871391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3018250040775343E-3"/>
                  <c:y val="8.07727034120734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4860327334010504E-17"/>
                  <c:y val="9.1441469816272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243746338192053E-3"/>
                  <c:y val="-3.4082939632546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271838.30073526985</c:v>
              </c:pt>
              <c:pt idx="1">
                <c:v>28626.549665859995</c:v>
              </c:pt>
              <c:pt idx="2">
                <c:v>93718.93243082994</c:v>
              </c:pt>
              <c:pt idx="3">
                <c:v>24188.576540039998</c:v>
              </c:pt>
              <c:pt idx="4">
                <c:v>27999.9</c:v>
              </c:pt>
              <c:pt idx="5">
                <c:v>28520.043000000001</c:v>
              </c:pt>
              <c:pt idx="6">
                <c:v>11891.725627999995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877143666792062E-2"/>
                  <c:y val="1.12516535433070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534847655121703E-2"/>
                  <c:y val="1.4110236220472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998723435661892E-2"/>
                  <c:y val="1.5020682414698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005984635668904E-2"/>
                  <c:y val="1.05387926509186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860443544603E-2"/>
                  <c:y val="1.25037270341207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58196.588028810016</c:v>
              </c:pt>
              <c:pt idx="1">
                <c:v>6665.3456442000061</c:v>
              </c:pt>
              <c:pt idx="2">
                <c:v>21087.605560679949</c:v>
              </c:pt>
              <c:pt idx="3">
                <c:v>2009.6729608399999</c:v>
              </c:pt>
              <c:pt idx="4">
                <c:v>5450.0056723500002</c:v>
              </c:pt>
              <c:pt idx="5">
                <c:v>9220.6700663600004</c:v>
              </c:pt>
              <c:pt idx="6">
                <c:v>1845.0609044900041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8354992"/>
        <c:axId val="738348328"/>
      </c:barChart>
      <c:catAx>
        <c:axId val="73835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83483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38348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3835499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I-III 2021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51990414241698"/>
                  <c:y val="-7.36053384573613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31270244.109999996</c:v>
              </c:pt>
              <c:pt idx="1">
                <c:v>468729755.88999999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I-III 2021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2270523476232136E-2"/>
                  <c:y val="2.456630255435572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298519976669602E-2"/>
                  <c:y val="5.07702750684015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8139967011.6800003</c:v>
              </c:pt>
              <c:pt idx="1">
                <c:v>23741020988.32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I-III 2021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92105697.309770003</c:v>
              </c:pt>
              <c:pt idx="1">
                <c:v>8868440.5242902078</c:v>
              </c:pt>
              <c:pt idx="2">
                <c:v>86467.326560000001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90" zoomScaleNormal="90" workbookViewId="0">
      <selection activeCell="AC27" sqref="AC27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72" t="s">
        <v>466</v>
      </c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73" t="s">
        <v>770</v>
      </c>
      <c r="C18" s="1573"/>
      <c r="D18" s="1573"/>
      <c r="E18" s="1573"/>
      <c r="F18" s="1573"/>
      <c r="G18" s="1573"/>
      <c r="H18" s="1573"/>
      <c r="I18" s="1573"/>
      <c r="J18" s="1573"/>
      <c r="K18" s="1573"/>
      <c r="L18" s="1573"/>
      <c r="M18" s="1573"/>
    </row>
    <row r="30" spans="2:13" ht="14.25">
      <c r="C30" s="653"/>
      <c r="D30" s="654"/>
      <c r="E30" s="654"/>
      <c r="F30" s="654"/>
      <c r="G30" s="654"/>
      <c r="H30" s="654"/>
    </row>
    <row r="34" spans="1:14" s="248" customFormat="1" ht="18">
      <c r="A34" s="1574" t="s">
        <v>771</v>
      </c>
      <c r="B34" s="1574"/>
      <c r="C34" s="1574"/>
      <c r="D34" s="1574"/>
      <c r="E34" s="1574"/>
      <c r="F34" s="1574"/>
      <c r="G34" s="1574"/>
      <c r="H34" s="1574"/>
      <c r="I34" s="1574"/>
      <c r="J34" s="1574"/>
      <c r="K34" s="1574"/>
      <c r="L34" s="1574"/>
      <c r="M34" s="1574"/>
      <c r="N34" s="1574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S189"/>
  <sheetViews>
    <sheetView showGridLines="0" zoomScale="70" zoomScaleNormal="70" zoomScaleSheetLayoutView="55" workbookViewId="0">
      <selection activeCell="Q101" sqref="Q101"/>
    </sheetView>
  </sheetViews>
  <sheetFormatPr defaultColWidth="16.28515625" defaultRowHeight="15"/>
  <cols>
    <col min="1" max="1" width="5.42578125" style="912" customWidth="1"/>
    <col min="2" max="2" width="1.42578125" style="912" customWidth="1"/>
    <col min="3" max="3" width="42.5703125" style="912" bestFit="1" customWidth="1"/>
    <col min="4" max="4" width="3.7109375" style="912" customWidth="1"/>
    <col min="5" max="5" width="17.7109375" style="912" customWidth="1"/>
    <col min="6" max="6" width="14.7109375" style="912" customWidth="1"/>
    <col min="7" max="7" width="14.5703125" style="912" customWidth="1"/>
    <col min="8" max="9" width="14.7109375" style="912" customWidth="1"/>
    <col min="10" max="10" width="14.5703125" style="912" customWidth="1"/>
    <col min="11" max="11" width="14.7109375" style="912" customWidth="1"/>
    <col min="12" max="12" width="22.5703125" style="912" bestFit="1" customWidth="1"/>
    <col min="13" max="16384" width="16.28515625" style="912"/>
  </cols>
  <sheetData>
    <row r="1" spans="1:19" ht="16.5" customHeight="1">
      <c r="A1" s="917" t="s">
        <v>348</v>
      </c>
      <c r="B1" s="917"/>
      <c r="C1" s="906"/>
      <c r="D1" s="906"/>
      <c r="E1" s="906"/>
      <c r="F1" s="906"/>
      <c r="G1" s="906"/>
      <c r="H1" s="906"/>
      <c r="I1" s="906"/>
      <c r="J1" s="906"/>
      <c r="K1" s="906"/>
      <c r="L1" s="906"/>
    </row>
    <row r="2" spans="1:19" ht="15" customHeight="1">
      <c r="A2" s="924" t="s">
        <v>349</v>
      </c>
      <c r="B2" s="924"/>
      <c r="C2" s="924"/>
      <c r="D2" s="924"/>
      <c r="E2" s="924"/>
      <c r="F2" s="924"/>
      <c r="G2" s="925"/>
      <c r="H2" s="925"/>
      <c r="I2" s="925"/>
      <c r="J2" s="925"/>
      <c r="K2" s="925"/>
      <c r="L2" s="925"/>
    </row>
    <row r="3" spans="1:19" ht="15" customHeight="1">
      <c r="A3" s="924"/>
      <c r="B3" s="924"/>
      <c r="C3" s="924"/>
      <c r="D3" s="924"/>
      <c r="E3" s="924"/>
      <c r="F3" s="924"/>
      <c r="G3" s="925"/>
      <c r="H3" s="925"/>
      <c r="I3" s="925"/>
      <c r="J3" s="925"/>
      <c r="K3" s="925"/>
      <c r="L3" s="925"/>
    </row>
    <row r="4" spans="1:19" ht="15.2" customHeight="1">
      <c r="A4" s="906"/>
      <c r="B4" s="926"/>
      <c r="C4" s="926"/>
      <c r="D4" s="906"/>
      <c r="E4" s="906"/>
      <c r="F4" s="906"/>
      <c r="G4" s="906"/>
      <c r="H4" s="906"/>
      <c r="I4" s="906"/>
      <c r="J4" s="917"/>
      <c r="K4" s="917"/>
      <c r="L4" s="927" t="s">
        <v>2</v>
      </c>
    </row>
    <row r="5" spans="1:19" ht="15.95" customHeight="1">
      <c r="A5" s="928" t="s">
        <v>4</v>
      </c>
      <c r="B5" s="929" t="s">
        <v>4</v>
      </c>
      <c r="C5" s="929" t="s">
        <v>3</v>
      </c>
      <c r="D5" s="930"/>
      <c r="E5" s="905" t="s">
        <v>4</v>
      </c>
      <c r="F5" s="918" t="s">
        <v>4</v>
      </c>
      <c r="G5" s="903" t="s">
        <v>4</v>
      </c>
      <c r="H5" s="904" t="s">
        <v>4</v>
      </c>
      <c r="I5" s="905" t="s">
        <v>4</v>
      </c>
      <c r="J5" s="904" t="s">
        <v>4</v>
      </c>
      <c r="K5" s="905" t="s">
        <v>4</v>
      </c>
      <c r="L5" s="905" t="s">
        <v>4</v>
      </c>
    </row>
    <row r="6" spans="1:19" ht="15.95" customHeight="1">
      <c r="A6" s="931"/>
      <c r="B6" s="932"/>
      <c r="C6" s="907" t="s">
        <v>735</v>
      </c>
      <c r="D6" s="932"/>
      <c r="E6" s="919"/>
      <c r="F6" s="920" t="s">
        <v>5</v>
      </c>
      <c r="G6" s="908" t="s">
        <v>6</v>
      </c>
      <c r="H6" s="909" t="s">
        <v>7</v>
      </c>
      <c r="I6" s="910" t="s">
        <v>7</v>
      </c>
      <c r="J6" s="909" t="s">
        <v>8</v>
      </c>
      <c r="K6" s="911" t="s">
        <v>9</v>
      </c>
      <c r="L6" s="910" t="s">
        <v>10</v>
      </c>
    </row>
    <row r="7" spans="1:19" ht="15.95" customHeight="1">
      <c r="A7" s="931" t="s">
        <v>4</v>
      </c>
      <c r="B7" s="932"/>
      <c r="C7" s="907" t="s">
        <v>11</v>
      </c>
      <c r="D7" s="906"/>
      <c r="E7" s="911" t="s">
        <v>12</v>
      </c>
      <c r="F7" s="920" t="s">
        <v>13</v>
      </c>
      <c r="G7" s="913" t="s">
        <v>14</v>
      </c>
      <c r="H7" s="909" t="s">
        <v>15</v>
      </c>
      <c r="I7" s="910" t="s">
        <v>16</v>
      </c>
      <c r="J7" s="909" t="s">
        <v>17</v>
      </c>
      <c r="K7" s="910" t="s">
        <v>18</v>
      </c>
      <c r="L7" s="914" t="s">
        <v>19</v>
      </c>
    </row>
    <row r="8" spans="1:19" ht="15.95" customHeight="1">
      <c r="A8" s="933" t="s">
        <v>4</v>
      </c>
      <c r="B8" s="934"/>
      <c r="C8" s="907" t="s">
        <v>702</v>
      </c>
      <c r="D8" s="906"/>
      <c r="E8" s="911" t="s">
        <v>4</v>
      </c>
      <c r="F8" s="920" t="s">
        <v>20</v>
      </c>
      <c r="G8" s="913" t="s">
        <v>21</v>
      </c>
      <c r="H8" s="909" t="s">
        <v>22</v>
      </c>
      <c r="I8" s="910" t="s">
        <v>4</v>
      </c>
      <c r="J8" s="909" t="s">
        <v>23</v>
      </c>
      <c r="K8" s="910" t="s">
        <v>24</v>
      </c>
      <c r="L8" s="910" t="s">
        <v>25</v>
      </c>
    </row>
    <row r="9" spans="1:19" ht="15.95" customHeight="1">
      <c r="A9" s="935" t="s">
        <v>4</v>
      </c>
      <c r="B9" s="936"/>
      <c r="C9" s="907" t="s">
        <v>26</v>
      </c>
      <c r="D9" s="906"/>
      <c r="E9" s="921" t="s">
        <v>4</v>
      </c>
      <c r="F9" s="920" t="s">
        <v>4</v>
      </c>
      <c r="G9" s="913" t="s">
        <v>4</v>
      </c>
      <c r="H9" s="909" t="s">
        <v>27</v>
      </c>
      <c r="I9" s="910"/>
      <c r="J9" s="909" t="s">
        <v>28</v>
      </c>
      <c r="K9" s="910" t="s">
        <v>4</v>
      </c>
      <c r="L9" s="910" t="s">
        <v>29</v>
      </c>
    </row>
    <row r="10" spans="1:19" ht="15.95" customHeight="1">
      <c r="A10" s="931"/>
      <c r="B10" s="932"/>
      <c r="C10" s="907" t="s">
        <v>30</v>
      </c>
      <c r="D10" s="937"/>
      <c r="E10" s="915"/>
      <c r="F10" s="938"/>
      <c r="G10" s="939"/>
      <c r="H10" s="929"/>
      <c r="I10" s="940"/>
      <c r="J10" s="941"/>
      <c r="K10" s="929"/>
      <c r="L10" s="940"/>
    </row>
    <row r="11" spans="1:19" s="950" customFormat="1" ht="9.9499999999999993" customHeight="1">
      <c r="A11" s="942">
        <v>1</v>
      </c>
      <c r="B11" s="943"/>
      <c r="C11" s="943"/>
      <c r="D11" s="943"/>
      <c r="E11" s="944" t="s">
        <v>32</v>
      </c>
      <c r="F11" s="944">
        <v>3</v>
      </c>
      <c r="G11" s="945" t="s">
        <v>34</v>
      </c>
      <c r="H11" s="946" t="s">
        <v>35</v>
      </c>
      <c r="I11" s="947" t="s">
        <v>36</v>
      </c>
      <c r="J11" s="948">
        <v>7</v>
      </c>
      <c r="K11" s="982">
        <v>8</v>
      </c>
      <c r="L11" s="949">
        <v>9</v>
      </c>
    </row>
    <row r="12" spans="1:19" ht="18.95" customHeight="1">
      <c r="A12" s="951"/>
      <c r="B12" s="952"/>
      <c r="C12" s="953" t="s">
        <v>40</v>
      </c>
      <c r="D12" s="954" t="s">
        <v>41</v>
      </c>
      <c r="E12" s="1051">
        <v>486784028000</v>
      </c>
      <c r="F12" s="1051">
        <v>272213318000</v>
      </c>
      <c r="G12" s="1051">
        <v>28644786000</v>
      </c>
      <c r="H12" s="1051">
        <v>93634712000</v>
      </c>
      <c r="I12" s="1051">
        <v>23888606000</v>
      </c>
      <c r="J12" s="1051">
        <v>27999900000</v>
      </c>
      <c r="K12" s="1051">
        <v>28520043000</v>
      </c>
      <c r="L12" s="1052">
        <v>11882663000</v>
      </c>
    </row>
    <row r="13" spans="1:19" ht="18.95" customHeight="1">
      <c r="A13" s="955"/>
      <c r="B13" s="956"/>
      <c r="C13" s="957"/>
      <c r="D13" s="938" t="s">
        <v>42</v>
      </c>
      <c r="E13" s="1053">
        <v>486784028000</v>
      </c>
      <c r="F13" s="1051">
        <v>271838300735.27002</v>
      </c>
      <c r="G13" s="1051">
        <v>28626549665.859997</v>
      </c>
      <c r="H13" s="1051">
        <v>93718932430.830017</v>
      </c>
      <c r="I13" s="1051">
        <v>24188576540.039997</v>
      </c>
      <c r="J13" s="1051">
        <v>27999900000</v>
      </c>
      <c r="K13" s="1051">
        <v>28520043000</v>
      </c>
      <c r="L13" s="1054">
        <v>11891725628</v>
      </c>
    </row>
    <row r="14" spans="1:19" ht="18.95" customHeight="1">
      <c r="A14" s="955"/>
      <c r="B14" s="956"/>
      <c r="C14" s="922" t="s">
        <v>4</v>
      </c>
      <c r="D14" s="938" t="s">
        <v>43</v>
      </c>
      <c r="E14" s="1053">
        <v>104474948837.73</v>
      </c>
      <c r="F14" s="1051">
        <v>58196588028.80999</v>
      </c>
      <c r="G14" s="1051">
        <v>6665345644.2000008</v>
      </c>
      <c r="H14" s="1051">
        <v>21087605560.679996</v>
      </c>
      <c r="I14" s="1051">
        <v>2009672960.8399999</v>
      </c>
      <c r="J14" s="1051">
        <v>5450005672.3500004</v>
      </c>
      <c r="K14" s="1051">
        <v>9220670066.3600006</v>
      </c>
      <c r="L14" s="1054">
        <v>1845060904.4899998</v>
      </c>
      <c r="S14" s="1168"/>
    </row>
    <row r="15" spans="1:19" ht="18.95" customHeight="1">
      <c r="A15" s="955"/>
      <c r="B15" s="956"/>
      <c r="C15" s="957"/>
      <c r="D15" s="938" t="s">
        <v>44</v>
      </c>
      <c r="E15" s="983">
        <v>0.21462279538417806</v>
      </c>
      <c r="F15" s="984">
        <v>0.21379037754798605</v>
      </c>
      <c r="G15" s="984">
        <v>0.23268966450648298</v>
      </c>
      <c r="H15" s="984">
        <v>0.22521141049357846</v>
      </c>
      <c r="I15" s="984">
        <v>8.4126841090685661E-2</v>
      </c>
      <c r="J15" s="984">
        <v>0.19464375488305316</v>
      </c>
      <c r="K15" s="984">
        <v>0.32330491459497451</v>
      </c>
      <c r="L15" s="985">
        <v>0.15527335114106997</v>
      </c>
      <c r="S15" s="1168"/>
    </row>
    <row r="16" spans="1:19" ht="18.95" customHeight="1">
      <c r="A16" s="958"/>
      <c r="B16" s="959"/>
      <c r="C16" s="960"/>
      <c r="D16" s="938" t="s">
        <v>45</v>
      </c>
      <c r="E16" s="986">
        <v>0.21462279538417806</v>
      </c>
      <c r="F16" s="987">
        <v>0.2140853142158389</v>
      </c>
      <c r="G16" s="987">
        <v>0.23283789775577066</v>
      </c>
      <c r="H16" s="987">
        <v>0.22500902447052379</v>
      </c>
      <c r="I16" s="987">
        <v>8.3083556302427905E-2</v>
      </c>
      <c r="J16" s="987">
        <v>0.19464375488305316</v>
      </c>
      <c r="K16" s="987">
        <v>0.32330491459497451</v>
      </c>
      <c r="L16" s="988">
        <v>0.15515501805269197</v>
      </c>
    </row>
    <row r="17" spans="1:12" ht="18.95" customHeight="1">
      <c r="A17" s="961" t="s">
        <v>350</v>
      </c>
      <c r="B17" s="962" t="s">
        <v>47</v>
      </c>
      <c r="C17" s="963" t="s">
        <v>351</v>
      </c>
      <c r="D17" s="964" t="s">
        <v>41</v>
      </c>
      <c r="E17" s="1055">
        <v>5876017000</v>
      </c>
      <c r="F17" s="1050">
        <v>2627083000</v>
      </c>
      <c r="G17" s="1050">
        <v>2056000</v>
      </c>
      <c r="H17" s="1050">
        <v>1149882000</v>
      </c>
      <c r="I17" s="1050">
        <v>146726000</v>
      </c>
      <c r="J17" s="1050">
        <v>0</v>
      </c>
      <c r="K17" s="1050">
        <v>0</v>
      </c>
      <c r="L17" s="1058">
        <v>1950270000</v>
      </c>
    </row>
    <row r="18" spans="1:12" ht="18.95" customHeight="1">
      <c r="A18" s="965"/>
      <c r="B18" s="962"/>
      <c r="C18" s="963"/>
      <c r="D18" s="966" t="s">
        <v>42</v>
      </c>
      <c r="E18" s="1057">
        <v>6150285184.9300003</v>
      </c>
      <c r="F18" s="1050">
        <v>2632616133.1500001</v>
      </c>
      <c r="G18" s="1050">
        <v>2225426.2999999998</v>
      </c>
      <c r="H18" s="1050">
        <v>1406240525.4800003</v>
      </c>
      <c r="I18" s="1050">
        <v>146933100</v>
      </c>
      <c r="J18" s="1050">
        <v>0</v>
      </c>
      <c r="K18" s="1050">
        <v>0</v>
      </c>
      <c r="L18" s="1058">
        <v>1962270000</v>
      </c>
    </row>
    <row r="19" spans="1:12" ht="18.95" customHeight="1">
      <c r="A19" s="965"/>
      <c r="B19" s="962"/>
      <c r="C19" s="963"/>
      <c r="D19" s="966" t="s">
        <v>43</v>
      </c>
      <c r="E19" s="1057">
        <v>1409807949.3699999</v>
      </c>
      <c r="F19" s="1050">
        <v>456754534.44</v>
      </c>
      <c r="G19" s="1119">
        <v>370813.33</v>
      </c>
      <c r="H19" s="1050">
        <v>327894541.02999997</v>
      </c>
      <c r="I19" s="1050">
        <v>20012453.82</v>
      </c>
      <c r="J19" s="1050">
        <v>0</v>
      </c>
      <c r="K19" s="1050">
        <v>0</v>
      </c>
      <c r="L19" s="1058">
        <v>604775606.75</v>
      </c>
    </row>
    <row r="20" spans="1:12" ht="18.95" customHeight="1">
      <c r="A20" s="965"/>
      <c r="B20" s="963"/>
      <c r="C20" s="963"/>
      <c r="D20" s="966" t="s">
        <v>44</v>
      </c>
      <c r="E20" s="989">
        <v>0.23992577784747729</v>
      </c>
      <c r="F20" s="923">
        <v>0.17386376237065979</v>
      </c>
      <c r="G20" s="923">
        <v>0.18035667801556421</v>
      </c>
      <c r="H20" s="923">
        <v>0.28515494722936785</v>
      </c>
      <c r="I20" s="923">
        <v>0.13639337145427533</v>
      </c>
      <c r="J20" s="923">
        <v>0</v>
      </c>
      <c r="K20" s="923">
        <v>0</v>
      </c>
      <c r="L20" s="990">
        <v>0.3100984000933204</v>
      </c>
    </row>
    <row r="21" spans="1:12" s="970" customFormat="1" ht="18.95" customHeight="1">
      <c r="A21" s="967"/>
      <c r="B21" s="968"/>
      <c r="C21" s="968"/>
      <c r="D21" s="969" t="s">
        <v>45</v>
      </c>
      <c r="E21" s="991">
        <v>0.22922643535692333</v>
      </c>
      <c r="F21" s="992">
        <v>0.17349834208205669</v>
      </c>
      <c r="G21" s="992">
        <v>0.16662575165935625</v>
      </c>
      <c r="H21" s="992">
        <v>0.23317102237405499</v>
      </c>
      <c r="I21" s="992">
        <v>0.13620112704353207</v>
      </c>
      <c r="J21" s="992">
        <v>0</v>
      </c>
      <c r="K21" s="992">
        <v>0</v>
      </c>
      <c r="L21" s="993">
        <v>0.30820203476076174</v>
      </c>
    </row>
    <row r="22" spans="1:12" ht="18.95" customHeight="1">
      <c r="A22" s="961" t="s">
        <v>352</v>
      </c>
      <c r="B22" s="962" t="s">
        <v>47</v>
      </c>
      <c r="C22" s="963" t="s">
        <v>353</v>
      </c>
      <c r="D22" s="966" t="s">
        <v>41</v>
      </c>
      <c r="E22" s="1055">
        <v>12817000</v>
      </c>
      <c r="F22" s="1050">
        <v>7036000</v>
      </c>
      <c r="G22" s="1050">
        <v>8000</v>
      </c>
      <c r="H22" s="1050">
        <v>1472000</v>
      </c>
      <c r="I22" s="1050">
        <v>0</v>
      </c>
      <c r="J22" s="1050">
        <v>0</v>
      </c>
      <c r="K22" s="1050">
        <v>0</v>
      </c>
      <c r="L22" s="1058">
        <v>4301000</v>
      </c>
    </row>
    <row r="23" spans="1:12" ht="18.95" customHeight="1">
      <c r="A23" s="961"/>
      <c r="B23" s="962"/>
      <c r="C23" s="963"/>
      <c r="D23" s="966" t="s">
        <v>42</v>
      </c>
      <c r="E23" s="1057">
        <v>13150641.83</v>
      </c>
      <c r="F23" s="1050">
        <v>7369641.8300000001</v>
      </c>
      <c r="G23" s="1050">
        <v>8000</v>
      </c>
      <c r="H23" s="1050">
        <v>1472000</v>
      </c>
      <c r="I23" s="1050">
        <v>0</v>
      </c>
      <c r="J23" s="1050">
        <v>0</v>
      </c>
      <c r="K23" s="1050">
        <v>0</v>
      </c>
      <c r="L23" s="1058">
        <v>4301000</v>
      </c>
    </row>
    <row r="24" spans="1:12" ht="18.95" customHeight="1">
      <c r="A24" s="961"/>
      <c r="B24" s="962"/>
      <c r="C24" s="963"/>
      <c r="D24" s="966" t="s">
        <v>43</v>
      </c>
      <c r="E24" s="1057">
        <v>1332186.1200000001</v>
      </c>
      <c r="F24" s="1050">
        <v>1007476.54</v>
      </c>
      <c r="G24" s="1050">
        <v>0</v>
      </c>
      <c r="H24" s="1050">
        <v>324709.58000000007</v>
      </c>
      <c r="I24" s="1050">
        <v>0</v>
      </c>
      <c r="J24" s="1050">
        <v>0</v>
      </c>
      <c r="K24" s="1050">
        <v>0</v>
      </c>
      <c r="L24" s="1058">
        <v>0</v>
      </c>
    </row>
    <row r="25" spans="1:12" ht="18.95" customHeight="1">
      <c r="A25" s="961"/>
      <c r="B25" s="963"/>
      <c r="C25" s="963"/>
      <c r="D25" s="966" t="s">
        <v>44</v>
      </c>
      <c r="E25" s="989">
        <v>0.10393899664508076</v>
      </c>
      <c r="F25" s="923">
        <v>0.14318882035247299</v>
      </c>
      <c r="G25" s="923">
        <v>0</v>
      </c>
      <c r="H25" s="923">
        <v>0.22059074728260875</v>
      </c>
      <c r="I25" s="923">
        <v>0</v>
      </c>
      <c r="J25" s="923">
        <v>0</v>
      </c>
      <c r="K25" s="923">
        <v>0</v>
      </c>
      <c r="L25" s="990">
        <v>0</v>
      </c>
    </row>
    <row r="26" spans="1:12" ht="18.95" customHeight="1">
      <c r="A26" s="967"/>
      <c r="B26" s="968"/>
      <c r="C26" s="968"/>
      <c r="D26" s="966" t="s">
        <v>45</v>
      </c>
      <c r="E26" s="991">
        <v>0.10130198489331073</v>
      </c>
      <c r="F26" s="992">
        <v>0.13670630991845639</v>
      </c>
      <c r="G26" s="992">
        <v>0</v>
      </c>
      <c r="H26" s="992">
        <v>0.22059074728260875</v>
      </c>
      <c r="I26" s="992">
        <v>0</v>
      </c>
      <c r="J26" s="992">
        <v>0</v>
      </c>
      <c r="K26" s="992">
        <v>0</v>
      </c>
      <c r="L26" s="993">
        <v>0</v>
      </c>
    </row>
    <row r="27" spans="1:12" ht="18.95" customHeight="1">
      <c r="A27" s="961" t="s">
        <v>354</v>
      </c>
      <c r="B27" s="962" t="s">
        <v>47</v>
      </c>
      <c r="C27" s="963" t="s">
        <v>355</v>
      </c>
      <c r="D27" s="964" t="s">
        <v>41</v>
      </c>
      <c r="E27" s="1055">
        <v>113702000</v>
      </c>
      <c r="F27" s="1050">
        <v>5219000</v>
      </c>
      <c r="G27" s="1050">
        <v>1218000</v>
      </c>
      <c r="H27" s="1050">
        <v>40133000</v>
      </c>
      <c r="I27" s="1050">
        <v>100000</v>
      </c>
      <c r="J27" s="1050">
        <v>0</v>
      </c>
      <c r="K27" s="1050">
        <v>0</v>
      </c>
      <c r="L27" s="1058">
        <v>67032000</v>
      </c>
    </row>
    <row r="28" spans="1:12" ht="18.95" customHeight="1">
      <c r="A28" s="961"/>
      <c r="B28" s="962"/>
      <c r="C28" s="963"/>
      <c r="D28" s="966" t="s">
        <v>42</v>
      </c>
      <c r="E28" s="1057">
        <v>113777000</v>
      </c>
      <c r="F28" s="1050">
        <v>5219000</v>
      </c>
      <c r="G28" s="1050">
        <v>1218000</v>
      </c>
      <c r="H28" s="1050">
        <v>40133000</v>
      </c>
      <c r="I28" s="1050">
        <v>175000</v>
      </c>
      <c r="J28" s="1050">
        <v>0</v>
      </c>
      <c r="K28" s="1050">
        <v>0</v>
      </c>
      <c r="L28" s="1058">
        <v>67032000</v>
      </c>
    </row>
    <row r="29" spans="1:12" ht="18.95" customHeight="1">
      <c r="A29" s="961"/>
      <c r="B29" s="962"/>
      <c r="C29" s="963"/>
      <c r="D29" s="966" t="s">
        <v>43</v>
      </c>
      <c r="E29" s="1057">
        <v>36517640.729999997</v>
      </c>
      <c r="F29" s="1050">
        <v>76588</v>
      </c>
      <c r="G29" s="1050">
        <v>225935.38</v>
      </c>
      <c r="H29" s="1050">
        <v>10125222.619999997</v>
      </c>
      <c r="I29" s="1050">
        <v>0</v>
      </c>
      <c r="J29" s="1050">
        <v>0</v>
      </c>
      <c r="K29" s="1050">
        <v>0</v>
      </c>
      <c r="L29" s="1058">
        <v>26089894.729999997</v>
      </c>
    </row>
    <row r="30" spans="1:12" ht="18.95" customHeight="1">
      <c r="A30" s="965"/>
      <c r="B30" s="963"/>
      <c r="C30" s="963"/>
      <c r="D30" s="966" t="s">
        <v>44</v>
      </c>
      <c r="E30" s="989">
        <v>0.32116973078749711</v>
      </c>
      <c r="F30" s="923">
        <v>1.4674841923740181E-2</v>
      </c>
      <c r="G30" s="923">
        <v>0.18549702791461412</v>
      </c>
      <c r="H30" s="923">
        <v>0.25229169561208975</v>
      </c>
      <c r="I30" s="923">
        <v>0</v>
      </c>
      <c r="J30" s="923">
        <v>0</v>
      </c>
      <c r="K30" s="923">
        <v>0</v>
      </c>
      <c r="L30" s="990">
        <v>0.38921551990094277</v>
      </c>
    </row>
    <row r="31" spans="1:12" ht="18.95" customHeight="1">
      <c r="A31" s="967"/>
      <c r="B31" s="968"/>
      <c r="C31" s="968"/>
      <c r="D31" s="971" t="s">
        <v>45</v>
      </c>
      <c r="E31" s="991">
        <v>0.32095802077748575</v>
      </c>
      <c r="F31" s="992">
        <v>1.4674841923740181E-2</v>
      </c>
      <c r="G31" s="992">
        <v>0.18549702791461412</v>
      </c>
      <c r="H31" s="992">
        <v>0.25229169561208975</v>
      </c>
      <c r="I31" s="992">
        <v>0</v>
      </c>
      <c r="J31" s="992">
        <v>0</v>
      </c>
      <c r="K31" s="992">
        <v>0</v>
      </c>
      <c r="L31" s="993">
        <v>0.38921551990094277</v>
      </c>
    </row>
    <row r="32" spans="1:12" ht="18.95" customHeight="1">
      <c r="A32" s="961" t="s">
        <v>356</v>
      </c>
      <c r="B32" s="962" t="s">
        <v>47</v>
      </c>
      <c r="C32" s="963" t="s">
        <v>357</v>
      </c>
      <c r="D32" s="966" t="s">
        <v>41</v>
      </c>
      <c r="E32" s="1055">
        <v>409287000</v>
      </c>
      <c r="F32" s="1050">
        <v>409287000</v>
      </c>
      <c r="G32" s="1050">
        <v>0</v>
      </c>
      <c r="H32" s="1050">
        <v>0</v>
      </c>
      <c r="I32" s="1050">
        <v>0</v>
      </c>
      <c r="J32" s="1050">
        <v>0</v>
      </c>
      <c r="K32" s="1050">
        <v>0</v>
      </c>
      <c r="L32" s="1058">
        <v>0</v>
      </c>
    </row>
    <row r="33" spans="1:12" ht="18.95" customHeight="1">
      <c r="A33" s="961"/>
      <c r="B33" s="962"/>
      <c r="C33" s="963"/>
      <c r="D33" s="966" t="s">
        <v>42</v>
      </c>
      <c r="E33" s="1057">
        <v>559252600</v>
      </c>
      <c r="F33" s="1050">
        <v>559252600</v>
      </c>
      <c r="G33" s="1050">
        <v>0</v>
      </c>
      <c r="H33" s="1050">
        <v>0</v>
      </c>
      <c r="I33" s="1050">
        <v>0</v>
      </c>
      <c r="J33" s="1050">
        <v>0</v>
      </c>
      <c r="K33" s="1050">
        <v>0</v>
      </c>
      <c r="L33" s="1058">
        <v>0</v>
      </c>
    </row>
    <row r="34" spans="1:12" ht="18.95" customHeight="1">
      <c r="A34" s="961"/>
      <c r="B34" s="962"/>
      <c r="C34" s="963"/>
      <c r="D34" s="966" t="s">
        <v>43</v>
      </c>
      <c r="E34" s="1057">
        <v>63716078.060000002</v>
      </c>
      <c r="F34" s="1050">
        <v>63716078.060000002</v>
      </c>
      <c r="G34" s="1050">
        <v>0</v>
      </c>
      <c r="H34" s="1050">
        <v>0</v>
      </c>
      <c r="I34" s="1050">
        <v>0</v>
      </c>
      <c r="J34" s="1050">
        <v>0</v>
      </c>
      <c r="K34" s="1050">
        <v>0</v>
      </c>
      <c r="L34" s="1058">
        <v>0</v>
      </c>
    </row>
    <row r="35" spans="1:12" ht="18.95" customHeight="1">
      <c r="A35" s="965"/>
      <c r="B35" s="963"/>
      <c r="C35" s="963"/>
      <c r="D35" s="966" t="s">
        <v>44</v>
      </c>
      <c r="E35" s="989">
        <v>0.15567579243904645</v>
      </c>
      <c r="F35" s="923">
        <v>0.15567579243904645</v>
      </c>
      <c r="G35" s="923">
        <v>0</v>
      </c>
      <c r="H35" s="923">
        <v>0</v>
      </c>
      <c r="I35" s="923">
        <v>0</v>
      </c>
      <c r="J35" s="923">
        <v>0</v>
      </c>
      <c r="K35" s="923">
        <v>0</v>
      </c>
      <c r="L35" s="990">
        <v>0</v>
      </c>
    </row>
    <row r="36" spans="1:12" ht="18.95" customHeight="1">
      <c r="A36" s="967"/>
      <c r="B36" s="968"/>
      <c r="C36" s="968"/>
      <c r="D36" s="966" t="s">
        <v>45</v>
      </c>
      <c r="E36" s="991">
        <v>0.1139307677067572</v>
      </c>
      <c r="F36" s="992">
        <v>0.1139307677067572</v>
      </c>
      <c r="G36" s="992">
        <v>0</v>
      </c>
      <c r="H36" s="992">
        <v>0</v>
      </c>
      <c r="I36" s="992">
        <v>0</v>
      </c>
      <c r="J36" s="992">
        <v>0</v>
      </c>
      <c r="K36" s="992">
        <v>0</v>
      </c>
      <c r="L36" s="993">
        <v>0</v>
      </c>
    </row>
    <row r="37" spans="1:12" ht="18.95" customHeight="1">
      <c r="A37" s="961" t="s">
        <v>358</v>
      </c>
      <c r="B37" s="962" t="s">
        <v>47</v>
      </c>
      <c r="C37" s="963" t="s">
        <v>359</v>
      </c>
      <c r="D37" s="964" t="s">
        <v>41</v>
      </c>
      <c r="E37" s="1055">
        <v>1049733000</v>
      </c>
      <c r="F37" s="1050">
        <v>143607000</v>
      </c>
      <c r="G37" s="1050">
        <v>154000</v>
      </c>
      <c r="H37" s="1050">
        <v>599889000</v>
      </c>
      <c r="I37" s="1050">
        <v>192886000</v>
      </c>
      <c r="J37" s="1050">
        <v>0</v>
      </c>
      <c r="K37" s="1050">
        <v>0</v>
      </c>
      <c r="L37" s="1058">
        <v>113197000</v>
      </c>
    </row>
    <row r="38" spans="1:12" ht="18.95" customHeight="1">
      <c r="A38" s="961"/>
      <c r="B38" s="962"/>
      <c r="C38" s="963"/>
      <c r="D38" s="966" t="s">
        <v>42</v>
      </c>
      <c r="E38" s="1057">
        <v>1087823500</v>
      </c>
      <c r="F38" s="1050">
        <v>170792000</v>
      </c>
      <c r="G38" s="1050">
        <v>154000</v>
      </c>
      <c r="H38" s="1050">
        <v>610799500</v>
      </c>
      <c r="I38" s="1050">
        <v>192881000</v>
      </c>
      <c r="J38" s="1050">
        <v>0</v>
      </c>
      <c r="K38" s="1050">
        <v>0</v>
      </c>
      <c r="L38" s="1058">
        <v>113197000</v>
      </c>
    </row>
    <row r="39" spans="1:12" ht="18.95" customHeight="1">
      <c r="A39" s="961"/>
      <c r="B39" s="962"/>
      <c r="C39" s="963"/>
      <c r="D39" s="966" t="s">
        <v>43</v>
      </c>
      <c r="E39" s="1057">
        <v>198354698.05000001</v>
      </c>
      <c r="F39" s="1050">
        <v>51916206.269999996</v>
      </c>
      <c r="G39" s="1050">
        <v>12348.95</v>
      </c>
      <c r="H39" s="1050">
        <v>94601589.600000024</v>
      </c>
      <c r="I39" s="1050">
        <v>16123265.720000001</v>
      </c>
      <c r="J39" s="1050">
        <v>0</v>
      </c>
      <c r="K39" s="1050">
        <v>0</v>
      </c>
      <c r="L39" s="1058">
        <v>35701287.509999998</v>
      </c>
    </row>
    <row r="40" spans="1:12" ht="18.95" customHeight="1">
      <c r="A40" s="965"/>
      <c r="B40" s="963"/>
      <c r="C40" s="963"/>
      <c r="D40" s="966" t="s">
        <v>44</v>
      </c>
      <c r="E40" s="989">
        <v>0.18895728537637668</v>
      </c>
      <c r="F40" s="923">
        <v>0.36151584720800517</v>
      </c>
      <c r="G40" s="923">
        <v>8.0187987012987016E-2</v>
      </c>
      <c r="H40" s="923">
        <v>0.15769849022069088</v>
      </c>
      <c r="I40" s="923">
        <v>8.3589611065603517E-2</v>
      </c>
      <c r="J40" s="923">
        <v>0</v>
      </c>
      <c r="K40" s="923">
        <v>0</v>
      </c>
      <c r="L40" s="990">
        <v>0.31539075691051882</v>
      </c>
    </row>
    <row r="41" spans="1:12" ht="18.95" customHeight="1">
      <c r="A41" s="967"/>
      <c r="B41" s="968"/>
      <c r="C41" s="968"/>
      <c r="D41" s="972" t="s">
        <v>45</v>
      </c>
      <c r="E41" s="991">
        <v>0.18234088347052624</v>
      </c>
      <c r="F41" s="992">
        <v>0.30397329072790291</v>
      </c>
      <c r="G41" s="992">
        <v>8.0187987012987016E-2</v>
      </c>
      <c r="H41" s="992">
        <v>0.15488157668760374</v>
      </c>
      <c r="I41" s="992">
        <v>8.3591777935618339E-2</v>
      </c>
      <c r="J41" s="992">
        <v>0</v>
      </c>
      <c r="K41" s="992">
        <v>0</v>
      </c>
      <c r="L41" s="993">
        <v>0.31539075691051882</v>
      </c>
    </row>
    <row r="42" spans="1:12" ht="18.75" hidden="1" customHeight="1">
      <c r="A42" s="973" t="s">
        <v>360</v>
      </c>
      <c r="B42" s="974" t="s">
        <v>47</v>
      </c>
      <c r="C42" s="975" t="s">
        <v>361</v>
      </c>
      <c r="D42" s="976" t="s">
        <v>41</v>
      </c>
      <c r="E42" s="1120">
        <v>0</v>
      </c>
      <c r="F42" s="1119">
        <v>0</v>
      </c>
      <c r="G42" s="1119">
        <v>0</v>
      </c>
      <c r="H42" s="1119">
        <v>0</v>
      </c>
      <c r="I42" s="1119">
        <v>0</v>
      </c>
      <c r="J42" s="1119">
        <v>0</v>
      </c>
      <c r="K42" s="1119">
        <v>0</v>
      </c>
      <c r="L42" s="1122">
        <v>0</v>
      </c>
    </row>
    <row r="43" spans="1:12" ht="18.95" hidden="1" customHeight="1">
      <c r="A43" s="965"/>
      <c r="B43" s="963"/>
      <c r="C43" s="963" t="s">
        <v>362</v>
      </c>
      <c r="D43" s="966" t="s">
        <v>42</v>
      </c>
      <c r="E43" s="1121">
        <v>0</v>
      </c>
      <c r="F43" s="1119">
        <v>0</v>
      </c>
      <c r="G43" s="1119">
        <v>0</v>
      </c>
      <c r="H43" s="1119">
        <v>0</v>
      </c>
      <c r="I43" s="1119">
        <v>0</v>
      </c>
      <c r="J43" s="1119">
        <v>0</v>
      </c>
      <c r="K43" s="1119">
        <v>0</v>
      </c>
      <c r="L43" s="1122">
        <v>0</v>
      </c>
    </row>
    <row r="44" spans="1:12" ht="18.95" hidden="1" customHeight="1">
      <c r="A44" s="965"/>
      <c r="B44" s="963"/>
      <c r="C44" s="963"/>
      <c r="D44" s="966" t="s">
        <v>43</v>
      </c>
      <c r="E44" s="1121">
        <v>0</v>
      </c>
      <c r="F44" s="1119">
        <v>0</v>
      </c>
      <c r="G44" s="1119">
        <v>0</v>
      </c>
      <c r="H44" s="1119">
        <v>0</v>
      </c>
      <c r="I44" s="1119">
        <v>0</v>
      </c>
      <c r="J44" s="1119">
        <v>0</v>
      </c>
      <c r="K44" s="1119">
        <v>0</v>
      </c>
      <c r="L44" s="1122">
        <v>0</v>
      </c>
    </row>
    <row r="45" spans="1:12" ht="18.95" hidden="1" customHeight="1">
      <c r="A45" s="965"/>
      <c r="B45" s="963"/>
      <c r="C45" s="963"/>
      <c r="D45" s="966" t="s">
        <v>44</v>
      </c>
      <c r="E45" s="1114">
        <v>0</v>
      </c>
      <c r="F45" s="1113">
        <v>0</v>
      </c>
      <c r="G45" s="1113">
        <v>0</v>
      </c>
      <c r="H45" s="1113">
        <v>0</v>
      </c>
      <c r="I45" s="1113">
        <v>0</v>
      </c>
      <c r="J45" s="1113">
        <v>0</v>
      </c>
      <c r="K45" s="1113">
        <v>0</v>
      </c>
      <c r="L45" s="1115">
        <v>0</v>
      </c>
    </row>
    <row r="46" spans="1:12" ht="18.95" hidden="1" customHeight="1">
      <c r="A46" s="967"/>
      <c r="B46" s="968"/>
      <c r="C46" s="968"/>
      <c r="D46" s="969" t="s">
        <v>45</v>
      </c>
      <c r="E46" s="1116">
        <v>0</v>
      </c>
      <c r="F46" s="1117">
        <v>0</v>
      </c>
      <c r="G46" s="1117">
        <v>0</v>
      </c>
      <c r="H46" s="1117">
        <v>0</v>
      </c>
      <c r="I46" s="1117">
        <v>0</v>
      </c>
      <c r="J46" s="1117">
        <v>0</v>
      </c>
      <c r="K46" s="1117">
        <v>0</v>
      </c>
      <c r="L46" s="1118">
        <v>0</v>
      </c>
    </row>
    <row r="47" spans="1:12" ht="18.95" customHeight="1">
      <c r="A47" s="961" t="s">
        <v>363</v>
      </c>
      <c r="B47" s="962" t="s">
        <v>47</v>
      </c>
      <c r="C47" s="963" t="s">
        <v>364</v>
      </c>
      <c r="D47" s="977" t="s">
        <v>41</v>
      </c>
      <c r="E47" s="1055">
        <v>468788000</v>
      </c>
      <c r="F47" s="1050">
        <v>375118000</v>
      </c>
      <c r="G47" s="1050">
        <v>210000</v>
      </c>
      <c r="H47" s="1050">
        <v>92512000</v>
      </c>
      <c r="I47" s="1050">
        <v>948000</v>
      </c>
      <c r="J47" s="1050">
        <v>0</v>
      </c>
      <c r="K47" s="1050">
        <v>0</v>
      </c>
      <c r="L47" s="1058">
        <v>0</v>
      </c>
    </row>
    <row r="48" spans="1:12" ht="18.95" customHeight="1">
      <c r="A48" s="961"/>
      <c r="B48" s="962"/>
      <c r="C48" s="963"/>
      <c r="D48" s="966" t="s">
        <v>42</v>
      </c>
      <c r="E48" s="1057">
        <v>468888000</v>
      </c>
      <c r="F48" s="1050">
        <v>375118000</v>
      </c>
      <c r="G48" s="1050">
        <v>210000</v>
      </c>
      <c r="H48" s="1050">
        <v>92612000</v>
      </c>
      <c r="I48" s="1050">
        <v>948000</v>
      </c>
      <c r="J48" s="1050">
        <v>0</v>
      </c>
      <c r="K48" s="1050">
        <v>0</v>
      </c>
      <c r="L48" s="1058">
        <v>0</v>
      </c>
    </row>
    <row r="49" spans="1:12" ht="18.95" customHeight="1">
      <c r="A49" s="961"/>
      <c r="B49" s="962"/>
      <c r="C49" s="963"/>
      <c r="D49" s="966" t="s">
        <v>43</v>
      </c>
      <c r="E49" s="1057">
        <v>146138472.91</v>
      </c>
      <c r="F49" s="1050">
        <v>122560198.62</v>
      </c>
      <c r="G49" s="1050">
        <v>33901.360000000001</v>
      </c>
      <c r="H49" s="1050">
        <v>23544372.93</v>
      </c>
      <c r="I49" s="1050">
        <v>0</v>
      </c>
      <c r="J49" s="1050">
        <v>0</v>
      </c>
      <c r="K49" s="1050">
        <v>0</v>
      </c>
      <c r="L49" s="1058">
        <v>0</v>
      </c>
    </row>
    <row r="50" spans="1:12" ht="18.95" customHeight="1">
      <c r="A50" s="961"/>
      <c r="B50" s="963"/>
      <c r="C50" s="963"/>
      <c r="D50" s="966" t="s">
        <v>44</v>
      </c>
      <c r="E50" s="989">
        <v>0.3117368040777494</v>
      </c>
      <c r="F50" s="923">
        <v>0.32672438704620949</v>
      </c>
      <c r="G50" s="923">
        <v>0.16143504761904762</v>
      </c>
      <c r="H50" s="923">
        <v>0.25450074509252851</v>
      </c>
      <c r="I50" s="923">
        <v>0</v>
      </c>
      <c r="J50" s="923">
        <v>0</v>
      </c>
      <c r="K50" s="923">
        <v>0</v>
      </c>
      <c r="L50" s="990">
        <v>0</v>
      </c>
    </row>
    <row r="51" spans="1:12" ht="18.95" customHeight="1">
      <c r="A51" s="967"/>
      <c r="B51" s="968"/>
      <c r="C51" s="968"/>
      <c r="D51" s="971" t="s">
        <v>45</v>
      </c>
      <c r="E51" s="991">
        <v>0.31167031979918447</v>
      </c>
      <c r="F51" s="992">
        <v>0.32672438704620949</v>
      </c>
      <c r="G51" s="992">
        <v>0.16143504761904762</v>
      </c>
      <c r="H51" s="992">
        <v>0.25422594188658054</v>
      </c>
      <c r="I51" s="992">
        <v>0</v>
      </c>
      <c r="J51" s="992">
        <v>0</v>
      </c>
      <c r="K51" s="992">
        <v>0</v>
      </c>
      <c r="L51" s="993">
        <v>0</v>
      </c>
    </row>
    <row r="52" spans="1:12" ht="18.95" customHeight="1">
      <c r="A52" s="961" t="s">
        <v>365</v>
      </c>
      <c r="B52" s="962" t="s">
        <v>47</v>
      </c>
      <c r="C52" s="963" t="s">
        <v>366</v>
      </c>
      <c r="D52" s="964" t="s">
        <v>41</v>
      </c>
      <c r="E52" s="1055">
        <v>20219000</v>
      </c>
      <c r="F52" s="1050">
        <v>20219000</v>
      </c>
      <c r="G52" s="1050">
        <v>0</v>
      </c>
      <c r="H52" s="1050">
        <v>0</v>
      </c>
      <c r="I52" s="1050">
        <v>0</v>
      </c>
      <c r="J52" s="1050">
        <v>0</v>
      </c>
      <c r="K52" s="1050">
        <v>0</v>
      </c>
      <c r="L52" s="1058">
        <v>0</v>
      </c>
    </row>
    <row r="53" spans="1:12" ht="18.95" customHeight="1">
      <c r="A53" s="961"/>
      <c r="B53" s="962"/>
      <c r="C53" s="963"/>
      <c r="D53" s="966" t="s">
        <v>42</v>
      </c>
      <c r="E53" s="1057">
        <v>20219000</v>
      </c>
      <c r="F53" s="1050">
        <v>20219000</v>
      </c>
      <c r="G53" s="1050">
        <v>0</v>
      </c>
      <c r="H53" s="1050">
        <v>0</v>
      </c>
      <c r="I53" s="1050">
        <v>0</v>
      </c>
      <c r="J53" s="1050">
        <v>0</v>
      </c>
      <c r="K53" s="1050">
        <v>0</v>
      </c>
      <c r="L53" s="1058">
        <v>0</v>
      </c>
    </row>
    <row r="54" spans="1:12" ht="18.95" customHeight="1">
      <c r="A54" s="961"/>
      <c r="B54" s="962"/>
      <c r="C54" s="963"/>
      <c r="D54" s="966" t="s">
        <v>43</v>
      </c>
      <c r="E54" s="1057">
        <v>1630434</v>
      </c>
      <c r="F54" s="1050">
        <v>1630434</v>
      </c>
      <c r="G54" s="1050">
        <v>0</v>
      </c>
      <c r="H54" s="1050">
        <v>0</v>
      </c>
      <c r="I54" s="1050">
        <v>0</v>
      </c>
      <c r="J54" s="1050">
        <v>0</v>
      </c>
      <c r="K54" s="1050">
        <v>0</v>
      </c>
      <c r="L54" s="1058">
        <v>0</v>
      </c>
    </row>
    <row r="55" spans="1:12" ht="18.95" customHeight="1">
      <c r="A55" s="965"/>
      <c r="B55" s="963"/>
      <c r="C55" s="963"/>
      <c r="D55" s="966" t="s">
        <v>44</v>
      </c>
      <c r="E55" s="989">
        <v>8.063870616746624E-2</v>
      </c>
      <c r="F55" s="923">
        <v>8.063870616746624E-2</v>
      </c>
      <c r="G55" s="923">
        <v>0</v>
      </c>
      <c r="H55" s="923">
        <v>0</v>
      </c>
      <c r="I55" s="923">
        <v>0</v>
      </c>
      <c r="J55" s="923">
        <v>0</v>
      </c>
      <c r="K55" s="923">
        <v>0</v>
      </c>
      <c r="L55" s="990">
        <v>0</v>
      </c>
    </row>
    <row r="56" spans="1:12" ht="18.95" customHeight="1">
      <c r="A56" s="967"/>
      <c r="B56" s="968"/>
      <c r="C56" s="968"/>
      <c r="D56" s="971" t="s">
        <v>45</v>
      </c>
      <c r="E56" s="991">
        <v>8.063870616746624E-2</v>
      </c>
      <c r="F56" s="992">
        <v>8.063870616746624E-2</v>
      </c>
      <c r="G56" s="992">
        <v>0</v>
      </c>
      <c r="H56" s="992">
        <v>0</v>
      </c>
      <c r="I56" s="992">
        <v>0</v>
      </c>
      <c r="J56" s="992">
        <v>0</v>
      </c>
      <c r="K56" s="992">
        <v>0</v>
      </c>
      <c r="L56" s="993">
        <v>0</v>
      </c>
    </row>
    <row r="57" spans="1:12" ht="18.95" customHeight="1">
      <c r="A57" s="961" t="s">
        <v>367</v>
      </c>
      <c r="B57" s="962" t="s">
        <v>47</v>
      </c>
      <c r="C57" s="963" t="s">
        <v>368</v>
      </c>
      <c r="D57" s="966" t="s">
        <v>41</v>
      </c>
      <c r="E57" s="1055">
        <v>8861998000</v>
      </c>
      <c r="F57" s="1050">
        <v>1929797000</v>
      </c>
      <c r="G57" s="1050">
        <v>14026000</v>
      </c>
      <c r="H57" s="1050">
        <v>4075033000</v>
      </c>
      <c r="I57" s="1050">
        <v>1800665000</v>
      </c>
      <c r="J57" s="1050">
        <v>0</v>
      </c>
      <c r="K57" s="1050">
        <v>0</v>
      </c>
      <c r="L57" s="1058">
        <v>1042477000</v>
      </c>
    </row>
    <row r="58" spans="1:12" ht="18.95" customHeight="1">
      <c r="A58" s="961"/>
      <c r="B58" s="962"/>
      <c r="C58" s="963"/>
      <c r="D58" s="966" t="s">
        <v>42</v>
      </c>
      <c r="E58" s="1057">
        <v>8954735353</v>
      </c>
      <c r="F58" s="1050">
        <v>1929772000</v>
      </c>
      <c r="G58" s="1050">
        <v>14202115</v>
      </c>
      <c r="H58" s="1050">
        <v>4082616426</v>
      </c>
      <c r="I58" s="1050">
        <v>1824675492</v>
      </c>
      <c r="J58" s="1050">
        <v>0</v>
      </c>
      <c r="K58" s="1050">
        <v>0</v>
      </c>
      <c r="L58" s="1058">
        <v>1103469320</v>
      </c>
    </row>
    <row r="59" spans="1:12" ht="18.95" customHeight="1">
      <c r="A59" s="961"/>
      <c r="B59" s="962"/>
      <c r="C59" s="963"/>
      <c r="D59" s="966" t="s">
        <v>43</v>
      </c>
      <c r="E59" s="1057">
        <v>1369696186.7800019</v>
      </c>
      <c r="F59" s="1050">
        <v>94551454.399999991</v>
      </c>
      <c r="G59" s="1050">
        <v>2007946.3500000003</v>
      </c>
      <c r="H59" s="1050">
        <v>777921149.62000203</v>
      </c>
      <c r="I59" s="1050">
        <v>253379593.31999999</v>
      </c>
      <c r="J59" s="1050">
        <v>0</v>
      </c>
      <c r="K59" s="1050">
        <v>0</v>
      </c>
      <c r="L59" s="1058">
        <v>241836043.08999985</v>
      </c>
    </row>
    <row r="60" spans="1:12" ht="18.95" customHeight="1">
      <c r="A60" s="965"/>
      <c r="B60" s="963"/>
      <c r="C60" s="963"/>
      <c r="D60" s="966" t="s">
        <v>44</v>
      </c>
      <c r="E60" s="989">
        <v>0.15455839493306159</v>
      </c>
      <c r="F60" s="923">
        <v>4.8995544298182654E-2</v>
      </c>
      <c r="G60" s="923">
        <v>0.14315887280764297</v>
      </c>
      <c r="H60" s="923">
        <v>0.19089934967888653</v>
      </c>
      <c r="I60" s="923">
        <v>0.14071445455984316</v>
      </c>
      <c r="J60" s="923">
        <v>0</v>
      </c>
      <c r="K60" s="923">
        <v>0</v>
      </c>
      <c r="L60" s="990">
        <v>0.23198213782174557</v>
      </c>
    </row>
    <row r="61" spans="1:12" ht="18.95" customHeight="1">
      <c r="A61" s="967"/>
      <c r="B61" s="968"/>
      <c r="C61" s="968"/>
      <c r="D61" s="966" t="s">
        <v>45</v>
      </c>
      <c r="E61" s="991">
        <v>0.15295775171302284</v>
      </c>
      <c r="F61" s="992">
        <v>4.8996179030476136E-2</v>
      </c>
      <c r="G61" s="992">
        <v>0.14138361434194838</v>
      </c>
      <c r="H61" s="992">
        <v>0.19054475572719454</v>
      </c>
      <c r="I61" s="992">
        <v>0.13886282488634422</v>
      </c>
      <c r="J61" s="992">
        <v>0</v>
      </c>
      <c r="K61" s="992">
        <v>0</v>
      </c>
      <c r="L61" s="993">
        <v>0.21915973440022768</v>
      </c>
    </row>
    <row r="62" spans="1:12" ht="18.95" customHeight="1">
      <c r="A62" s="961" t="s">
        <v>369</v>
      </c>
      <c r="B62" s="962" t="s">
        <v>47</v>
      </c>
      <c r="C62" s="963" t="s">
        <v>132</v>
      </c>
      <c r="D62" s="964" t="s">
        <v>41</v>
      </c>
      <c r="E62" s="1055">
        <v>61872000</v>
      </c>
      <c r="F62" s="1050">
        <v>58172000</v>
      </c>
      <c r="G62" s="1050">
        <v>10000</v>
      </c>
      <c r="H62" s="1050">
        <v>3390000</v>
      </c>
      <c r="I62" s="1050">
        <v>300000</v>
      </c>
      <c r="J62" s="1050">
        <v>0</v>
      </c>
      <c r="K62" s="1050">
        <v>0</v>
      </c>
      <c r="L62" s="1058">
        <v>0</v>
      </c>
    </row>
    <row r="63" spans="1:12" ht="18.95" customHeight="1">
      <c r="A63" s="961"/>
      <c r="B63" s="962"/>
      <c r="C63" s="963"/>
      <c r="D63" s="966" t="s">
        <v>42</v>
      </c>
      <c r="E63" s="1057">
        <v>61872000</v>
      </c>
      <c r="F63" s="1050">
        <v>58172000</v>
      </c>
      <c r="G63" s="1050">
        <v>10000</v>
      </c>
      <c r="H63" s="1050">
        <v>3390000</v>
      </c>
      <c r="I63" s="1050">
        <v>300000</v>
      </c>
      <c r="J63" s="1050">
        <v>0</v>
      </c>
      <c r="K63" s="1050">
        <v>0</v>
      </c>
      <c r="L63" s="1058">
        <v>0</v>
      </c>
    </row>
    <row r="64" spans="1:12" ht="18.95" customHeight="1">
      <c r="A64" s="961"/>
      <c r="B64" s="962"/>
      <c r="C64" s="963"/>
      <c r="D64" s="966" t="s">
        <v>43</v>
      </c>
      <c r="E64" s="1057">
        <v>22360254.640000001</v>
      </c>
      <c r="F64" s="1050">
        <v>21513952</v>
      </c>
      <c r="G64" s="1050">
        <v>446.32</v>
      </c>
      <c r="H64" s="1050">
        <v>845856.32</v>
      </c>
      <c r="I64" s="1050">
        <v>0</v>
      </c>
      <c r="J64" s="1050">
        <v>0</v>
      </c>
      <c r="K64" s="1050">
        <v>0</v>
      </c>
      <c r="L64" s="1058">
        <v>0</v>
      </c>
    </row>
    <row r="65" spans="1:12" ht="18.95" customHeight="1">
      <c r="A65" s="965"/>
      <c r="B65" s="963"/>
      <c r="C65" s="963"/>
      <c r="D65" s="966" t="s">
        <v>44</v>
      </c>
      <c r="E65" s="989">
        <v>0.36139537496767521</v>
      </c>
      <c r="F65" s="923">
        <v>0.3698334593962731</v>
      </c>
      <c r="G65" s="923">
        <v>4.4631999999999998E-2</v>
      </c>
      <c r="H65" s="923">
        <v>0.24951513864306782</v>
      </c>
      <c r="I65" s="923">
        <v>0</v>
      </c>
      <c r="J65" s="923">
        <v>0</v>
      </c>
      <c r="K65" s="923">
        <v>0</v>
      </c>
      <c r="L65" s="990">
        <v>0</v>
      </c>
    </row>
    <row r="66" spans="1:12" ht="18.95" customHeight="1">
      <c r="A66" s="967"/>
      <c r="B66" s="968"/>
      <c r="C66" s="968"/>
      <c r="D66" s="971" t="s">
        <v>45</v>
      </c>
      <c r="E66" s="991">
        <v>0.36139537496767521</v>
      </c>
      <c r="F66" s="992">
        <v>0.3698334593962731</v>
      </c>
      <c r="G66" s="992">
        <v>4.4631999999999998E-2</v>
      </c>
      <c r="H66" s="992">
        <v>0.24951513864306782</v>
      </c>
      <c r="I66" s="992">
        <v>0</v>
      </c>
      <c r="J66" s="992">
        <v>0</v>
      </c>
      <c r="K66" s="992">
        <v>0</v>
      </c>
      <c r="L66" s="993">
        <v>0</v>
      </c>
    </row>
    <row r="67" spans="1:12" ht="18.95" customHeight="1">
      <c r="A67" s="961" t="s">
        <v>370</v>
      </c>
      <c r="B67" s="962" t="s">
        <v>47</v>
      </c>
      <c r="C67" s="963" t="s">
        <v>371</v>
      </c>
      <c r="D67" s="964" t="s">
        <v>41</v>
      </c>
      <c r="E67" s="1055">
        <v>416360000</v>
      </c>
      <c r="F67" s="1050">
        <v>400721000</v>
      </c>
      <c r="G67" s="1050">
        <v>331000</v>
      </c>
      <c r="H67" s="1050">
        <v>15169000</v>
      </c>
      <c r="I67" s="1050">
        <v>139000</v>
      </c>
      <c r="J67" s="1050">
        <v>0</v>
      </c>
      <c r="K67" s="1050">
        <v>0</v>
      </c>
      <c r="L67" s="1058">
        <v>0</v>
      </c>
    </row>
    <row r="68" spans="1:12" ht="18.95" customHeight="1">
      <c r="A68" s="961"/>
      <c r="B68" s="962"/>
      <c r="C68" s="963"/>
      <c r="D68" s="966" t="s">
        <v>42</v>
      </c>
      <c r="E68" s="1057">
        <v>452367021.42999995</v>
      </c>
      <c r="F68" s="1050">
        <v>425653423.28999996</v>
      </c>
      <c r="G68" s="1050">
        <v>331000</v>
      </c>
      <c r="H68" s="1050">
        <v>26243598.140000001</v>
      </c>
      <c r="I68" s="1050">
        <v>139000</v>
      </c>
      <c r="J68" s="1050">
        <v>0</v>
      </c>
      <c r="K68" s="1050">
        <v>0</v>
      </c>
      <c r="L68" s="1058">
        <v>0</v>
      </c>
    </row>
    <row r="69" spans="1:12" ht="18.95" customHeight="1">
      <c r="A69" s="961"/>
      <c r="B69" s="962"/>
      <c r="C69" s="963"/>
      <c r="D69" s="966" t="s">
        <v>43</v>
      </c>
      <c r="E69" s="1057">
        <v>146361468.92000002</v>
      </c>
      <c r="F69" s="1050">
        <v>134847954.43000001</v>
      </c>
      <c r="G69" s="1050">
        <v>6822</v>
      </c>
      <c r="H69" s="1050">
        <v>11506692.490000002</v>
      </c>
      <c r="I69" s="1050">
        <v>0</v>
      </c>
      <c r="J69" s="1050">
        <v>0</v>
      </c>
      <c r="K69" s="1050">
        <v>0</v>
      </c>
      <c r="L69" s="1058">
        <v>0</v>
      </c>
    </row>
    <row r="70" spans="1:12" ht="18.95" customHeight="1">
      <c r="A70" s="965"/>
      <c r="B70" s="963"/>
      <c r="C70" s="963"/>
      <c r="D70" s="966" t="s">
        <v>44</v>
      </c>
      <c r="E70" s="989">
        <v>0.35152624872706317</v>
      </c>
      <c r="F70" s="923">
        <v>0.33651332081423235</v>
      </c>
      <c r="G70" s="923">
        <v>2.0610271903323263E-2</v>
      </c>
      <c r="H70" s="923">
        <v>0.75856631880809555</v>
      </c>
      <c r="I70" s="923">
        <v>0</v>
      </c>
      <c r="J70" s="923">
        <v>0</v>
      </c>
      <c r="K70" s="923">
        <v>0</v>
      </c>
      <c r="L70" s="990">
        <v>0</v>
      </c>
    </row>
    <row r="71" spans="1:12" ht="18.95" customHeight="1">
      <c r="A71" s="967"/>
      <c r="B71" s="968"/>
      <c r="C71" s="968"/>
      <c r="D71" s="969" t="s">
        <v>45</v>
      </c>
      <c r="E71" s="991">
        <v>0.32354584217330762</v>
      </c>
      <c r="F71" s="992">
        <v>0.31680223170231003</v>
      </c>
      <c r="G71" s="992">
        <v>2.0610271903323263E-2</v>
      </c>
      <c r="H71" s="992">
        <v>0.43845712118498403</v>
      </c>
      <c r="I71" s="992">
        <v>0</v>
      </c>
      <c r="J71" s="992">
        <v>0</v>
      </c>
      <c r="K71" s="992">
        <v>0</v>
      </c>
      <c r="L71" s="993">
        <v>0</v>
      </c>
    </row>
    <row r="72" spans="1:12" ht="18.95" customHeight="1">
      <c r="A72" s="978" t="s">
        <v>372</v>
      </c>
      <c r="B72" s="974" t="s">
        <v>47</v>
      </c>
      <c r="C72" s="979" t="s">
        <v>373</v>
      </c>
      <c r="D72" s="976" t="s">
        <v>41</v>
      </c>
      <c r="E72" s="1055">
        <v>518007000</v>
      </c>
      <c r="F72" s="1050">
        <v>358593000</v>
      </c>
      <c r="G72" s="1050">
        <v>237000</v>
      </c>
      <c r="H72" s="1050">
        <v>133498000</v>
      </c>
      <c r="I72" s="1050">
        <v>8792000</v>
      </c>
      <c r="J72" s="1050">
        <v>0</v>
      </c>
      <c r="K72" s="1050">
        <v>0</v>
      </c>
      <c r="L72" s="1058">
        <v>16887000</v>
      </c>
    </row>
    <row r="73" spans="1:12" ht="18.95" customHeight="1">
      <c r="A73" s="961"/>
      <c r="B73" s="962"/>
      <c r="C73" s="963"/>
      <c r="D73" s="966" t="s">
        <v>42</v>
      </c>
      <c r="E73" s="1057">
        <v>525888800.72999996</v>
      </c>
      <c r="F73" s="1050">
        <v>358249936.33999997</v>
      </c>
      <c r="G73" s="1050">
        <v>241000</v>
      </c>
      <c r="H73" s="1050">
        <v>141146675.38999999</v>
      </c>
      <c r="I73" s="1050">
        <v>8806523</v>
      </c>
      <c r="J73" s="1050">
        <v>0</v>
      </c>
      <c r="K73" s="1050">
        <v>0</v>
      </c>
      <c r="L73" s="1058">
        <v>17444666</v>
      </c>
    </row>
    <row r="74" spans="1:12" ht="18.95" customHeight="1">
      <c r="A74" s="961"/>
      <c r="B74" s="962"/>
      <c r="C74" s="963"/>
      <c r="D74" s="966" t="s">
        <v>43</v>
      </c>
      <c r="E74" s="1057">
        <v>124192851.62</v>
      </c>
      <c r="F74" s="1050">
        <v>91531566.150000006</v>
      </c>
      <c r="G74" s="1050">
        <v>42582.8</v>
      </c>
      <c r="H74" s="1050">
        <v>29799076.689999998</v>
      </c>
      <c r="I74" s="1050">
        <v>421940</v>
      </c>
      <c r="J74" s="1050">
        <v>0</v>
      </c>
      <c r="K74" s="1050">
        <v>0</v>
      </c>
      <c r="L74" s="1058">
        <v>2397685.9800000004</v>
      </c>
    </row>
    <row r="75" spans="1:12" ht="18.95" customHeight="1">
      <c r="A75" s="965"/>
      <c r="B75" s="963"/>
      <c r="C75" s="963" t="s">
        <v>4</v>
      </c>
      <c r="D75" s="966" t="s">
        <v>44</v>
      </c>
      <c r="E75" s="989">
        <v>0.23975129992451841</v>
      </c>
      <c r="F75" s="923">
        <v>0.25525196016096247</v>
      </c>
      <c r="G75" s="923">
        <v>0.17967426160337555</v>
      </c>
      <c r="H75" s="923">
        <v>0.22321740168392035</v>
      </c>
      <c r="I75" s="923">
        <v>4.7991355777979978E-2</v>
      </c>
      <c r="J75" s="923">
        <v>0</v>
      </c>
      <c r="K75" s="923">
        <v>0</v>
      </c>
      <c r="L75" s="990">
        <v>0.14198412861964826</v>
      </c>
    </row>
    <row r="76" spans="1:12" ht="18.95" customHeight="1">
      <c r="A76" s="967"/>
      <c r="B76" s="968"/>
      <c r="C76" s="968"/>
      <c r="D76" s="972" t="s">
        <v>45</v>
      </c>
      <c r="E76" s="991">
        <v>0.23615800801919468</v>
      </c>
      <c r="F76" s="992">
        <v>0.25549639194668616</v>
      </c>
      <c r="G76" s="992">
        <v>0.17669211618257263</v>
      </c>
      <c r="H76" s="992">
        <v>0.21112135023841458</v>
      </c>
      <c r="I76" s="992">
        <v>4.7912212345326298E-2</v>
      </c>
      <c r="J76" s="992">
        <v>0</v>
      </c>
      <c r="K76" s="992">
        <v>0</v>
      </c>
      <c r="L76" s="993">
        <v>0.1374452213645134</v>
      </c>
    </row>
    <row r="77" spans="1:12" ht="18.95" customHeight="1">
      <c r="A77" s="961" t="s">
        <v>374</v>
      </c>
      <c r="B77" s="962" t="s">
        <v>47</v>
      </c>
      <c r="C77" s="963" t="s">
        <v>375</v>
      </c>
      <c r="D77" s="977" t="s">
        <v>41</v>
      </c>
      <c r="E77" s="1055">
        <v>22794000</v>
      </c>
      <c r="F77" s="1050">
        <v>0</v>
      </c>
      <c r="G77" s="1050">
        <v>37000</v>
      </c>
      <c r="H77" s="1050">
        <v>21724000</v>
      </c>
      <c r="I77" s="1050">
        <v>0</v>
      </c>
      <c r="J77" s="1050">
        <v>0</v>
      </c>
      <c r="K77" s="1050">
        <v>0</v>
      </c>
      <c r="L77" s="1058">
        <v>1033000</v>
      </c>
    </row>
    <row r="78" spans="1:12" ht="18.95" customHeight="1">
      <c r="A78" s="961"/>
      <c r="B78" s="962"/>
      <c r="C78" s="963"/>
      <c r="D78" s="966" t="s">
        <v>42</v>
      </c>
      <c r="E78" s="1057">
        <v>22799518</v>
      </c>
      <c r="F78" s="1050">
        <v>0</v>
      </c>
      <c r="G78" s="1050">
        <v>37000</v>
      </c>
      <c r="H78" s="1050">
        <v>21724000</v>
      </c>
      <c r="I78" s="1050">
        <v>0</v>
      </c>
      <c r="J78" s="1050">
        <v>0</v>
      </c>
      <c r="K78" s="1050">
        <v>0</v>
      </c>
      <c r="L78" s="1058">
        <v>1038518</v>
      </c>
    </row>
    <row r="79" spans="1:12" ht="18.95" customHeight="1">
      <c r="A79" s="961"/>
      <c r="B79" s="962"/>
      <c r="C79" s="963"/>
      <c r="D79" s="966" t="s">
        <v>43</v>
      </c>
      <c r="E79" s="1057">
        <v>5950532.2799999993</v>
      </c>
      <c r="F79" s="1050">
        <v>0</v>
      </c>
      <c r="G79" s="1050">
        <v>3950</v>
      </c>
      <c r="H79" s="1050">
        <v>5693016.9699999997</v>
      </c>
      <c r="I79" s="1050">
        <v>0</v>
      </c>
      <c r="J79" s="1050">
        <v>0</v>
      </c>
      <c r="K79" s="1050">
        <v>0</v>
      </c>
      <c r="L79" s="1058">
        <v>253565.31</v>
      </c>
    </row>
    <row r="80" spans="1:12" ht="18.95" customHeight="1">
      <c r="A80" s="965"/>
      <c r="B80" s="963"/>
      <c r="C80" s="963"/>
      <c r="D80" s="966" t="s">
        <v>44</v>
      </c>
      <c r="E80" s="989">
        <v>0.26105695709397209</v>
      </c>
      <c r="F80" s="923">
        <v>0</v>
      </c>
      <c r="G80" s="923">
        <v>0.10675675675675676</v>
      </c>
      <c r="H80" s="923">
        <v>0.26206117519793776</v>
      </c>
      <c r="I80" s="923">
        <v>0</v>
      </c>
      <c r="J80" s="923">
        <v>0</v>
      </c>
      <c r="K80" s="923">
        <v>0</v>
      </c>
      <c r="L80" s="990">
        <v>0.24546496611810262</v>
      </c>
    </row>
    <row r="81" spans="1:12" ht="18.95" customHeight="1">
      <c r="A81" s="967"/>
      <c r="B81" s="968"/>
      <c r="C81" s="968"/>
      <c r="D81" s="966" t="s">
        <v>45</v>
      </c>
      <c r="E81" s="991">
        <v>0.2609937753947254</v>
      </c>
      <c r="F81" s="992">
        <v>0</v>
      </c>
      <c r="G81" s="992">
        <v>0.10675675675675676</v>
      </c>
      <c r="H81" s="992">
        <v>0.26206117519793776</v>
      </c>
      <c r="I81" s="992">
        <v>0</v>
      </c>
      <c r="J81" s="992">
        <v>0</v>
      </c>
      <c r="K81" s="992">
        <v>0</v>
      </c>
      <c r="L81" s="993">
        <v>0.24416072711305919</v>
      </c>
    </row>
    <row r="82" spans="1:12" ht="18.95" customHeight="1">
      <c r="A82" s="961" t="s">
        <v>376</v>
      </c>
      <c r="B82" s="962" t="s">
        <v>47</v>
      </c>
      <c r="C82" s="963" t="s">
        <v>711</v>
      </c>
      <c r="D82" s="964" t="s">
        <v>41</v>
      </c>
      <c r="E82" s="1055">
        <v>25450061000</v>
      </c>
      <c r="F82" s="1050">
        <v>23422975000</v>
      </c>
      <c r="G82" s="1050">
        <v>70515000</v>
      </c>
      <c r="H82" s="1050">
        <v>873413000</v>
      </c>
      <c r="I82" s="1050">
        <v>768555000</v>
      </c>
      <c r="J82" s="1050">
        <v>0</v>
      </c>
      <c r="K82" s="1050">
        <v>0</v>
      </c>
      <c r="L82" s="1058">
        <v>314603000</v>
      </c>
    </row>
    <row r="83" spans="1:12" ht="18.95" customHeight="1">
      <c r="A83" s="961"/>
      <c r="B83" s="962"/>
      <c r="C83" s="963"/>
      <c r="D83" s="966" t="s">
        <v>42</v>
      </c>
      <c r="E83" s="1057">
        <v>26230997000</v>
      </c>
      <c r="F83" s="1050">
        <v>24062569503</v>
      </c>
      <c r="G83" s="1050">
        <v>70311220</v>
      </c>
      <c r="H83" s="1050">
        <v>1008238577</v>
      </c>
      <c r="I83" s="1050">
        <v>768944700</v>
      </c>
      <c r="J83" s="1050">
        <v>0</v>
      </c>
      <c r="K83" s="1050">
        <v>0</v>
      </c>
      <c r="L83" s="1058">
        <v>320933000</v>
      </c>
    </row>
    <row r="84" spans="1:12" ht="18.95" customHeight="1">
      <c r="A84" s="961"/>
      <c r="B84" s="962"/>
      <c r="C84" s="963"/>
      <c r="D84" s="966" t="s">
        <v>43</v>
      </c>
      <c r="E84" s="1057">
        <v>6490814673.3099995</v>
      </c>
      <c r="F84" s="1050">
        <v>5894652478.7200003</v>
      </c>
      <c r="G84" s="1050">
        <v>24013808.940000001</v>
      </c>
      <c r="H84" s="1050">
        <v>303867984.90000004</v>
      </c>
      <c r="I84" s="1050">
        <v>124978468.5</v>
      </c>
      <c r="J84" s="1050">
        <v>0</v>
      </c>
      <c r="K84" s="1050">
        <v>0</v>
      </c>
      <c r="L84" s="1058">
        <v>143301932.25</v>
      </c>
    </row>
    <row r="85" spans="1:12" ht="18.95" customHeight="1">
      <c r="A85" s="965"/>
      <c r="B85" s="963"/>
      <c r="C85" s="963"/>
      <c r="D85" s="966" t="s">
        <v>44</v>
      </c>
      <c r="E85" s="989">
        <v>0.25504122262457446</v>
      </c>
      <c r="F85" s="923">
        <v>0.25166113521958677</v>
      </c>
      <c r="G85" s="923">
        <v>0.34054894618166348</v>
      </c>
      <c r="H85" s="923">
        <v>0.3479087040151681</v>
      </c>
      <c r="I85" s="923">
        <v>0.16261486620996546</v>
      </c>
      <c r="J85" s="923">
        <v>0</v>
      </c>
      <c r="K85" s="923">
        <v>0</v>
      </c>
      <c r="L85" s="990">
        <v>0.4555008447154032</v>
      </c>
    </row>
    <row r="86" spans="1:12" ht="18.95" customHeight="1">
      <c r="A86" s="967"/>
      <c r="B86" s="968"/>
      <c r="C86" s="968"/>
      <c r="D86" s="971" t="s">
        <v>45</v>
      </c>
      <c r="E86" s="991">
        <v>0.24744826410181814</v>
      </c>
      <c r="F86" s="992">
        <v>0.24497186295857076</v>
      </c>
      <c r="G86" s="992">
        <v>0.34153594461879627</v>
      </c>
      <c r="H86" s="992">
        <v>0.3013850013596534</v>
      </c>
      <c r="I86" s="992">
        <v>0.16253245324403692</v>
      </c>
      <c r="J86" s="992">
        <v>0</v>
      </c>
      <c r="K86" s="992">
        <v>0</v>
      </c>
      <c r="L86" s="993">
        <v>0.44651666313529614</v>
      </c>
    </row>
    <row r="87" spans="1:12" ht="18.95" customHeight="1">
      <c r="A87" s="961" t="s">
        <v>377</v>
      </c>
      <c r="B87" s="962" t="s">
        <v>47</v>
      </c>
      <c r="C87" s="963" t="s">
        <v>83</v>
      </c>
      <c r="D87" s="966" t="s">
        <v>41</v>
      </c>
      <c r="E87" s="1055">
        <v>16396259000</v>
      </c>
      <c r="F87" s="1050">
        <v>974759000</v>
      </c>
      <c r="G87" s="1050">
        <v>395847000</v>
      </c>
      <c r="H87" s="1050">
        <v>13757558000</v>
      </c>
      <c r="I87" s="1050">
        <v>382811000</v>
      </c>
      <c r="J87" s="1050">
        <v>0</v>
      </c>
      <c r="K87" s="1050">
        <v>0</v>
      </c>
      <c r="L87" s="1058">
        <v>885284000</v>
      </c>
    </row>
    <row r="88" spans="1:12" ht="18.95" customHeight="1">
      <c r="A88" s="961"/>
      <c r="B88" s="962"/>
      <c r="C88" s="963"/>
      <c r="D88" s="966" t="s">
        <v>42</v>
      </c>
      <c r="E88" s="1057">
        <v>16690107826.289999</v>
      </c>
      <c r="F88" s="1050">
        <v>1012196893</v>
      </c>
      <c r="G88" s="1050">
        <v>392737405.01999998</v>
      </c>
      <c r="H88" s="1050">
        <v>13958457422.57</v>
      </c>
      <c r="I88" s="1050">
        <v>419844848.81999993</v>
      </c>
      <c r="J88" s="1050">
        <v>0</v>
      </c>
      <c r="K88" s="1050">
        <v>0</v>
      </c>
      <c r="L88" s="1058">
        <v>906871256.87999976</v>
      </c>
    </row>
    <row r="89" spans="1:12" ht="18.95" customHeight="1">
      <c r="A89" s="961"/>
      <c r="B89" s="962"/>
      <c r="C89" s="963"/>
      <c r="D89" s="966" t="s">
        <v>43</v>
      </c>
      <c r="E89" s="1057">
        <v>4079173512.3399968</v>
      </c>
      <c r="F89" s="1050">
        <v>238155687.30000001</v>
      </c>
      <c r="G89" s="1050">
        <v>82618313.530000031</v>
      </c>
      <c r="H89" s="1050">
        <v>3542314196.659997</v>
      </c>
      <c r="I89" s="1050">
        <v>17414915.879999992</v>
      </c>
      <c r="J89" s="1050">
        <v>0</v>
      </c>
      <c r="K89" s="1050">
        <v>0</v>
      </c>
      <c r="L89" s="1058">
        <v>198670398.96999973</v>
      </c>
    </row>
    <row r="90" spans="1:12" ht="18.95" customHeight="1">
      <c r="A90" s="961"/>
      <c r="B90" s="963"/>
      <c r="C90" s="963"/>
      <c r="D90" s="966" t="s">
        <v>44</v>
      </c>
      <c r="E90" s="989">
        <v>0.24878684292191267</v>
      </c>
      <c r="F90" s="923">
        <v>0.24432263492822329</v>
      </c>
      <c r="G90" s="923">
        <v>0.20871274388842162</v>
      </c>
      <c r="H90" s="923">
        <v>0.2574813202066818</v>
      </c>
      <c r="I90" s="923">
        <v>4.5492203411082732E-2</v>
      </c>
      <c r="J90" s="923">
        <v>0</v>
      </c>
      <c r="K90" s="923">
        <v>0</v>
      </c>
      <c r="L90" s="990">
        <v>0.22441431107983395</v>
      </c>
    </row>
    <row r="91" spans="1:12" ht="18.95" customHeight="1">
      <c r="A91" s="967"/>
      <c r="B91" s="968"/>
      <c r="C91" s="968"/>
      <c r="D91" s="969" t="s">
        <v>45</v>
      </c>
      <c r="E91" s="991">
        <v>0.2444066602083029</v>
      </c>
      <c r="F91" s="992">
        <v>0.23528592998753653</v>
      </c>
      <c r="G91" s="992">
        <v>0.21036527836148616</v>
      </c>
      <c r="H91" s="992">
        <v>0.25377547743436785</v>
      </c>
      <c r="I91" s="992">
        <v>4.1479408236032182E-2</v>
      </c>
      <c r="J91" s="992">
        <v>0</v>
      </c>
      <c r="K91" s="992">
        <v>0</v>
      </c>
      <c r="L91" s="993">
        <v>0.21907232968603002</v>
      </c>
    </row>
    <row r="92" spans="1:12" ht="18.95" customHeight="1">
      <c r="A92" s="961" t="s">
        <v>378</v>
      </c>
      <c r="B92" s="962" t="s">
        <v>47</v>
      </c>
      <c r="C92" s="963" t="s">
        <v>379</v>
      </c>
      <c r="D92" s="964" t="s">
        <v>41</v>
      </c>
      <c r="E92" s="1055">
        <v>2752517000</v>
      </c>
      <c r="F92" s="1050">
        <v>8050000</v>
      </c>
      <c r="G92" s="1050">
        <v>138806000</v>
      </c>
      <c r="H92" s="1050">
        <v>2447687000</v>
      </c>
      <c r="I92" s="1050">
        <v>157963000</v>
      </c>
      <c r="J92" s="1050">
        <v>0</v>
      </c>
      <c r="K92" s="1050">
        <v>0</v>
      </c>
      <c r="L92" s="1058">
        <v>11000</v>
      </c>
    </row>
    <row r="93" spans="1:12" ht="18.95" customHeight="1">
      <c r="A93" s="961"/>
      <c r="B93" s="962"/>
      <c r="C93" s="963" t="s">
        <v>380</v>
      </c>
      <c r="D93" s="966" t="s">
        <v>42</v>
      </c>
      <c r="E93" s="1057">
        <v>2757180755</v>
      </c>
      <c r="F93" s="1050">
        <v>10589561</v>
      </c>
      <c r="G93" s="1050">
        <v>139234942</v>
      </c>
      <c r="H93" s="1050">
        <v>2452752252</v>
      </c>
      <c r="I93" s="1050">
        <v>154593000</v>
      </c>
      <c r="J93" s="1050">
        <v>0</v>
      </c>
      <c r="K93" s="1050">
        <v>0</v>
      </c>
      <c r="L93" s="1058">
        <v>11000</v>
      </c>
    </row>
    <row r="94" spans="1:12" ht="18.95" customHeight="1">
      <c r="A94" s="961"/>
      <c r="B94" s="962"/>
      <c r="C94" s="963" t="s">
        <v>381</v>
      </c>
      <c r="D94" s="966" t="s">
        <v>43</v>
      </c>
      <c r="E94" s="1057">
        <v>622843052.33999979</v>
      </c>
      <c r="F94" s="1050">
        <v>3701955.54</v>
      </c>
      <c r="G94" s="1050">
        <v>42396684.340000004</v>
      </c>
      <c r="H94" s="1050">
        <v>575377708.36999977</v>
      </c>
      <c r="I94" s="1050">
        <v>1366704.09</v>
      </c>
      <c r="J94" s="1050">
        <v>0</v>
      </c>
      <c r="K94" s="1050">
        <v>0</v>
      </c>
      <c r="L94" s="1058">
        <v>0</v>
      </c>
    </row>
    <row r="95" spans="1:12" ht="18.95" customHeight="1">
      <c r="A95" s="965"/>
      <c r="B95" s="963"/>
      <c r="C95" s="963" t="s">
        <v>382</v>
      </c>
      <c r="D95" s="966" t="s">
        <v>44</v>
      </c>
      <c r="E95" s="989">
        <v>0.22628127359068076</v>
      </c>
      <c r="F95" s="923">
        <v>0.45987025341614907</v>
      </c>
      <c r="G95" s="923">
        <v>0.30543841289281448</v>
      </c>
      <c r="H95" s="923">
        <v>0.23506996947322095</v>
      </c>
      <c r="I95" s="923">
        <v>8.6520519995188748E-3</v>
      </c>
      <c r="J95" s="923">
        <v>0</v>
      </c>
      <c r="K95" s="923">
        <v>0</v>
      </c>
      <c r="L95" s="990">
        <v>0</v>
      </c>
    </row>
    <row r="96" spans="1:12" ht="18.95" customHeight="1">
      <c r="A96" s="967"/>
      <c r="B96" s="968"/>
      <c r="C96" s="968"/>
      <c r="D96" s="971" t="s">
        <v>45</v>
      </c>
      <c r="E96" s="991">
        <v>0.22589852014979692</v>
      </c>
      <c r="F96" s="992">
        <v>0.34958536430358161</v>
      </c>
      <c r="G96" s="992">
        <v>0.30449744676878598</v>
      </c>
      <c r="H96" s="992">
        <v>0.23458451945190581</v>
      </c>
      <c r="I96" s="992">
        <v>8.8406596029574434E-3</v>
      </c>
      <c r="J96" s="992">
        <v>0</v>
      </c>
      <c r="K96" s="992">
        <v>0</v>
      </c>
      <c r="L96" s="993">
        <v>0</v>
      </c>
    </row>
    <row r="97" spans="1:12" ht="18.95" customHeight="1">
      <c r="A97" s="961" t="s">
        <v>383</v>
      </c>
      <c r="B97" s="962" t="s">
        <v>47</v>
      </c>
      <c r="C97" s="963" t="s">
        <v>113</v>
      </c>
      <c r="D97" s="966" t="s">
        <v>41</v>
      </c>
      <c r="E97" s="1055">
        <v>42178633000</v>
      </c>
      <c r="F97" s="1050">
        <v>1722559000</v>
      </c>
      <c r="G97" s="1050">
        <v>1792145000</v>
      </c>
      <c r="H97" s="1050">
        <v>23489084000</v>
      </c>
      <c r="I97" s="1050">
        <v>15174228000</v>
      </c>
      <c r="J97" s="1050">
        <v>0</v>
      </c>
      <c r="K97" s="1050">
        <v>0</v>
      </c>
      <c r="L97" s="1058">
        <v>617000</v>
      </c>
    </row>
    <row r="98" spans="1:12" ht="18.95" customHeight="1">
      <c r="A98" s="961"/>
      <c r="B98" s="962"/>
      <c r="C98" s="963"/>
      <c r="D98" s="966" t="s">
        <v>42</v>
      </c>
      <c r="E98" s="1057">
        <v>42175816503.000008</v>
      </c>
      <c r="F98" s="1050">
        <v>1736759000</v>
      </c>
      <c r="G98" s="1050">
        <v>1774760451.5999999</v>
      </c>
      <c r="H98" s="1050">
        <v>23489240051.400009</v>
      </c>
      <c r="I98" s="1050">
        <v>15174440000</v>
      </c>
      <c r="J98" s="1050">
        <v>0</v>
      </c>
      <c r="K98" s="1050">
        <v>0</v>
      </c>
      <c r="L98" s="1058">
        <v>617000</v>
      </c>
    </row>
    <row r="99" spans="1:12" ht="18.95" customHeight="1">
      <c r="A99" s="961"/>
      <c r="B99" s="962"/>
      <c r="C99" s="963"/>
      <c r="D99" s="966" t="s">
        <v>43</v>
      </c>
      <c r="E99" s="1057">
        <v>7301065938.7299976</v>
      </c>
      <c r="F99" s="1050">
        <v>377897770.24000001</v>
      </c>
      <c r="G99" s="1050">
        <v>321958814.99000007</v>
      </c>
      <c r="H99" s="1050">
        <v>5157890965.6199961</v>
      </c>
      <c r="I99" s="1050">
        <v>1443300912.1100001</v>
      </c>
      <c r="J99" s="1050">
        <v>0</v>
      </c>
      <c r="K99" s="1050">
        <v>0</v>
      </c>
      <c r="L99" s="1058">
        <v>17475.77</v>
      </c>
    </row>
    <row r="100" spans="1:12" ht="18.95" customHeight="1">
      <c r="A100" s="965"/>
      <c r="B100" s="963"/>
      <c r="C100" s="963"/>
      <c r="D100" s="966" t="s">
        <v>44</v>
      </c>
      <c r="E100" s="989">
        <v>0.17309868574284989</v>
      </c>
      <c r="F100" s="923">
        <v>0.21938161203186654</v>
      </c>
      <c r="G100" s="923">
        <v>0.1796499808832433</v>
      </c>
      <c r="H100" s="923">
        <v>0.21958672230981829</v>
      </c>
      <c r="I100" s="923">
        <v>9.5115277832256123E-2</v>
      </c>
      <c r="J100" s="923">
        <v>0</v>
      </c>
      <c r="K100" s="923">
        <v>0</v>
      </c>
      <c r="L100" s="990">
        <v>2.8323776337115074E-2</v>
      </c>
    </row>
    <row r="101" spans="1:12" ht="18.95" customHeight="1">
      <c r="A101" s="967"/>
      <c r="B101" s="968"/>
      <c r="C101" s="968"/>
      <c r="D101" s="969" t="s">
        <v>45</v>
      </c>
      <c r="E101" s="991">
        <v>0.17311024525655991</v>
      </c>
      <c r="F101" s="992">
        <v>0.21758791532964564</v>
      </c>
      <c r="G101" s="992">
        <v>0.18140973036656555</v>
      </c>
      <c r="H101" s="992">
        <v>0.2195852634795043</v>
      </c>
      <c r="I101" s="992">
        <v>9.5113948989880362E-2</v>
      </c>
      <c r="J101" s="992">
        <v>0</v>
      </c>
      <c r="K101" s="992">
        <v>0</v>
      </c>
      <c r="L101" s="993">
        <v>2.8323776337115074E-2</v>
      </c>
    </row>
    <row r="102" spans="1:12" ht="18.95" customHeight="1">
      <c r="A102" s="978" t="s">
        <v>384</v>
      </c>
      <c r="B102" s="974" t="s">
        <v>47</v>
      </c>
      <c r="C102" s="979" t="s">
        <v>385</v>
      </c>
      <c r="D102" s="976" t="s">
        <v>41</v>
      </c>
      <c r="E102" s="1055">
        <v>103741494000</v>
      </c>
      <c r="F102" s="1050">
        <v>79454085000</v>
      </c>
      <c r="G102" s="1050">
        <v>24156652000</v>
      </c>
      <c r="H102" s="1050">
        <v>129931000</v>
      </c>
      <c r="I102" s="1050">
        <v>826000</v>
      </c>
      <c r="J102" s="1050">
        <v>0</v>
      </c>
      <c r="K102" s="1050">
        <v>0</v>
      </c>
      <c r="L102" s="1058">
        <v>0</v>
      </c>
    </row>
    <row r="103" spans="1:12" ht="18.95" customHeight="1">
      <c r="A103" s="961"/>
      <c r="B103" s="962"/>
      <c r="C103" s="963" t="s">
        <v>386</v>
      </c>
      <c r="D103" s="966" t="s">
        <v>42</v>
      </c>
      <c r="E103" s="1057">
        <v>103741494000</v>
      </c>
      <c r="F103" s="1050">
        <v>79454085000</v>
      </c>
      <c r="G103" s="1050">
        <v>24155618734</v>
      </c>
      <c r="H103" s="1050">
        <v>130964266</v>
      </c>
      <c r="I103" s="1050">
        <v>826000</v>
      </c>
      <c r="J103" s="1050">
        <v>0</v>
      </c>
      <c r="K103" s="1050">
        <v>0</v>
      </c>
      <c r="L103" s="1058">
        <v>0</v>
      </c>
    </row>
    <row r="104" spans="1:12" ht="18.95" customHeight="1">
      <c r="A104" s="961"/>
      <c r="B104" s="962"/>
      <c r="C104" s="963"/>
      <c r="D104" s="966" t="s">
        <v>43</v>
      </c>
      <c r="E104" s="1057">
        <v>11680206374.629999</v>
      </c>
      <c r="F104" s="1050">
        <v>5696266700.1999998</v>
      </c>
      <c r="G104" s="1050">
        <v>5955815730.8700008</v>
      </c>
      <c r="H104" s="1050">
        <v>28123943.559999991</v>
      </c>
      <c r="I104" s="1050">
        <v>0</v>
      </c>
      <c r="J104" s="1050">
        <v>0</v>
      </c>
      <c r="K104" s="1050">
        <v>0</v>
      </c>
      <c r="L104" s="1058">
        <v>0</v>
      </c>
    </row>
    <row r="105" spans="1:12" ht="18.95" customHeight="1">
      <c r="A105" s="965"/>
      <c r="B105" s="963"/>
      <c r="C105" s="963"/>
      <c r="D105" s="966" t="s">
        <v>44</v>
      </c>
      <c r="E105" s="989">
        <v>0.11258953311998764</v>
      </c>
      <c r="F105" s="923">
        <v>7.1692559296353361E-2</v>
      </c>
      <c r="G105" s="923">
        <v>0.24654971768728551</v>
      </c>
      <c r="H105" s="923">
        <v>0.21645291393124036</v>
      </c>
      <c r="I105" s="923">
        <v>0</v>
      </c>
      <c r="J105" s="923">
        <v>0</v>
      </c>
      <c r="K105" s="923">
        <v>0</v>
      </c>
      <c r="L105" s="990">
        <v>0</v>
      </c>
    </row>
    <row r="106" spans="1:12" ht="18.95" customHeight="1">
      <c r="A106" s="967"/>
      <c r="B106" s="968"/>
      <c r="C106" s="968"/>
      <c r="D106" s="972" t="s">
        <v>45</v>
      </c>
      <c r="E106" s="991">
        <v>0.11258953311998764</v>
      </c>
      <c r="F106" s="992">
        <v>7.1692559296353361E-2</v>
      </c>
      <c r="G106" s="992">
        <v>0.24656026394749112</v>
      </c>
      <c r="H106" s="992">
        <v>0.21474516995345885</v>
      </c>
      <c r="I106" s="992">
        <v>0</v>
      </c>
      <c r="J106" s="992">
        <v>0</v>
      </c>
      <c r="K106" s="992">
        <v>0</v>
      </c>
      <c r="L106" s="993">
        <v>0</v>
      </c>
    </row>
    <row r="107" spans="1:12" ht="18.95" customHeight="1">
      <c r="A107" s="961" t="s">
        <v>387</v>
      </c>
      <c r="B107" s="962" t="s">
        <v>47</v>
      </c>
      <c r="C107" s="963" t="s">
        <v>388</v>
      </c>
      <c r="D107" s="977" t="s">
        <v>41</v>
      </c>
      <c r="E107" s="1055">
        <v>16811981000</v>
      </c>
      <c r="F107" s="1050">
        <v>2910184000</v>
      </c>
      <c r="G107" s="1050">
        <v>258046000</v>
      </c>
      <c r="H107" s="1050">
        <v>13245872000</v>
      </c>
      <c r="I107" s="1050">
        <v>350815000</v>
      </c>
      <c r="J107" s="1050">
        <v>0</v>
      </c>
      <c r="K107" s="1050">
        <v>0</v>
      </c>
      <c r="L107" s="1058">
        <v>47064000</v>
      </c>
    </row>
    <row r="108" spans="1:12" ht="18.95" customHeight="1">
      <c r="A108" s="961"/>
      <c r="B108" s="962"/>
      <c r="C108" s="963" t="s">
        <v>389</v>
      </c>
      <c r="D108" s="966" t="s">
        <v>42</v>
      </c>
      <c r="E108" s="1057">
        <v>17004297681.299999</v>
      </c>
      <c r="F108" s="1050">
        <v>2928133080</v>
      </c>
      <c r="G108" s="1050">
        <v>258162128</v>
      </c>
      <c r="H108" s="1050">
        <v>13366933505.76</v>
      </c>
      <c r="I108" s="1050">
        <v>356102989.31999993</v>
      </c>
      <c r="J108" s="1050">
        <v>0</v>
      </c>
      <c r="K108" s="1050">
        <v>0</v>
      </c>
      <c r="L108" s="1058">
        <v>94965978.219999999</v>
      </c>
    </row>
    <row r="109" spans="1:12" ht="18.95" customHeight="1">
      <c r="A109" s="961"/>
      <c r="B109" s="962"/>
      <c r="C109" s="963"/>
      <c r="D109" s="966" t="s">
        <v>43</v>
      </c>
      <c r="E109" s="1057">
        <v>5232762852.1899996</v>
      </c>
      <c r="F109" s="1050">
        <v>1069273126.66</v>
      </c>
      <c r="G109" s="1050">
        <v>74939894.659999967</v>
      </c>
      <c r="H109" s="1050">
        <v>4046996121.2599988</v>
      </c>
      <c r="I109" s="1050">
        <v>14885580.68</v>
      </c>
      <c r="J109" s="1050">
        <v>0</v>
      </c>
      <c r="K109" s="1050">
        <v>0</v>
      </c>
      <c r="L109" s="1058">
        <v>26668128.930000003</v>
      </c>
    </row>
    <row r="110" spans="1:12" ht="18.95" customHeight="1">
      <c r="A110" s="961"/>
      <c r="B110" s="963"/>
      <c r="C110" s="963"/>
      <c r="D110" s="966" t="s">
        <v>44</v>
      </c>
      <c r="E110" s="989">
        <v>0.3112520084450488</v>
      </c>
      <c r="F110" s="923">
        <v>0.36742457750437774</v>
      </c>
      <c r="G110" s="923">
        <v>0.29041292893515097</v>
      </c>
      <c r="H110" s="923">
        <v>0.30552885617949493</v>
      </c>
      <c r="I110" s="923">
        <v>4.2431425908242233E-2</v>
      </c>
      <c r="J110" s="923">
        <v>0</v>
      </c>
      <c r="K110" s="923">
        <v>0</v>
      </c>
      <c r="L110" s="990">
        <v>0.56663540986741467</v>
      </c>
    </row>
    <row r="111" spans="1:12" ht="18.95" customHeight="1">
      <c r="A111" s="967"/>
      <c r="B111" s="968"/>
      <c r="C111" s="968"/>
      <c r="D111" s="966" t="s">
        <v>45</v>
      </c>
      <c r="E111" s="991">
        <v>0.30773178347404401</v>
      </c>
      <c r="F111" s="992">
        <v>0.36517231199751343</v>
      </c>
      <c r="G111" s="992">
        <v>0.29028229369104042</v>
      </c>
      <c r="H111" s="992">
        <v>0.30276174558032259</v>
      </c>
      <c r="I111" s="992">
        <v>4.1801335923702609E-2</v>
      </c>
      <c r="J111" s="992">
        <v>0</v>
      </c>
      <c r="K111" s="992">
        <v>0</v>
      </c>
      <c r="L111" s="993">
        <v>0.28081771419465723</v>
      </c>
    </row>
    <row r="112" spans="1:12" ht="18.95" customHeight="1">
      <c r="A112" s="961" t="s">
        <v>390</v>
      </c>
      <c r="B112" s="962" t="s">
        <v>47</v>
      </c>
      <c r="C112" s="963" t="s">
        <v>391</v>
      </c>
      <c r="D112" s="964" t="s">
        <v>41</v>
      </c>
      <c r="E112" s="1055">
        <v>15787467000</v>
      </c>
      <c r="F112" s="1050">
        <v>188481000</v>
      </c>
      <c r="G112" s="1050">
        <v>312093000</v>
      </c>
      <c r="H112" s="1050">
        <v>14374598000</v>
      </c>
      <c r="I112" s="1050">
        <v>892514000</v>
      </c>
      <c r="J112" s="1050">
        <v>0</v>
      </c>
      <c r="K112" s="1050">
        <v>0</v>
      </c>
      <c r="L112" s="1058">
        <v>19781000</v>
      </c>
    </row>
    <row r="113" spans="1:12" ht="18.95" customHeight="1">
      <c r="A113" s="961"/>
      <c r="B113" s="962"/>
      <c r="C113" s="963"/>
      <c r="D113" s="966" t="s">
        <v>42</v>
      </c>
      <c r="E113" s="1057">
        <v>15790319365.999998</v>
      </c>
      <c r="F113" s="1050">
        <v>188481000</v>
      </c>
      <c r="G113" s="1050">
        <v>308899755.00999999</v>
      </c>
      <c r="H113" s="1050">
        <v>14380607741.989998</v>
      </c>
      <c r="I113" s="1050">
        <v>892514000</v>
      </c>
      <c r="J113" s="1050">
        <v>0</v>
      </c>
      <c r="K113" s="1050">
        <v>0</v>
      </c>
      <c r="L113" s="1058">
        <v>19816869</v>
      </c>
    </row>
    <row r="114" spans="1:12" ht="18.95" customHeight="1">
      <c r="A114" s="961"/>
      <c r="B114" s="962"/>
      <c r="C114" s="963"/>
      <c r="D114" s="966" t="s">
        <v>43</v>
      </c>
      <c r="E114" s="1057">
        <v>3915196887.9899974</v>
      </c>
      <c r="F114" s="1050">
        <v>33985706.590000004</v>
      </c>
      <c r="G114" s="1050">
        <v>99162049.570000023</v>
      </c>
      <c r="H114" s="1050">
        <v>3735643195.8599977</v>
      </c>
      <c r="I114" s="1050">
        <v>45803127</v>
      </c>
      <c r="J114" s="1050">
        <v>0</v>
      </c>
      <c r="K114" s="1050">
        <v>0</v>
      </c>
      <c r="L114" s="1058">
        <v>602808.96999999986</v>
      </c>
    </row>
    <row r="115" spans="1:12" ht="18.95" customHeight="1">
      <c r="A115" s="965"/>
      <c r="B115" s="963"/>
      <c r="C115" s="963"/>
      <c r="D115" s="966" t="s">
        <v>44</v>
      </c>
      <c r="E115" s="989">
        <v>0.247993987128524</v>
      </c>
      <c r="F115" s="923">
        <v>0.18031370053214915</v>
      </c>
      <c r="G115" s="923">
        <v>0.31773237326694292</v>
      </c>
      <c r="H115" s="923">
        <v>0.25987809856386923</v>
      </c>
      <c r="I115" s="923">
        <v>5.1319225244646022E-2</v>
      </c>
      <c r="J115" s="923">
        <v>0</v>
      </c>
      <c r="K115" s="923">
        <v>0</v>
      </c>
      <c r="L115" s="990">
        <v>3.0474140336686713E-2</v>
      </c>
    </row>
    <row r="116" spans="1:12" ht="18.95" customHeight="1">
      <c r="A116" s="967"/>
      <c r="B116" s="968"/>
      <c r="C116" s="968"/>
      <c r="D116" s="971" t="s">
        <v>45</v>
      </c>
      <c r="E116" s="991">
        <v>0.24794918945213168</v>
      </c>
      <c r="F116" s="992">
        <v>0.18031370053214915</v>
      </c>
      <c r="G116" s="992">
        <v>0.32101692527010861</v>
      </c>
      <c r="H116" s="992">
        <v>0.25976949395207249</v>
      </c>
      <c r="I116" s="992">
        <v>5.1319225244646022E-2</v>
      </c>
      <c r="J116" s="992">
        <v>0</v>
      </c>
      <c r="K116" s="992">
        <v>0</v>
      </c>
      <c r="L116" s="993">
        <v>3.0418981424361228E-2</v>
      </c>
    </row>
    <row r="117" spans="1:12" ht="18.95" customHeight="1">
      <c r="A117" s="961" t="s">
        <v>392</v>
      </c>
      <c r="B117" s="962" t="s">
        <v>47</v>
      </c>
      <c r="C117" s="963" t="s">
        <v>393</v>
      </c>
      <c r="D117" s="964" t="s">
        <v>41</v>
      </c>
      <c r="E117" s="1120">
        <v>0</v>
      </c>
      <c r="F117" s="1119">
        <v>0</v>
      </c>
      <c r="G117" s="1119">
        <v>0</v>
      </c>
      <c r="H117" s="1119">
        <v>0</v>
      </c>
      <c r="I117" s="1119">
        <v>0</v>
      </c>
      <c r="J117" s="1119">
        <v>0</v>
      </c>
      <c r="K117" s="1119">
        <v>0</v>
      </c>
      <c r="L117" s="1122">
        <v>0</v>
      </c>
    </row>
    <row r="118" spans="1:12" ht="18.95" customHeight="1">
      <c r="A118" s="961"/>
      <c r="B118" s="962"/>
      <c r="C118" s="963" t="s">
        <v>394</v>
      </c>
      <c r="D118" s="966" t="s">
        <v>42</v>
      </c>
      <c r="E118" s="1057">
        <v>91949</v>
      </c>
      <c r="F118" s="1050">
        <v>91949</v>
      </c>
      <c r="G118" s="1050">
        <v>0</v>
      </c>
      <c r="H118" s="1050">
        <v>0</v>
      </c>
      <c r="I118" s="1050">
        <v>0</v>
      </c>
      <c r="J118" s="1050">
        <v>0</v>
      </c>
      <c r="K118" s="1050">
        <v>0</v>
      </c>
      <c r="L118" s="1058">
        <v>0</v>
      </c>
    </row>
    <row r="119" spans="1:12" ht="18.95" customHeight="1">
      <c r="A119" s="961"/>
      <c r="B119" s="962"/>
      <c r="C119" s="963" t="s">
        <v>395</v>
      </c>
      <c r="D119" s="966" t="s">
        <v>43</v>
      </c>
      <c r="E119" s="1057">
        <v>0</v>
      </c>
      <c r="F119" s="1050">
        <v>0</v>
      </c>
      <c r="G119" s="1050">
        <v>0</v>
      </c>
      <c r="H119" s="1050">
        <v>0</v>
      </c>
      <c r="I119" s="1050">
        <v>0</v>
      </c>
      <c r="J119" s="1050">
        <v>0</v>
      </c>
      <c r="K119" s="1050">
        <v>0</v>
      </c>
      <c r="L119" s="1058">
        <v>0</v>
      </c>
    </row>
    <row r="120" spans="1:12" ht="18.95" customHeight="1">
      <c r="A120" s="965"/>
      <c r="B120" s="963"/>
      <c r="C120" s="963" t="s">
        <v>396</v>
      </c>
      <c r="D120" s="966" t="s">
        <v>44</v>
      </c>
      <c r="E120" s="989">
        <v>0</v>
      </c>
      <c r="F120" s="923">
        <v>0</v>
      </c>
      <c r="G120" s="923">
        <v>0</v>
      </c>
      <c r="H120" s="923">
        <v>0</v>
      </c>
      <c r="I120" s="923">
        <v>0</v>
      </c>
      <c r="J120" s="923">
        <v>0</v>
      </c>
      <c r="K120" s="923">
        <v>0</v>
      </c>
      <c r="L120" s="990">
        <v>0</v>
      </c>
    </row>
    <row r="121" spans="1:12" ht="18.95" customHeight="1">
      <c r="A121" s="967"/>
      <c r="B121" s="968"/>
      <c r="C121" s="968" t="s">
        <v>397</v>
      </c>
      <c r="D121" s="971" t="s">
        <v>45</v>
      </c>
      <c r="E121" s="991">
        <v>0</v>
      </c>
      <c r="F121" s="992">
        <v>0</v>
      </c>
      <c r="G121" s="992">
        <v>0</v>
      </c>
      <c r="H121" s="992">
        <v>0</v>
      </c>
      <c r="I121" s="992">
        <v>0</v>
      </c>
      <c r="J121" s="992">
        <v>0</v>
      </c>
      <c r="K121" s="992">
        <v>0</v>
      </c>
      <c r="L121" s="993">
        <v>0</v>
      </c>
    </row>
    <row r="122" spans="1:12" ht="18.95" customHeight="1">
      <c r="A122" s="961" t="s">
        <v>398</v>
      </c>
      <c r="B122" s="962" t="s">
        <v>47</v>
      </c>
      <c r="C122" s="963" t="s">
        <v>399</v>
      </c>
      <c r="D122" s="964" t="s">
        <v>41</v>
      </c>
      <c r="E122" s="1055">
        <v>28000000000</v>
      </c>
      <c r="F122" s="1050">
        <v>0</v>
      </c>
      <c r="G122" s="1050">
        <v>0</v>
      </c>
      <c r="H122" s="1050">
        <v>100000</v>
      </c>
      <c r="I122" s="1050">
        <v>0</v>
      </c>
      <c r="J122" s="1050">
        <v>27999900000</v>
      </c>
      <c r="K122" s="1050">
        <v>0</v>
      </c>
      <c r="L122" s="1058">
        <v>0</v>
      </c>
    </row>
    <row r="123" spans="1:12" ht="18.95" customHeight="1">
      <c r="A123" s="961"/>
      <c r="B123" s="962"/>
      <c r="C123" s="963"/>
      <c r="D123" s="966" t="s">
        <v>42</v>
      </c>
      <c r="E123" s="1057">
        <v>28000000000</v>
      </c>
      <c r="F123" s="1050">
        <v>0</v>
      </c>
      <c r="G123" s="1050">
        <v>0</v>
      </c>
      <c r="H123" s="1050">
        <v>100000</v>
      </c>
      <c r="I123" s="1050">
        <v>0</v>
      </c>
      <c r="J123" s="1050">
        <v>27999900000</v>
      </c>
      <c r="K123" s="1050">
        <v>0</v>
      </c>
      <c r="L123" s="1058">
        <v>0</v>
      </c>
    </row>
    <row r="124" spans="1:12" ht="18.95" customHeight="1">
      <c r="A124" s="961"/>
      <c r="B124" s="962"/>
      <c r="C124" s="963"/>
      <c r="D124" s="966" t="s">
        <v>43</v>
      </c>
      <c r="E124" s="1057">
        <v>5450005672.3500004</v>
      </c>
      <c r="F124" s="1050">
        <v>0</v>
      </c>
      <c r="G124" s="1050">
        <v>0</v>
      </c>
      <c r="H124" s="1050">
        <v>0</v>
      </c>
      <c r="I124" s="1050">
        <v>0</v>
      </c>
      <c r="J124" s="1050">
        <v>5450005672.3500004</v>
      </c>
      <c r="K124" s="1050">
        <v>0</v>
      </c>
      <c r="L124" s="1058">
        <v>0</v>
      </c>
    </row>
    <row r="125" spans="1:12" ht="18.95" customHeight="1">
      <c r="A125" s="965"/>
      <c r="B125" s="963"/>
      <c r="C125" s="963"/>
      <c r="D125" s="966" t="s">
        <v>44</v>
      </c>
      <c r="E125" s="989">
        <v>0.19464305972678572</v>
      </c>
      <c r="F125" s="923">
        <v>0</v>
      </c>
      <c r="G125" s="923">
        <v>0</v>
      </c>
      <c r="H125" s="923">
        <v>0</v>
      </c>
      <c r="I125" s="923">
        <v>0</v>
      </c>
      <c r="J125" s="923">
        <v>0.19464375488305316</v>
      </c>
      <c r="K125" s="923">
        <v>0</v>
      </c>
      <c r="L125" s="990">
        <v>0</v>
      </c>
    </row>
    <row r="126" spans="1:12" ht="18.95" customHeight="1">
      <c r="A126" s="967"/>
      <c r="B126" s="968"/>
      <c r="C126" s="968"/>
      <c r="D126" s="971" t="s">
        <v>45</v>
      </c>
      <c r="E126" s="991">
        <v>0.19464305972678572</v>
      </c>
      <c r="F126" s="992">
        <v>0</v>
      </c>
      <c r="G126" s="992">
        <v>0</v>
      </c>
      <c r="H126" s="992">
        <v>0</v>
      </c>
      <c r="I126" s="992">
        <v>0</v>
      </c>
      <c r="J126" s="992">
        <v>0.19464375488305316</v>
      </c>
      <c r="K126" s="992">
        <v>0</v>
      </c>
      <c r="L126" s="993">
        <v>0</v>
      </c>
    </row>
    <row r="127" spans="1:12" ht="18.95" customHeight="1">
      <c r="A127" s="961" t="s">
        <v>400</v>
      </c>
      <c r="B127" s="962" t="s">
        <v>47</v>
      </c>
      <c r="C127" s="963" t="s">
        <v>401</v>
      </c>
      <c r="D127" s="964" t="s">
        <v>41</v>
      </c>
      <c r="E127" s="1055">
        <v>125613078000</v>
      </c>
      <c r="F127" s="1050">
        <v>81817709000</v>
      </c>
      <c r="G127" s="1050">
        <v>1287083000</v>
      </c>
      <c r="H127" s="1050">
        <v>5432196000</v>
      </c>
      <c r="I127" s="1050">
        <v>1685186000</v>
      </c>
      <c r="J127" s="1050">
        <v>0</v>
      </c>
      <c r="K127" s="1050">
        <v>28520043000</v>
      </c>
      <c r="L127" s="1058">
        <v>6870861000</v>
      </c>
    </row>
    <row r="128" spans="1:12" ht="18.95" customHeight="1">
      <c r="A128" s="965"/>
      <c r="B128" s="963"/>
      <c r="C128" s="963"/>
      <c r="D128" s="966" t="s">
        <v>42</v>
      </c>
      <c r="E128" s="1057">
        <v>121493431251.01001</v>
      </c>
      <c r="F128" s="1050">
        <v>78606507739.030014</v>
      </c>
      <c r="G128" s="1050">
        <v>1259268000</v>
      </c>
      <c r="H128" s="1050">
        <v>4758124911.2200003</v>
      </c>
      <c r="I128" s="1050">
        <v>1632008395.6900001</v>
      </c>
      <c r="J128" s="1050">
        <v>0</v>
      </c>
      <c r="K128" s="1050">
        <v>28520043000</v>
      </c>
      <c r="L128" s="1058">
        <v>6717479205.0699997</v>
      </c>
    </row>
    <row r="129" spans="1:12" ht="18.95" customHeight="1">
      <c r="A129" s="965"/>
      <c r="B129" s="963"/>
      <c r="C129" s="963"/>
      <c r="D129" s="966" t="s">
        <v>43</v>
      </c>
      <c r="E129" s="1057">
        <v>33931877646.709999</v>
      </c>
      <c r="F129" s="1050">
        <v>24235277717.32</v>
      </c>
      <c r="G129" s="1050">
        <v>0</v>
      </c>
      <c r="H129" s="1193">
        <v>0</v>
      </c>
      <c r="I129" s="1050">
        <v>0</v>
      </c>
      <c r="J129" s="1050">
        <v>0</v>
      </c>
      <c r="K129" s="1050">
        <v>9220670066.3600006</v>
      </c>
      <c r="L129" s="1058">
        <v>475929863.02999997</v>
      </c>
    </row>
    <row r="130" spans="1:12" ht="18.95" customHeight="1">
      <c r="A130" s="965"/>
      <c r="B130" s="963"/>
      <c r="C130" s="963"/>
      <c r="D130" s="966" t="s">
        <v>44</v>
      </c>
      <c r="E130" s="989">
        <v>0.2701301344332156</v>
      </c>
      <c r="F130" s="923">
        <v>0.29621066164685689</v>
      </c>
      <c r="G130" s="923">
        <v>0</v>
      </c>
      <c r="H130" s="923">
        <v>0</v>
      </c>
      <c r="I130" s="923">
        <v>0</v>
      </c>
      <c r="J130" s="923">
        <v>0</v>
      </c>
      <c r="K130" s="923">
        <v>0.32330491459497451</v>
      </c>
      <c r="L130" s="990">
        <v>6.9267863668032281E-2</v>
      </c>
    </row>
    <row r="131" spans="1:12" ht="18.95" customHeight="1">
      <c r="A131" s="967"/>
      <c r="B131" s="968"/>
      <c r="C131" s="968"/>
      <c r="D131" s="969" t="s">
        <v>45</v>
      </c>
      <c r="E131" s="991">
        <v>0.27928981260398728</v>
      </c>
      <c r="F131" s="992">
        <v>0.30831133979110237</v>
      </c>
      <c r="G131" s="992">
        <v>0</v>
      </c>
      <c r="H131" s="992">
        <v>0</v>
      </c>
      <c r="I131" s="992">
        <v>0</v>
      </c>
      <c r="J131" s="992">
        <v>0</v>
      </c>
      <c r="K131" s="992">
        <v>0.32330491459497451</v>
      </c>
      <c r="L131" s="993">
        <v>7.0849473217690528E-2</v>
      </c>
    </row>
    <row r="132" spans="1:12" ht="18.95" customHeight="1">
      <c r="A132" s="978" t="s">
        <v>402</v>
      </c>
      <c r="B132" s="974" t="s">
        <v>47</v>
      </c>
      <c r="C132" s="979" t="s">
        <v>115</v>
      </c>
      <c r="D132" s="976" t="s">
        <v>41</v>
      </c>
      <c r="E132" s="1055">
        <v>2429197000</v>
      </c>
      <c r="F132" s="1050">
        <v>166009000</v>
      </c>
      <c r="G132" s="1050">
        <v>32454000</v>
      </c>
      <c r="H132" s="1050">
        <v>2075502000</v>
      </c>
      <c r="I132" s="1050">
        <v>64007000</v>
      </c>
      <c r="J132" s="1050">
        <v>0</v>
      </c>
      <c r="K132" s="1050">
        <v>0</v>
      </c>
      <c r="L132" s="1058">
        <v>91225000</v>
      </c>
    </row>
    <row r="133" spans="1:12" ht="18.95" customHeight="1">
      <c r="A133" s="961"/>
      <c r="B133" s="963"/>
      <c r="C133" s="963"/>
      <c r="D133" s="966" t="s">
        <v>42</v>
      </c>
      <c r="E133" s="1057">
        <v>4053245715</v>
      </c>
      <c r="F133" s="1050">
        <v>1770223630</v>
      </c>
      <c r="G133" s="1050">
        <v>32757243.199999999</v>
      </c>
      <c r="H133" s="1050">
        <v>2083113918.8</v>
      </c>
      <c r="I133" s="1050">
        <v>69328646</v>
      </c>
      <c r="J133" s="1050">
        <v>0</v>
      </c>
      <c r="K133" s="1050">
        <v>0</v>
      </c>
      <c r="L133" s="1058">
        <v>97822277</v>
      </c>
    </row>
    <row r="134" spans="1:12" ht="18.95" customHeight="1">
      <c r="A134" s="961"/>
      <c r="B134" s="963"/>
      <c r="C134" s="963"/>
      <c r="D134" s="966" t="s">
        <v>43</v>
      </c>
      <c r="E134" s="1057">
        <v>938486714.28999996</v>
      </c>
      <c r="F134" s="1050">
        <v>426344242.44</v>
      </c>
      <c r="G134" s="1050">
        <v>4762179.9399999985</v>
      </c>
      <c r="H134" s="1050">
        <v>496137758.85999995</v>
      </c>
      <c r="I134" s="1050">
        <v>2476187.1199999996</v>
      </c>
      <c r="J134" s="1050">
        <v>0</v>
      </c>
      <c r="K134" s="1050">
        <v>0</v>
      </c>
      <c r="L134" s="1058">
        <v>8766345.9300000034</v>
      </c>
    </row>
    <row r="135" spans="1:12" ht="18.95" customHeight="1">
      <c r="A135" s="961"/>
      <c r="B135" s="963"/>
      <c r="C135" s="963"/>
      <c r="D135" s="966" t="s">
        <v>44</v>
      </c>
      <c r="E135" s="989">
        <v>0.38633619022664689</v>
      </c>
      <c r="F135" s="923">
        <v>2.5681995701437872</v>
      </c>
      <c r="G135" s="923">
        <v>0.14673630184260794</v>
      </c>
      <c r="H135" s="923">
        <v>0.23904470285261106</v>
      </c>
      <c r="I135" s="923">
        <v>3.868619244770103E-2</v>
      </c>
      <c r="J135" s="923">
        <v>0</v>
      </c>
      <c r="K135" s="923">
        <v>0</v>
      </c>
      <c r="L135" s="990">
        <v>9.6095872074541011E-2</v>
      </c>
    </row>
    <row r="136" spans="1:12" ht="18.95" customHeight="1">
      <c r="A136" s="980"/>
      <c r="B136" s="968"/>
      <c r="C136" s="968"/>
      <c r="D136" s="969" t="s">
        <v>45</v>
      </c>
      <c r="E136" s="991">
        <v>0.23153955626645248</v>
      </c>
      <c r="F136" s="992">
        <v>0.24084202425882204</v>
      </c>
      <c r="G136" s="992">
        <v>0.14537792179043926</v>
      </c>
      <c r="H136" s="992">
        <v>0.23817120820056034</v>
      </c>
      <c r="I136" s="992">
        <v>3.571665195942237E-2</v>
      </c>
      <c r="J136" s="992">
        <v>0</v>
      </c>
      <c r="K136" s="992">
        <v>0</v>
      </c>
      <c r="L136" s="993">
        <v>8.9615026340063658E-2</v>
      </c>
    </row>
    <row r="137" spans="1:12" ht="18.95" customHeight="1">
      <c r="A137" s="961" t="s">
        <v>403</v>
      </c>
      <c r="B137" s="962" t="s">
        <v>47</v>
      </c>
      <c r="C137" s="963" t="s">
        <v>404</v>
      </c>
      <c r="D137" s="977" t="s">
        <v>41</v>
      </c>
      <c r="E137" s="1055">
        <v>20128795000</v>
      </c>
      <c r="F137" s="1050">
        <v>11944678000</v>
      </c>
      <c r="G137" s="1050">
        <v>12396000</v>
      </c>
      <c r="H137" s="1050">
        <v>6387919000</v>
      </c>
      <c r="I137" s="1050">
        <v>1642224000</v>
      </c>
      <c r="J137" s="1050">
        <v>0</v>
      </c>
      <c r="K137" s="1050">
        <v>0</v>
      </c>
      <c r="L137" s="1058">
        <v>141578000</v>
      </c>
    </row>
    <row r="138" spans="1:12" ht="18.95" customHeight="1">
      <c r="A138" s="961"/>
      <c r="B138" s="962"/>
      <c r="C138" s="963"/>
      <c r="D138" s="966" t="s">
        <v>42</v>
      </c>
      <c r="E138" s="1057">
        <v>20130425437.919994</v>
      </c>
      <c r="F138" s="1050">
        <v>11980731990.6</v>
      </c>
      <c r="G138" s="1050">
        <v>12640281.73</v>
      </c>
      <c r="H138" s="1050">
        <v>6348619701.079998</v>
      </c>
      <c r="I138" s="1050">
        <v>1646518707.51</v>
      </c>
      <c r="J138" s="1050">
        <v>0</v>
      </c>
      <c r="K138" s="1050">
        <v>0</v>
      </c>
      <c r="L138" s="1058">
        <v>141914757</v>
      </c>
    </row>
    <row r="139" spans="1:12" ht="18.95" customHeight="1">
      <c r="A139" s="961"/>
      <c r="B139" s="962"/>
      <c r="C139" s="963"/>
      <c r="D139" s="966" t="s">
        <v>43</v>
      </c>
      <c r="E139" s="1057">
        <v>4373931791.4700012</v>
      </c>
      <c r="F139" s="1050">
        <v>3600010474.0300016</v>
      </c>
      <c r="G139" s="1050">
        <v>3089812.5499999993</v>
      </c>
      <c r="H139" s="1050">
        <v>709006937.79999971</v>
      </c>
      <c r="I139" s="1050">
        <v>32066984.289999999</v>
      </c>
      <c r="J139" s="1050">
        <v>0</v>
      </c>
      <c r="K139" s="1050">
        <v>0</v>
      </c>
      <c r="L139" s="1058">
        <v>29757582.800000001</v>
      </c>
    </row>
    <row r="140" spans="1:12" ht="18.95" customHeight="1">
      <c r="A140" s="961"/>
      <c r="B140" s="963"/>
      <c r="C140" s="963"/>
      <c r="D140" s="966" t="s">
        <v>44</v>
      </c>
      <c r="E140" s="989">
        <v>0.21729724961032199</v>
      </c>
      <c r="F140" s="923">
        <v>0.30139033250038233</v>
      </c>
      <c r="G140" s="923">
        <v>0.24925883752823486</v>
      </c>
      <c r="H140" s="923">
        <v>0.1109918484877469</v>
      </c>
      <c r="I140" s="923">
        <v>1.9526559281803212E-2</v>
      </c>
      <c r="J140" s="923">
        <v>0</v>
      </c>
      <c r="K140" s="923">
        <v>0</v>
      </c>
      <c r="L140" s="990">
        <v>0.21018507677746542</v>
      </c>
    </row>
    <row r="141" spans="1:12" ht="18.95" customHeight="1">
      <c r="A141" s="967"/>
      <c r="B141" s="968"/>
      <c r="C141" s="968"/>
      <c r="D141" s="969" t="s">
        <v>45</v>
      </c>
      <c r="E141" s="991">
        <v>0.21727964989904078</v>
      </c>
      <c r="F141" s="992">
        <v>0.30048334916886088</v>
      </c>
      <c r="G141" s="992">
        <v>0.24444174710653377</v>
      </c>
      <c r="H141" s="992">
        <v>0.11167891150880982</v>
      </c>
      <c r="I141" s="992">
        <v>1.9475627057098131E-2</v>
      </c>
      <c r="J141" s="992">
        <v>0</v>
      </c>
      <c r="K141" s="992">
        <v>0</v>
      </c>
      <c r="L141" s="993">
        <v>0.20968631754060643</v>
      </c>
    </row>
    <row r="142" spans="1:12" ht="18.95" customHeight="1">
      <c r="A142" s="961" t="s">
        <v>405</v>
      </c>
      <c r="B142" s="962" t="s">
        <v>47</v>
      </c>
      <c r="C142" s="963" t="s">
        <v>406</v>
      </c>
      <c r="D142" s="976" t="s">
        <v>41</v>
      </c>
      <c r="E142" s="1055">
        <v>4184883000</v>
      </c>
      <c r="F142" s="1050">
        <v>4105428000</v>
      </c>
      <c r="G142" s="1050">
        <v>14678000</v>
      </c>
      <c r="H142" s="1050">
        <v>63556000</v>
      </c>
      <c r="I142" s="1050">
        <v>134000</v>
      </c>
      <c r="J142" s="1050">
        <v>0</v>
      </c>
      <c r="K142" s="1050">
        <v>0</v>
      </c>
      <c r="L142" s="1058">
        <v>1087000</v>
      </c>
    </row>
    <row r="143" spans="1:12" ht="18.95" customHeight="1">
      <c r="A143" s="961"/>
      <c r="B143" s="962"/>
      <c r="C143" s="963"/>
      <c r="D143" s="966" t="s">
        <v>42</v>
      </c>
      <c r="E143" s="1057">
        <v>4225197968.6499996</v>
      </c>
      <c r="F143" s="1050">
        <v>4140065272.8199997</v>
      </c>
      <c r="G143" s="1050">
        <v>14678000</v>
      </c>
      <c r="H143" s="1050">
        <v>64053000</v>
      </c>
      <c r="I143" s="1050">
        <v>134000</v>
      </c>
      <c r="J143" s="1050">
        <v>0</v>
      </c>
      <c r="K143" s="1050">
        <v>0</v>
      </c>
      <c r="L143" s="1058">
        <v>6267695.8300000001</v>
      </c>
    </row>
    <row r="144" spans="1:12" ht="18.95" customHeight="1">
      <c r="A144" s="961"/>
      <c r="B144" s="962"/>
      <c r="C144" s="963"/>
      <c r="D144" s="966" t="s">
        <v>43</v>
      </c>
      <c r="E144" s="1057">
        <v>1082000007.5699999</v>
      </c>
      <c r="F144" s="1050">
        <v>1062765775.53</v>
      </c>
      <c r="G144" s="1050">
        <v>4359550.34</v>
      </c>
      <c r="H144" s="1050">
        <v>13708970.970000001</v>
      </c>
      <c r="I144" s="1050">
        <v>0</v>
      </c>
      <c r="J144" s="1050">
        <v>0</v>
      </c>
      <c r="K144" s="1050">
        <v>0</v>
      </c>
      <c r="L144" s="1058">
        <v>1165710.7299999997</v>
      </c>
    </row>
    <row r="145" spans="1:12" ht="18.95" customHeight="1">
      <c r="A145" s="961"/>
      <c r="B145" s="963"/>
      <c r="C145" s="963"/>
      <c r="D145" s="966" t="s">
        <v>44</v>
      </c>
      <c r="E145" s="989">
        <v>0.25854964345956621</v>
      </c>
      <c r="F145" s="923">
        <v>0.25886844819346483</v>
      </c>
      <c r="G145" s="923">
        <v>0.29701255893173456</v>
      </c>
      <c r="H145" s="923">
        <v>0.21569908380011329</v>
      </c>
      <c r="I145" s="923">
        <v>0</v>
      </c>
      <c r="J145" s="923">
        <v>0</v>
      </c>
      <c r="K145" s="923">
        <v>0</v>
      </c>
      <c r="L145" s="1049">
        <v>1.0724109751609934</v>
      </c>
    </row>
    <row r="146" spans="1:12" ht="18.95" customHeight="1">
      <c r="A146" s="967"/>
      <c r="B146" s="968"/>
      <c r="C146" s="968"/>
      <c r="D146" s="966" t="s">
        <v>45</v>
      </c>
      <c r="E146" s="991">
        <v>0.25608267721375233</v>
      </c>
      <c r="F146" s="992">
        <v>0.25670266179308293</v>
      </c>
      <c r="G146" s="992">
        <v>0.29701255893173456</v>
      </c>
      <c r="H146" s="992">
        <v>0.2140254315957098</v>
      </c>
      <c r="I146" s="992">
        <v>0</v>
      </c>
      <c r="J146" s="992">
        <v>0</v>
      </c>
      <c r="K146" s="992">
        <v>0</v>
      </c>
      <c r="L146" s="993">
        <v>0.18598712535161421</v>
      </c>
    </row>
    <row r="147" spans="1:12" ht="18.75" customHeight="1">
      <c r="A147" s="961" t="s">
        <v>407</v>
      </c>
      <c r="B147" s="962" t="s">
        <v>47</v>
      </c>
      <c r="C147" s="963" t="s">
        <v>408</v>
      </c>
      <c r="D147" s="964" t="s">
        <v>41</v>
      </c>
      <c r="E147" s="1055">
        <v>1452273000</v>
      </c>
      <c r="F147" s="1050">
        <v>905452000</v>
      </c>
      <c r="G147" s="1050">
        <v>114259000</v>
      </c>
      <c r="H147" s="1050">
        <v>300936000</v>
      </c>
      <c r="I147" s="1050">
        <v>4474000</v>
      </c>
      <c r="J147" s="1050">
        <v>0</v>
      </c>
      <c r="K147" s="1050">
        <v>0</v>
      </c>
      <c r="L147" s="1058">
        <v>127152000</v>
      </c>
    </row>
    <row r="148" spans="1:12" ht="18.95" customHeight="1">
      <c r="A148" s="961"/>
      <c r="B148" s="962"/>
      <c r="C148" s="963" t="s">
        <v>409</v>
      </c>
      <c r="D148" s="966" t="s">
        <v>42</v>
      </c>
      <c r="E148" s="1057">
        <v>1534324871</v>
      </c>
      <c r="F148" s="1050">
        <v>951744173</v>
      </c>
      <c r="G148" s="1050">
        <v>142054724</v>
      </c>
      <c r="H148" s="1050">
        <v>305950876</v>
      </c>
      <c r="I148" s="1050">
        <v>6967098</v>
      </c>
      <c r="J148" s="1050">
        <v>0</v>
      </c>
      <c r="K148" s="1050">
        <v>0</v>
      </c>
      <c r="L148" s="1058">
        <v>127608000</v>
      </c>
    </row>
    <row r="149" spans="1:12" ht="18.95" customHeight="1">
      <c r="A149" s="961"/>
      <c r="B149" s="962"/>
      <c r="C149" s="963"/>
      <c r="D149" s="966" t="s">
        <v>43</v>
      </c>
      <c r="E149" s="1057">
        <v>372481511.17000002</v>
      </c>
      <c r="F149" s="1050">
        <v>218064908.70000002</v>
      </c>
      <c r="G149" s="1050">
        <v>40533307.090000004</v>
      </c>
      <c r="H149" s="1050">
        <v>72604295.810000032</v>
      </c>
      <c r="I149" s="1050">
        <v>0</v>
      </c>
      <c r="J149" s="1050">
        <v>0</v>
      </c>
      <c r="K149" s="1050">
        <v>0</v>
      </c>
      <c r="L149" s="1058">
        <v>41278999.569999993</v>
      </c>
    </row>
    <row r="150" spans="1:12" ht="18.95" customHeight="1">
      <c r="A150" s="961"/>
      <c r="B150" s="963"/>
      <c r="C150" s="963"/>
      <c r="D150" s="966" t="s">
        <v>44</v>
      </c>
      <c r="E150" s="989">
        <v>0.25648174356336584</v>
      </c>
      <c r="F150" s="923">
        <v>0.24083541557144941</v>
      </c>
      <c r="G150" s="923">
        <v>0.35474935970033</v>
      </c>
      <c r="H150" s="923">
        <v>0.24126158322699853</v>
      </c>
      <c r="I150" s="923">
        <v>0</v>
      </c>
      <c r="J150" s="923">
        <v>0</v>
      </c>
      <c r="K150" s="923">
        <v>0</v>
      </c>
      <c r="L150" s="990">
        <v>0.32464294364225488</v>
      </c>
    </row>
    <row r="151" spans="1:12" ht="18.95" customHeight="1">
      <c r="A151" s="967"/>
      <c r="B151" s="968"/>
      <c r="C151" s="968"/>
      <c r="D151" s="971" t="s">
        <v>45</v>
      </c>
      <c r="E151" s="991">
        <v>0.24276573899713577</v>
      </c>
      <c r="F151" s="992">
        <v>0.2291213488732334</v>
      </c>
      <c r="G151" s="992">
        <v>0.28533586176268239</v>
      </c>
      <c r="H151" s="992">
        <v>0.23730703686561772</v>
      </c>
      <c r="I151" s="992">
        <v>0</v>
      </c>
      <c r="J151" s="992">
        <v>0</v>
      </c>
      <c r="K151" s="992">
        <v>0</v>
      </c>
      <c r="L151" s="993">
        <v>0.32348285036988272</v>
      </c>
    </row>
    <row r="152" spans="1:12" ht="18.95" customHeight="1">
      <c r="A152" s="961" t="s">
        <v>410</v>
      </c>
      <c r="B152" s="962" t="s">
        <v>47</v>
      </c>
      <c r="C152" s="963" t="s">
        <v>411</v>
      </c>
      <c r="D152" s="964" t="s">
        <v>41</v>
      </c>
      <c r="E152" s="1055">
        <v>151540000</v>
      </c>
      <c r="F152" s="1050">
        <v>21376000</v>
      </c>
      <c r="G152" s="1050">
        <v>4175000</v>
      </c>
      <c r="H152" s="1050">
        <v>121638000</v>
      </c>
      <c r="I152" s="1050">
        <v>4351000</v>
      </c>
      <c r="J152" s="1050">
        <v>0</v>
      </c>
      <c r="K152" s="1050">
        <v>0</v>
      </c>
      <c r="L152" s="1058">
        <v>0</v>
      </c>
    </row>
    <row r="153" spans="1:12" ht="18.95" customHeight="1">
      <c r="A153" s="961"/>
      <c r="B153" s="962"/>
      <c r="C153" s="963" t="s">
        <v>412</v>
      </c>
      <c r="D153" s="966" t="s">
        <v>42</v>
      </c>
      <c r="E153" s="1057">
        <v>253923545</v>
      </c>
      <c r="F153" s="1050">
        <v>123759545</v>
      </c>
      <c r="G153" s="1050">
        <v>4178800</v>
      </c>
      <c r="H153" s="1050">
        <v>121634200</v>
      </c>
      <c r="I153" s="1050">
        <v>4351000</v>
      </c>
      <c r="J153" s="1050">
        <v>0</v>
      </c>
      <c r="K153" s="1050">
        <v>0</v>
      </c>
      <c r="L153" s="1058">
        <v>0</v>
      </c>
    </row>
    <row r="154" spans="1:12" ht="18.95" customHeight="1">
      <c r="A154" s="961"/>
      <c r="B154" s="962"/>
      <c r="C154" s="963"/>
      <c r="D154" s="966" t="s">
        <v>43</v>
      </c>
      <c r="E154" s="1057">
        <v>46655880.710000001</v>
      </c>
      <c r="F154" s="1050">
        <v>20126908</v>
      </c>
      <c r="G154" s="1050">
        <v>405624.67</v>
      </c>
      <c r="H154" s="1050">
        <v>26116583.579999998</v>
      </c>
      <c r="I154" s="1050">
        <v>6764.46</v>
      </c>
      <c r="J154" s="1050">
        <v>0</v>
      </c>
      <c r="K154" s="1050">
        <v>0</v>
      </c>
      <c r="L154" s="1058">
        <v>0</v>
      </c>
    </row>
    <row r="155" spans="1:12" ht="18.95" customHeight="1">
      <c r="A155" s="961"/>
      <c r="B155" s="963"/>
      <c r="C155" s="963"/>
      <c r="D155" s="966" t="s">
        <v>44</v>
      </c>
      <c r="E155" s="989">
        <v>0.30787832064141479</v>
      </c>
      <c r="F155" s="923">
        <v>0.94156568113772454</v>
      </c>
      <c r="G155" s="923">
        <v>9.7155609580838326E-2</v>
      </c>
      <c r="H155" s="923">
        <v>0.21470743994475408</v>
      </c>
      <c r="I155" s="923">
        <v>1.5546908756607677E-3</v>
      </c>
      <c r="J155" s="923">
        <v>0</v>
      </c>
      <c r="K155" s="923">
        <v>0</v>
      </c>
      <c r="L155" s="990">
        <v>0</v>
      </c>
    </row>
    <row r="156" spans="1:12" ht="18.95" customHeight="1">
      <c r="A156" s="967"/>
      <c r="B156" s="968"/>
      <c r="C156" s="968"/>
      <c r="D156" s="971" t="s">
        <v>45</v>
      </c>
      <c r="E156" s="991">
        <v>0.1837398761505161</v>
      </c>
      <c r="F156" s="992">
        <v>0.16262913700918988</v>
      </c>
      <c r="G156" s="992">
        <v>9.7067260936153921E-2</v>
      </c>
      <c r="H156" s="992">
        <v>0.21471414766570585</v>
      </c>
      <c r="I156" s="992">
        <v>1.5546908756607677E-3</v>
      </c>
      <c r="J156" s="992">
        <v>0</v>
      </c>
      <c r="K156" s="992">
        <v>0</v>
      </c>
      <c r="L156" s="993">
        <v>0</v>
      </c>
    </row>
    <row r="157" spans="1:12" ht="18.95" customHeight="1">
      <c r="A157" s="961" t="s">
        <v>426</v>
      </c>
      <c r="B157" s="962" t="s">
        <v>47</v>
      </c>
      <c r="C157" s="963" t="s">
        <v>178</v>
      </c>
      <c r="D157" s="966" t="s">
        <v>41</v>
      </c>
      <c r="E157" s="1055">
        <v>58768752000</v>
      </c>
      <c r="F157" s="1050">
        <v>54851523000</v>
      </c>
      <c r="G157" s="1050">
        <v>16000</v>
      </c>
      <c r="H157" s="1050">
        <v>3917213000</v>
      </c>
      <c r="I157" s="1050">
        <v>0</v>
      </c>
      <c r="J157" s="1050">
        <v>0</v>
      </c>
      <c r="K157" s="1050">
        <v>0</v>
      </c>
      <c r="L157" s="1058">
        <v>0</v>
      </c>
    </row>
    <row r="158" spans="1:12" ht="18.95" customHeight="1">
      <c r="A158" s="961"/>
      <c r="B158" s="962"/>
      <c r="C158" s="963"/>
      <c r="D158" s="966" t="s">
        <v>42</v>
      </c>
      <c r="E158" s="1057">
        <v>58935693956.909996</v>
      </c>
      <c r="F158" s="1050">
        <v>54857496081.209999</v>
      </c>
      <c r="G158" s="1050">
        <v>17440</v>
      </c>
      <c r="H158" s="1050">
        <v>3917211560</v>
      </c>
      <c r="I158" s="1050">
        <v>160916969.69999999</v>
      </c>
      <c r="J158" s="1050">
        <v>0</v>
      </c>
      <c r="K158" s="1050">
        <v>0</v>
      </c>
      <c r="L158" s="1058">
        <v>51906</v>
      </c>
    </row>
    <row r="159" spans="1:12" ht="18.95" customHeight="1">
      <c r="A159" s="961"/>
      <c r="B159" s="962"/>
      <c r="C159" s="963"/>
      <c r="D159" s="966" t="s">
        <v>43</v>
      </c>
      <c r="E159" s="1057">
        <v>14685527393.74</v>
      </c>
      <c r="F159" s="1050">
        <v>13772200400.35</v>
      </c>
      <c r="G159" s="1050">
        <v>3540.69</v>
      </c>
      <c r="H159" s="1050">
        <v>905815517.22000003</v>
      </c>
      <c r="I159" s="1050">
        <v>7484045.4800000004</v>
      </c>
      <c r="J159" s="1050">
        <v>0</v>
      </c>
      <c r="K159" s="1050">
        <v>0</v>
      </c>
      <c r="L159" s="1058">
        <v>23890</v>
      </c>
    </row>
    <row r="160" spans="1:12" ht="18.95" customHeight="1">
      <c r="A160" s="965"/>
      <c r="B160" s="963"/>
      <c r="C160" s="963"/>
      <c r="D160" s="966" t="s">
        <v>44</v>
      </c>
      <c r="E160" s="989">
        <v>0.24988666415342628</v>
      </c>
      <c r="F160" s="923">
        <v>0.25108145858320108</v>
      </c>
      <c r="G160" s="923">
        <v>0.22129312500000001</v>
      </c>
      <c r="H160" s="923">
        <v>0.23123979145887652</v>
      </c>
      <c r="I160" s="923">
        <v>0</v>
      </c>
      <c r="J160" s="923">
        <v>0</v>
      </c>
      <c r="K160" s="923">
        <v>0</v>
      </c>
      <c r="L160" s="990">
        <v>0</v>
      </c>
    </row>
    <row r="161" spans="1:12" ht="18.75" customHeight="1">
      <c r="A161" s="967"/>
      <c r="B161" s="968"/>
      <c r="C161" s="968"/>
      <c r="D161" s="972" t="s">
        <v>45</v>
      </c>
      <c r="E161" s="991">
        <v>0.24917883217727302</v>
      </c>
      <c r="F161" s="992">
        <v>0.25105411993215832</v>
      </c>
      <c r="G161" s="992">
        <v>0.20302121559633027</v>
      </c>
      <c r="H161" s="992">
        <v>0.2312398764645737</v>
      </c>
      <c r="I161" s="992">
        <v>4.6508739842371027E-2</v>
      </c>
      <c r="J161" s="992">
        <v>0</v>
      </c>
      <c r="K161" s="992">
        <v>0</v>
      </c>
      <c r="L161" s="993">
        <v>0.46025507648441416</v>
      </c>
    </row>
    <row r="162" spans="1:12" ht="18.95" customHeight="1">
      <c r="A162" s="978" t="s">
        <v>413</v>
      </c>
      <c r="B162" s="974" t="s">
        <v>47</v>
      </c>
      <c r="C162" s="979" t="s">
        <v>414</v>
      </c>
      <c r="D162" s="976" t="s">
        <v>41</v>
      </c>
      <c r="E162" s="1055">
        <v>1568102000</v>
      </c>
      <c r="F162" s="1050">
        <v>919581000</v>
      </c>
      <c r="G162" s="1050">
        <v>882000</v>
      </c>
      <c r="H162" s="1050">
        <v>474824000</v>
      </c>
      <c r="I162" s="1050">
        <v>19764000</v>
      </c>
      <c r="J162" s="1050">
        <v>0</v>
      </c>
      <c r="K162" s="1050">
        <v>0</v>
      </c>
      <c r="L162" s="1058">
        <v>153051000</v>
      </c>
    </row>
    <row r="163" spans="1:12" ht="18.95" customHeight="1">
      <c r="A163" s="961"/>
      <c r="B163" s="962"/>
      <c r="C163" s="963" t="s">
        <v>415</v>
      </c>
      <c r="D163" s="966" t="s">
        <v>42</v>
      </c>
      <c r="E163" s="1057">
        <v>1732849776</v>
      </c>
      <c r="F163" s="1050">
        <v>934383000</v>
      </c>
      <c r="G163" s="1050">
        <v>882000</v>
      </c>
      <c r="H163" s="1050">
        <v>476916222</v>
      </c>
      <c r="I163" s="1050">
        <v>167301781</v>
      </c>
      <c r="J163" s="1050">
        <v>0</v>
      </c>
      <c r="K163" s="1050">
        <v>0</v>
      </c>
      <c r="L163" s="1058">
        <v>153366773</v>
      </c>
    </row>
    <row r="164" spans="1:12" ht="18.95" customHeight="1">
      <c r="A164" s="961"/>
      <c r="B164" s="962"/>
      <c r="C164" s="963"/>
      <c r="D164" s="966" t="s">
        <v>43</v>
      </c>
      <c r="E164" s="1057">
        <v>147205639.6400001</v>
      </c>
      <c r="F164" s="1050">
        <v>31317600</v>
      </c>
      <c r="G164" s="1050">
        <v>118610.52</v>
      </c>
      <c r="H164" s="1050">
        <v>112646878.65000011</v>
      </c>
      <c r="I164" s="1050">
        <v>1007148.02</v>
      </c>
      <c r="J164" s="1050">
        <v>0</v>
      </c>
      <c r="K164" s="1050">
        <v>0</v>
      </c>
      <c r="L164" s="1058">
        <v>2115402.4500000002</v>
      </c>
    </row>
    <row r="165" spans="1:12" ht="18.95" customHeight="1">
      <c r="A165" s="961"/>
      <c r="B165" s="963"/>
      <c r="C165" s="963"/>
      <c r="D165" s="966" t="s">
        <v>44</v>
      </c>
      <c r="E165" s="989">
        <v>9.3875041062379941E-2</v>
      </c>
      <c r="F165" s="923">
        <v>3.4056380025250632E-2</v>
      </c>
      <c r="G165" s="923">
        <v>0.13447904761904764</v>
      </c>
      <c r="H165" s="923">
        <v>0.23723922685037005</v>
      </c>
      <c r="I165" s="923">
        <v>5.0958713823112733E-2</v>
      </c>
      <c r="J165" s="923">
        <v>0</v>
      </c>
      <c r="K165" s="923">
        <v>0</v>
      </c>
      <c r="L165" s="990">
        <v>1.3821552619714999E-2</v>
      </c>
    </row>
    <row r="166" spans="1:12" ht="18.95" customHeight="1">
      <c r="A166" s="967"/>
      <c r="B166" s="968"/>
      <c r="C166" s="968"/>
      <c r="D166" s="971" t="s">
        <v>45</v>
      </c>
      <c r="E166" s="991">
        <v>8.4950029528699386E-2</v>
      </c>
      <c r="F166" s="992">
        <v>3.3516876912358211E-2</v>
      </c>
      <c r="G166" s="992">
        <v>0.13447904761904764</v>
      </c>
      <c r="H166" s="992">
        <v>0.23619846307094186</v>
      </c>
      <c r="I166" s="992">
        <v>6.0199479884795728E-3</v>
      </c>
      <c r="J166" s="992">
        <v>0</v>
      </c>
      <c r="K166" s="992">
        <v>0</v>
      </c>
      <c r="L166" s="993">
        <v>1.3793094870686235E-2</v>
      </c>
    </row>
    <row r="167" spans="1:12" ht="18.95" customHeight="1">
      <c r="A167" s="961" t="s">
        <v>416</v>
      </c>
      <c r="B167" s="962" t="s">
        <v>47</v>
      </c>
      <c r="C167" s="963" t="s">
        <v>417</v>
      </c>
      <c r="D167" s="966" t="s">
        <v>41</v>
      </c>
      <c r="E167" s="1055">
        <v>3136940000</v>
      </c>
      <c r="F167" s="1050">
        <v>2114520000</v>
      </c>
      <c r="G167" s="1050">
        <v>9355000</v>
      </c>
      <c r="H167" s="1050">
        <v>392881000</v>
      </c>
      <c r="I167" s="1050">
        <v>589548000</v>
      </c>
      <c r="J167" s="1050">
        <v>0</v>
      </c>
      <c r="K167" s="1050">
        <v>0</v>
      </c>
      <c r="L167" s="1058">
        <v>30636000</v>
      </c>
    </row>
    <row r="168" spans="1:12" ht="18.95" customHeight="1">
      <c r="A168" s="961"/>
      <c r="B168" s="962"/>
      <c r="C168" s="963" t="s">
        <v>418</v>
      </c>
      <c r="D168" s="966" t="s">
        <v>42</v>
      </c>
      <c r="E168" s="1057">
        <v>3159436827</v>
      </c>
      <c r="F168" s="1050">
        <v>2143500263</v>
      </c>
      <c r="G168" s="1050">
        <v>14615000</v>
      </c>
      <c r="H168" s="1050">
        <v>412534500</v>
      </c>
      <c r="I168" s="1050">
        <v>558080258</v>
      </c>
      <c r="J168" s="1050">
        <v>0</v>
      </c>
      <c r="K168" s="1050">
        <v>0</v>
      </c>
      <c r="L168" s="1058">
        <v>30706806</v>
      </c>
    </row>
    <row r="169" spans="1:12" ht="18.95" customHeight="1">
      <c r="A169" s="961"/>
      <c r="B169" s="962"/>
      <c r="C169" s="963"/>
      <c r="D169" s="966" t="s">
        <v>43</v>
      </c>
      <c r="E169" s="1057">
        <v>493102947.4000001</v>
      </c>
      <c r="F169" s="1050">
        <v>378151569.33000004</v>
      </c>
      <c r="G169" s="1050">
        <v>3476137.3100000005</v>
      </c>
      <c r="H169" s="1050">
        <v>77132088.690000027</v>
      </c>
      <c r="I169" s="1050">
        <v>28634870.349999998</v>
      </c>
      <c r="J169" s="1050">
        <v>0</v>
      </c>
      <c r="K169" s="1050">
        <v>0</v>
      </c>
      <c r="L169" s="1058">
        <v>5708281.7199999997</v>
      </c>
    </row>
    <row r="170" spans="1:12" ht="18.95" customHeight="1">
      <c r="A170" s="965"/>
      <c r="B170" s="963"/>
      <c r="C170" s="963"/>
      <c r="D170" s="966" t="s">
        <v>44</v>
      </c>
      <c r="E170" s="989">
        <v>0.15719234266514504</v>
      </c>
      <c r="F170" s="923">
        <v>0.17883565505646673</v>
      </c>
      <c r="G170" s="923">
        <v>0.37158068519508292</v>
      </c>
      <c r="H170" s="923">
        <v>0.19632430351684105</v>
      </c>
      <c r="I170" s="923">
        <v>4.8570888799554908E-2</v>
      </c>
      <c r="J170" s="923">
        <v>0</v>
      </c>
      <c r="K170" s="923">
        <v>0</v>
      </c>
      <c r="L170" s="990">
        <v>0.18632594725159943</v>
      </c>
    </row>
    <row r="171" spans="1:12" ht="18.95" customHeight="1">
      <c r="A171" s="967"/>
      <c r="B171" s="968"/>
      <c r="C171" s="968"/>
      <c r="D171" s="972" t="s">
        <v>45</v>
      </c>
      <c r="E171" s="991">
        <v>0.15607305174961172</v>
      </c>
      <c r="F171" s="992">
        <v>0.17641778536604735</v>
      </c>
      <c r="G171" s="992">
        <v>0.2378472329798153</v>
      </c>
      <c r="H171" s="992">
        <v>0.18697124407776811</v>
      </c>
      <c r="I171" s="992">
        <v>5.1309592015706097E-2</v>
      </c>
      <c r="J171" s="992">
        <v>0</v>
      </c>
      <c r="K171" s="992">
        <v>0</v>
      </c>
      <c r="L171" s="993">
        <v>0.18589630324951412</v>
      </c>
    </row>
    <row r="172" spans="1:12" ht="18.95" customHeight="1">
      <c r="A172" s="961" t="s">
        <v>419</v>
      </c>
      <c r="B172" s="962" t="s">
        <v>47</v>
      </c>
      <c r="C172" s="963" t="s">
        <v>420</v>
      </c>
      <c r="D172" s="977" t="s">
        <v>41</v>
      </c>
      <c r="E172" s="1055">
        <v>112398000</v>
      </c>
      <c r="F172" s="1050">
        <v>107379000</v>
      </c>
      <c r="G172" s="1050">
        <v>22000</v>
      </c>
      <c r="H172" s="1050">
        <v>32000</v>
      </c>
      <c r="I172" s="1050">
        <v>650000</v>
      </c>
      <c r="J172" s="1050">
        <v>0</v>
      </c>
      <c r="K172" s="1050">
        <v>0</v>
      </c>
      <c r="L172" s="1058">
        <v>4315000</v>
      </c>
    </row>
    <row r="173" spans="1:12" ht="18.95" customHeight="1">
      <c r="A173" s="965"/>
      <c r="B173" s="963"/>
      <c r="C173" s="963" t="s">
        <v>421</v>
      </c>
      <c r="D173" s="966" t="s">
        <v>42</v>
      </c>
      <c r="E173" s="1057">
        <v>112398000</v>
      </c>
      <c r="F173" s="1050">
        <v>107379000</v>
      </c>
      <c r="G173" s="1050">
        <v>22000</v>
      </c>
      <c r="H173" s="1050">
        <v>32000</v>
      </c>
      <c r="I173" s="1050">
        <v>650000</v>
      </c>
      <c r="J173" s="1050">
        <v>0</v>
      </c>
      <c r="K173" s="1050">
        <v>0</v>
      </c>
      <c r="L173" s="1058">
        <v>4315000</v>
      </c>
    </row>
    <row r="174" spans="1:12" ht="18.95" customHeight="1">
      <c r="A174" s="965"/>
      <c r="B174" s="963"/>
      <c r="C174" s="963" t="s">
        <v>422</v>
      </c>
      <c r="D174" s="966" t="s">
        <v>43</v>
      </c>
      <c r="E174" s="1057">
        <v>34035049</v>
      </c>
      <c r="F174" s="1050">
        <v>33722649</v>
      </c>
      <c r="G174" s="1050">
        <v>2400</v>
      </c>
      <c r="H174" s="1050">
        <v>0</v>
      </c>
      <c r="I174" s="1050">
        <v>310000</v>
      </c>
      <c r="J174" s="1050">
        <v>0</v>
      </c>
      <c r="K174" s="1050">
        <v>0</v>
      </c>
      <c r="L174" s="1058">
        <v>0</v>
      </c>
    </row>
    <row r="175" spans="1:12" ht="18.95" customHeight="1">
      <c r="A175" s="965"/>
      <c r="B175" s="963"/>
      <c r="C175" s="963" t="s">
        <v>423</v>
      </c>
      <c r="D175" s="966" t="s">
        <v>44</v>
      </c>
      <c r="E175" s="989">
        <v>0.30280831509457462</v>
      </c>
      <c r="F175" s="923">
        <v>0.31405255217500627</v>
      </c>
      <c r="G175" s="923">
        <v>0.10909090909090909</v>
      </c>
      <c r="H175" s="1048">
        <v>0</v>
      </c>
      <c r="I175" s="923">
        <v>0.47692307692307695</v>
      </c>
      <c r="J175" s="923">
        <v>0</v>
      </c>
      <c r="K175" s="923">
        <v>0</v>
      </c>
      <c r="L175" s="990">
        <v>0</v>
      </c>
    </row>
    <row r="176" spans="1:12" ht="18.95" customHeight="1">
      <c r="A176" s="967"/>
      <c r="B176" s="968"/>
      <c r="C176" s="968"/>
      <c r="D176" s="971" t="s">
        <v>45</v>
      </c>
      <c r="E176" s="991">
        <v>0.30280831509457462</v>
      </c>
      <c r="F176" s="992">
        <v>0.31405255217500627</v>
      </c>
      <c r="G176" s="992">
        <v>0.10909090909090909</v>
      </c>
      <c r="H176" s="992">
        <v>0</v>
      </c>
      <c r="I176" s="992">
        <v>0.47692307692307695</v>
      </c>
      <c r="J176" s="992">
        <v>0</v>
      </c>
      <c r="K176" s="992">
        <v>0</v>
      </c>
      <c r="L176" s="993">
        <v>0</v>
      </c>
    </row>
    <row r="177" spans="1:12" ht="18.95" customHeight="1">
      <c r="A177" s="961" t="s">
        <v>424</v>
      </c>
      <c r="B177" s="962" t="s">
        <v>47</v>
      </c>
      <c r="C177" s="963" t="s">
        <v>425</v>
      </c>
      <c r="D177" s="964" t="s">
        <v>41</v>
      </c>
      <c r="E177" s="1055">
        <v>288064000</v>
      </c>
      <c r="F177" s="1050">
        <v>243718000</v>
      </c>
      <c r="G177" s="1050">
        <v>27075000</v>
      </c>
      <c r="H177" s="1050">
        <v>17070000</v>
      </c>
      <c r="I177" s="1050">
        <v>0</v>
      </c>
      <c r="J177" s="1050">
        <v>0</v>
      </c>
      <c r="K177" s="1050">
        <v>0</v>
      </c>
      <c r="L177" s="1058">
        <v>201000</v>
      </c>
    </row>
    <row r="178" spans="1:12" ht="18.95" customHeight="1">
      <c r="A178" s="965"/>
      <c r="B178" s="963"/>
      <c r="C178" s="963"/>
      <c r="D178" s="966" t="s">
        <v>42</v>
      </c>
      <c r="E178" s="1057">
        <v>331736951</v>
      </c>
      <c r="F178" s="1050">
        <v>287170320</v>
      </c>
      <c r="G178" s="1050">
        <v>27075000</v>
      </c>
      <c r="H178" s="1050">
        <v>17070000</v>
      </c>
      <c r="I178" s="1050">
        <v>196031</v>
      </c>
      <c r="J178" s="1050">
        <v>0</v>
      </c>
      <c r="K178" s="1050">
        <v>0</v>
      </c>
      <c r="L178" s="1058">
        <v>225600</v>
      </c>
    </row>
    <row r="179" spans="1:12" ht="18.95" customHeight="1">
      <c r="A179" s="965"/>
      <c r="B179" s="963"/>
      <c r="C179" s="963"/>
      <c r="D179" s="966" t="s">
        <v>43</v>
      </c>
      <c r="E179" s="1057">
        <v>71516538.670000002</v>
      </c>
      <c r="F179" s="1050">
        <v>64565915.950000003</v>
      </c>
      <c r="G179" s="1050">
        <v>4984437.7</v>
      </c>
      <c r="H179" s="1050">
        <v>1966185.02</v>
      </c>
      <c r="I179" s="1050">
        <v>0</v>
      </c>
      <c r="J179" s="1050">
        <v>0</v>
      </c>
      <c r="K179" s="1050">
        <v>0</v>
      </c>
      <c r="L179" s="1058">
        <v>0</v>
      </c>
    </row>
    <row r="180" spans="1:12" ht="19.5" customHeight="1">
      <c r="A180" s="965"/>
      <c r="B180" s="963"/>
      <c r="C180" s="963"/>
      <c r="D180" s="966" t="s">
        <v>44</v>
      </c>
      <c r="E180" s="989">
        <v>0.24826614457203955</v>
      </c>
      <c r="F180" s="923">
        <v>0.26492058834390569</v>
      </c>
      <c r="G180" s="923">
        <v>0.18409742197599263</v>
      </c>
      <c r="H180" s="923">
        <v>0.11518365670767429</v>
      </c>
      <c r="I180" s="923">
        <v>0</v>
      </c>
      <c r="J180" s="923">
        <v>0</v>
      </c>
      <c r="K180" s="923">
        <v>0</v>
      </c>
      <c r="L180" s="990">
        <v>0</v>
      </c>
    </row>
    <row r="181" spans="1:12" ht="18.75" customHeight="1">
      <c r="A181" s="967"/>
      <c r="B181" s="968"/>
      <c r="C181" s="968"/>
      <c r="D181" s="971" t="s">
        <v>45</v>
      </c>
      <c r="E181" s="991">
        <v>0.21558207023491935</v>
      </c>
      <c r="F181" s="992">
        <v>0.22483492009202066</v>
      </c>
      <c r="G181" s="992">
        <v>0.18409742197599263</v>
      </c>
      <c r="H181" s="992">
        <v>0.11518365670767429</v>
      </c>
      <c r="I181" s="992">
        <v>0</v>
      </c>
      <c r="J181" s="992">
        <v>0</v>
      </c>
      <c r="K181" s="992">
        <v>0</v>
      </c>
      <c r="L181" s="993">
        <v>0</v>
      </c>
    </row>
    <row r="182" spans="1:12" s="916" customFormat="1" ht="15.75" customHeight="1">
      <c r="A182" s="1604" t="s">
        <v>726</v>
      </c>
      <c r="B182" s="1605"/>
      <c r="C182" s="1605"/>
      <c r="D182" s="1606"/>
      <c r="E182" s="1606"/>
      <c r="F182" s="1606"/>
      <c r="G182" s="1607"/>
      <c r="H182" s="1607"/>
      <c r="I182" s="1607"/>
      <c r="J182" s="1607"/>
      <c r="K182" s="1607"/>
      <c r="L182" s="1607"/>
    </row>
    <row r="183" spans="1:12" s="916" customFormat="1" ht="18.75" customHeight="1">
      <c r="A183" s="1604"/>
      <c r="B183" s="1605"/>
      <c r="C183" s="1605"/>
      <c r="D183" s="1606"/>
      <c r="E183" s="1606"/>
      <c r="F183" s="1606"/>
      <c r="G183" s="1607"/>
      <c r="H183" s="1607"/>
      <c r="I183" s="1607"/>
      <c r="J183" s="1607"/>
      <c r="K183" s="1607"/>
      <c r="L183" s="1607"/>
    </row>
    <row r="184" spans="1:12">
      <c r="E184" s="981"/>
      <c r="F184" s="981"/>
      <c r="G184" s="981"/>
      <c r="H184" s="981"/>
      <c r="I184" s="981"/>
      <c r="J184" s="981"/>
      <c r="K184" s="981"/>
      <c r="L184" s="981"/>
    </row>
    <row r="188" spans="1:12">
      <c r="H188" s="970"/>
      <c r="I188" s="970"/>
      <c r="J188" s="970"/>
    </row>
    <row r="189" spans="1:12">
      <c r="H189" s="994"/>
      <c r="I189" s="995"/>
      <c r="J189" s="970"/>
    </row>
  </sheetData>
  <mergeCells count="2">
    <mergeCell ref="A182:L182"/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19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6"/>
  <sheetViews>
    <sheetView showGridLines="0" zoomScale="75" zoomScaleNormal="75" workbookViewId="0">
      <selection activeCell="R15" sqref="R15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00" t="s">
        <v>4</v>
      </c>
      <c r="G5" s="1102"/>
      <c r="H5" s="903" t="s">
        <v>4</v>
      </c>
      <c r="I5" s="904" t="s">
        <v>4</v>
      </c>
      <c r="J5" s="904"/>
      <c r="K5" s="905" t="s">
        <v>4</v>
      </c>
      <c r="L5" s="904" t="s">
        <v>4</v>
      </c>
      <c r="M5" s="15" t="s">
        <v>4</v>
      </c>
      <c r="N5" s="905" t="s">
        <v>4</v>
      </c>
    </row>
    <row r="6" spans="1:16" ht="15.95" customHeight="1">
      <c r="A6" s="16"/>
      <c r="B6" s="17"/>
      <c r="C6" s="907" t="s">
        <v>735</v>
      </c>
      <c r="D6" s="18"/>
      <c r="E6" s="19"/>
      <c r="F6" s="20" t="s">
        <v>5</v>
      </c>
      <c r="G6" s="1101"/>
      <c r="H6" s="908" t="s">
        <v>6</v>
      </c>
      <c r="I6" s="909" t="s">
        <v>7</v>
      </c>
      <c r="J6" s="909"/>
      <c r="K6" s="910" t="s">
        <v>7</v>
      </c>
      <c r="L6" s="909" t="s">
        <v>8</v>
      </c>
      <c r="M6" s="911" t="s">
        <v>9</v>
      </c>
      <c r="N6" s="910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01"/>
      <c r="H7" s="913" t="s">
        <v>14</v>
      </c>
      <c r="I7" s="909" t="s">
        <v>15</v>
      </c>
      <c r="J7" s="909"/>
      <c r="K7" s="910" t="s">
        <v>16</v>
      </c>
      <c r="L7" s="909" t="s">
        <v>17</v>
      </c>
      <c r="M7" s="910" t="s">
        <v>18</v>
      </c>
      <c r="N7" s="914" t="s">
        <v>19</v>
      </c>
    </row>
    <row r="8" spans="1:16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101"/>
      <c r="H8" s="913" t="s">
        <v>21</v>
      </c>
      <c r="I8" s="909" t="s">
        <v>22</v>
      </c>
      <c r="J8" s="909"/>
      <c r="K8" s="910" t="s">
        <v>4</v>
      </c>
      <c r="L8" s="909" t="s">
        <v>23</v>
      </c>
      <c r="M8" s="910" t="s">
        <v>24</v>
      </c>
      <c r="N8" s="910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099" t="s">
        <v>4</v>
      </c>
      <c r="G9" s="1101"/>
      <c r="H9" s="913" t="s">
        <v>4</v>
      </c>
      <c r="I9" s="909" t="s">
        <v>27</v>
      </c>
      <c r="J9" s="909"/>
      <c r="K9" s="910"/>
      <c r="L9" s="909" t="s">
        <v>28</v>
      </c>
      <c r="M9" s="910" t="s">
        <v>4</v>
      </c>
      <c r="N9" s="910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03"/>
      <c r="G10" s="1104"/>
      <c r="H10" s="915"/>
      <c r="I10" s="27"/>
      <c r="J10" s="27"/>
      <c r="K10" s="28"/>
      <c r="L10" s="29"/>
      <c r="M10" s="30"/>
      <c r="N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610" t="s">
        <v>33</v>
      </c>
      <c r="G11" s="1611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66">
        <v>486784028000</v>
      </c>
      <c r="F12" s="667">
        <v>272213318000</v>
      </c>
      <c r="G12" s="667"/>
      <c r="H12" s="667">
        <v>28644786000</v>
      </c>
      <c r="I12" s="667">
        <v>93634712000</v>
      </c>
      <c r="J12" s="667"/>
      <c r="K12" s="667">
        <v>23888606000</v>
      </c>
      <c r="L12" s="667">
        <v>27999900000</v>
      </c>
      <c r="M12" s="667">
        <v>28520043000</v>
      </c>
      <c r="N12" s="668">
        <v>11882663000</v>
      </c>
      <c r="O12" s="44"/>
      <c r="P12" s="44"/>
    </row>
    <row r="13" spans="1:16" ht="18.399999999999999" customHeight="1">
      <c r="A13" s="16"/>
      <c r="B13" s="17"/>
      <c r="C13" s="45"/>
      <c r="D13" s="46" t="s">
        <v>42</v>
      </c>
      <c r="E13" s="669">
        <v>486784028000</v>
      </c>
      <c r="F13" s="667">
        <v>271838300735.27002</v>
      </c>
      <c r="G13" s="667"/>
      <c r="H13" s="667">
        <v>28626549665.860001</v>
      </c>
      <c r="I13" s="667">
        <v>93718932430.830017</v>
      </c>
      <c r="J13" s="667"/>
      <c r="K13" s="667">
        <v>24188576540.039997</v>
      </c>
      <c r="L13" s="667">
        <v>27999900000</v>
      </c>
      <c r="M13" s="667">
        <v>28520043000</v>
      </c>
      <c r="N13" s="670">
        <v>11891725628</v>
      </c>
      <c r="O13" s="44"/>
      <c r="P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69">
        <v>104474948837.73001</v>
      </c>
      <c r="F14" s="667">
        <v>58196588028.80999</v>
      </c>
      <c r="G14" s="667"/>
      <c r="H14" s="667">
        <v>6665345644.1999998</v>
      </c>
      <c r="I14" s="667">
        <v>21087605560.680019</v>
      </c>
      <c r="J14" s="667"/>
      <c r="K14" s="667">
        <v>2009672960.8400006</v>
      </c>
      <c r="L14" s="667">
        <v>5450005672.3500004</v>
      </c>
      <c r="M14" s="667">
        <v>9220670066.3600006</v>
      </c>
      <c r="N14" s="670">
        <v>1845060904.4900002</v>
      </c>
      <c r="O14" s="44"/>
      <c r="P14" s="44"/>
    </row>
    <row r="15" spans="1:16" ht="18.399999999999999" customHeight="1">
      <c r="A15" s="16"/>
      <c r="B15" s="17"/>
      <c r="C15" s="45"/>
      <c r="D15" s="46" t="s">
        <v>44</v>
      </c>
      <c r="E15" s="270">
        <v>0.21462279538417808</v>
      </c>
      <c r="F15" s="270">
        <v>0.21379037754798605</v>
      </c>
      <c r="G15" s="270"/>
      <c r="H15" s="270">
        <v>0.23268966450648296</v>
      </c>
      <c r="I15" s="270">
        <v>0.22521141049357871</v>
      </c>
      <c r="J15" s="270"/>
      <c r="K15" s="270">
        <v>8.4126841090685689E-2</v>
      </c>
      <c r="L15" s="270">
        <v>0.19464375488305316</v>
      </c>
      <c r="M15" s="270">
        <v>0.32330491459497451</v>
      </c>
      <c r="N15" s="271">
        <v>0.15527335114106999</v>
      </c>
      <c r="O15" s="44"/>
      <c r="P15" s="44"/>
    </row>
    <row r="16" spans="1:16" ht="18.399999999999999" customHeight="1">
      <c r="A16" s="48"/>
      <c r="B16" s="49"/>
      <c r="C16" s="50"/>
      <c r="D16" s="46" t="s">
        <v>45</v>
      </c>
      <c r="E16" s="272">
        <v>0.21462279538417808</v>
      </c>
      <c r="F16" s="272">
        <v>0.2140853142158389</v>
      </c>
      <c r="G16" s="272"/>
      <c r="H16" s="272">
        <v>0.2328378977557706</v>
      </c>
      <c r="I16" s="272">
        <v>0.22500902447052404</v>
      </c>
      <c r="J16" s="272"/>
      <c r="K16" s="272">
        <v>8.3083556302427933E-2</v>
      </c>
      <c r="L16" s="272">
        <v>0.19464375488305316</v>
      </c>
      <c r="M16" s="272">
        <v>0.32330491459497451</v>
      </c>
      <c r="N16" s="273">
        <v>0.15515501805269202</v>
      </c>
      <c r="O16" s="44"/>
      <c r="P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1">
        <v>200927000</v>
      </c>
      <c r="F17" s="1050">
        <v>30000000</v>
      </c>
      <c r="G17" s="1056"/>
      <c r="H17" s="1050">
        <v>857000</v>
      </c>
      <c r="I17" s="1050">
        <v>158530000</v>
      </c>
      <c r="J17" s="1119"/>
      <c r="K17" s="1050">
        <v>11540000</v>
      </c>
      <c r="L17" s="1050">
        <v>0</v>
      </c>
      <c r="M17" s="1050">
        <v>0</v>
      </c>
      <c r="N17" s="1058">
        <v>0</v>
      </c>
      <c r="O17" s="44"/>
      <c r="P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71">
        <v>200927000</v>
      </c>
      <c r="F18" s="1050">
        <v>30000000</v>
      </c>
      <c r="G18" s="1050"/>
      <c r="H18" s="1050">
        <v>993800</v>
      </c>
      <c r="I18" s="1050">
        <v>158393200</v>
      </c>
      <c r="J18" s="1119"/>
      <c r="K18" s="1050">
        <v>11540000</v>
      </c>
      <c r="L18" s="1050">
        <v>0</v>
      </c>
      <c r="M18" s="1050">
        <v>0</v>
      </c>
      <c r="N18" s="1058">
        <v>0</v>
      </c>
      <c r="O18" s="44"/>
      <c r="P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71">
        <v>31136761.350000013</v>
      </c>
      <c r="F19" s="1050">
        <v>0</v>
      </c>
      <c r="G19" s="1050"/>
      <c r="H19" s="1050">
        <v>409374.05000000005</v>
      </c>
      <c r="I19" s="1050">
        <v>30727387.300000012</v>
      </c>
      <c r="J19" s="1119"/>
      <c r="K19" s="1050">
        <v>0</v>
      </c>
      <c r="L19" s="1050">
        <v>0</v>
      </c>
      <c r="M19" s="1050">
        <v>0</v>
      </c>
      <c r="N19" s="1058">
        <v>0</v>
      </c>
      <c r="O19" s="44"/>
      <c r="P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0.15496554146530836</v>
      </c>
      <c r="F20" s="174">
        <v>0</v>
      </c>
      <c r="G20" s="174"/>
      <c r="H20" s="174">
        <v>0.4776826721120187</v>
      </c>
      <c r="I20" s="174">
        <v>0.19382695578124021</v>
      </c>
      <c r="J20" s="174"/>
      <c r="K20" s="174">
        <v>0</v>
      </c>
      <c r="L20" s="174">
        <v>0</v>
      </c>
      <c r="M20" s="174">
        <v>0</v>
      </c>
      <c r="N20" s="274">
        <v>0</v>
      </c>
      <c r="O20" s="44"/>
      <c r="P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0.15496554146530836</v>
      </c>
      <c r="F21" s="175">
        <v>0</v>
      </c>
      <c r="G21" s="175"/>
      <c r="H21" s="175">
        <v>0.41192800362245929</v>
      </c>
      <c r="I21" s="175">
        <v>0.19399435897500658</v>
      </c>
      <c r="J21" s="175"/>
      <c r="K21" s="175">
        <v>0</v>
      </c>
      <c r="L21" s="175">
        <v>0</v>
      </c>
      <c r="M21" s="175">
        <v>0</v>
      </c>
      <c r="N21" s="275">
        <v>0</v>
      </c>
      <c r="O21" s="44"/>
      <c r="P21" s="44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1">
        <v>515546000</v>
      </c>
      <c r="F22" s="1050">
        <v>0</v>
      </c>
      <c r="G22" s="1056"/>
      <c r="H22" s="1050">
        <v>105235000</v>
      </c>
      <c r="I22" s="1050">
        <v>375087000</v>
      </c>
      <c r="J22" s="1119"/>
      <c r="K22" s="1050">
        <v>35224000</v>
      </c>
      <c r="L22" s="1050">
        <v>0</v>
      </c>
      <c r="M22" s="1050">
        <v>0</v>
      </c>
      <c r="N22" s="1058">
        <v>0</v>
      </c>
      <c r="O22" s="44"/>
      <c r="P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71">
        <v>515546000</v>
      </c>
      <c r="F23" s="1050">
        <v>0</v>
      </c>
      <c r="G23" s="1050"/>
      <c r="H23" s="1050">
        <v>105235000</v>
      </c>
      <c r="I23" s="1050">
        <v>375087000</v>
      </c>
      <c r="J23" s="1119"/>
      <c r="K23" s="1050">
        <v>35224000</v>
      </c>
      <c r="L23" s="1050">
        <v>0</v>
      </c>
      <c r="M23" s="1050">
        <v>0</v>
      </c>
      <c r="N23" s="1058">
        <v>0</v>
      </c>
      <c r="O23" s="44"/>
      <c r="P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71">
        <v>113708662.48000002</v>
      </c>
      <c r="F24" s="1050">
        <v>0</v>
      </c>
      <c r="G24" s="1050"/>
      <c r="H24" s="1050">
        <v>34233805.159999996</v>
      </c>
      <c r="I24" s="1050">
        <v>78806139.590000018</v>
      </c>
      <c r="J24" s="1119"/>
      <c r="K24" s="1050">
        <v>668717.73</v>
      </c>
      <c r="L24" s="1050">
        <v>0</v>
      </c>
      <c r="M24" s="1050">
        <v>0</v>
      </c>
      <c r="N24" s="1058">
        <v>0</v>
      </c>
      <c r="O24" s="44"/>
      <c r="P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0.22055968328723338</v>
      </c>
      <c r="F25" s="174">
        <v>0</v>
      </c>
      <c r="G25" s="174"/>
      <c r="H25" s="174">
        <v>0.32530816895519549</v>
      </c>
      <c r="I25" s="174">
        <v>0.21010096215011456</v>
      </c>
      <c r="J25" s="174"/>
      <c r="K25" s="174">
        <v>1.8984718657733362E-2</v>
      </c>
      <c r="L25" s="174">
        <v>0</v>
      </c>
      <c r="M25" s="174">
        <v>0</v>
      </c>
      <c r="N25" s="274">
        <v>0</v>
      </c>
      <c r="O25" s="44"/>
      <c r="P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0.22055968328723338</v>
      </c>
      <c r="F26" s="175">
        <v>0</v>
      </c>
      <c r="G26" s="175"/>
      <c r="H26" s="175">
        <v>0.32530816895519549</v>
      </c>
      <c r="I26" s="175">
        <v>0.21010096215011456</v>
      </c>
      <c r="J26" s="175"/>
      <c r="K26" s="175">
        <v>1.8984718657733362E-2</v>
      </c>
      <c r="L26" s="175">
        <v>0</v>
      </c>
      <c r="M26" s="175">
        <v>0</v>
      </c>
      <c r="N26" s="275">
        <v>0</v>
      </c>
      <c r="O26" s="44"/>
      <c r="P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1">
        <v>109074000</v>
      </c>
      <c r="F27" s="1050">
        <v>0</v>
      </c>
      <c r="G27" s="1056"/>
      <c r="H27" s="1050">
        <v>23179000</v>
      </c>
      <c r="I27" s="1050">
        <v>83327000</v>
      </c>
      <c r="J27" s="1119"/>
      <c r="K27" s="1050">
        <v>2568000</v>
      </c>
      <c r="L27" s="1050">
        <v>0</v>
      </c>
      <c r="M27" s="1050">
        <v>0</v>
      </c>
      <c r="N27" s="1058">
        <v>0</v>
      </c>
      <c r="O27" s="44"/>
      <c r="P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71">
        <v>109074000</v>
      </c>
      <c r="F28" s="1050">
        <v>0</v>
      </c>
      <c r="G28" s="1050"/>
      <c r="H28" s="1050">
        <v>23179000</v>
      </c>
      <c r="I28" s="1050">
        <v>83327000</v>
      </c>
      <c r="J28" s="1119"/>
      <c r="K28" s="1050">
        <v>2568000</v>
      </c>
      <c r="L28" s="1050">
        <v>0</v>
      </c>
      <c r="M28" s="1050">
        <v>0</v>
      </c>
      <c r="N28" s="1058">
        <v>0</v>
      </c>
      <c r="O28" s="44"/>
      <c r="P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71">
        <v>22685036.43999999</v>
      </c>
      <c r="F29" s="1050">
        <v>0</v>
      </c>
      <c r="G29" s="1050"/>
      <c r="H29" s="1050">
        <v>6186179.6299999999</v>
      </c>
      <c r="I29" s="1050">
        <v>16392774.339999992</v>
      </c>
      <c r="J29" s="1119"/>
      <c r="K29" s="1050">
        <v>106082.47</v>
      </c>
      <c r="L29" s="1050">
        <v>0</v>
      </c>
      <c r="M29" s="1050">
        <v>0</v>
      </c>
      <c r="N29" s="1058">
        <v>0</v>
      </c>
      <c r="O29" s="44"/>
      <c r="P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0.20797840401928958</v>
      </c>
      <c r="F30" s="174">
        <v>0</v>
      </c>
      <c r="G30" s="174"/>
      <c r="H30" s="174">
        <v>0.26688725268562058</v>
      </c>
      <c r="I30" s="174">
        <v>0.19672824342650033</v>
      </c>
      <c r="J30" s="174"/>
      <c r="K30" s="174">
        <v>4.1309373052959501E-2</v>
      </c>
      <c r="L30" s="174">
        <v>0</v>
      </c>
      <c r="M30" s="174">
        <v>0</v>
      </c>
      <c r="N30" s="274">
        <v>0</v>
      </c>
      <c r="O30" s="44"/>
      <c r="P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0.20797840401928958</v>
      </c>
      <c r="F31" s="175">
        <v>0</v>
      </c>
      <c r="G31" s="175"/>
      <c r="H31" s="175">
        <v>0.26688725268562058</v>
      </c>
      <c r="I31" s="175">
        <v>0.19672824342650033</v>
      </c>
      <c r="J31" s="175"/>
      <c r="K31" s="175">
        <v>4.1309373052959501E-2</v>
      </c>
      <c r="L31" s="175">
        <v>0</v>
      </c>
      <c r="M31" s="175">
        <v>0</v>
      </c>
      <c r="N31" s="275">
        <v>0</v>
      </c>
      <c r="O31" s="44"/>
      <c r="P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1">
        <v>163776000</v>
      </c>
      <c r="F32" s="1050">
        <v>0</v>
      </c>
      <c r="G32" s="1056"/>
      <c r="H32" s="1050">
        <v>34920000</v>
      </c>
      <c r="I32" s="1050">
        <v>126143000</v>
      </c>
      <c r="J32" s="1119"/>
      <c r="K32" s="1050">
        <v>2713000</v>
      </c>
      <c r="L32" s="1050">
        <v>0</v>
      </c>
      <c r="M32" s="1050">
        <v>0</v>
      </c>
      <c r="N32" s="1058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71">
        <v>163776000</v>
      </c>
      <c r="F33" s="1050">
        <v>0</v>
      </c>
      <c r="G33" s="1050"/>
      <c r="H33" s="1050">
        <v>34920000</v>
      </c>
      <c r="I33" s="1050">
        <v>126243000</v>
      </c>
      <c r="J33" s="1119"/>
      <c r="K33" s="1050">
        <v>2613000</v>
      </c>
      <c r="L33" s="1050">
        <v>0</v>
      </c>
      <c r="M33" s="1050">
        <v>0</v>
      </c>
      <c r="N33" s="1058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71">
        <v>36345808.470000006</v>
      </c>
      <c r="F34" s="1050">
        <v>0</v>
      </c>
      <c r="G34" s="1050"/>
      <c r="H34" s="1050">
        <v>7475717.0099999998</v>
      </c>
      <c r="I34" s="1050">
        <v>28870091.460000005</v>
      </c>
      <c r="J34" s="1119"/>
      <c r="K34" s="1050">
        <v>0</v>
      </c>
      <c r="L34" s="1050">
        <v>0</v>
      </c>
      <c r="M34" s="1050">
        <v>0</v>
      </c>
      <c r="N34" s="1058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4">
        <v>0.22192389892291914</v>
      </c>
      <c r="F35" s="174">
        <v>0</v>
      </c>
      <c r="G35" s="174"/>
      <c r="H35" s="174">
        <v>0.21408124312714777</v>
      </c>
      <c r="I35" s="174">
        <v>0.22886796302608947</v>
      </c>
      <c r="J35" s="174"/>
      <c r="K35" s="174">
        <v>0</v>
      </c>
      <c r="L35" s="174">
        <v>0</v>
      </c>
      <c r="M35" s="174">
        <v>0</v>
      </c>
      <c r="N35" s="274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5">
        <v>0.22192389892291914</v>
      </c>
      <c r="F36" s="175">
        <v>0</v>
      </c>
      <c r="G36" s="175"/>
      <c r="H36" s="175">
        <v>0.21408124312714777</v>
      </c>
      <c r="I36" s="175">
        <v>0.22868667141940546</v>
      </c>
      <c r="J36" s="175"/>
      <c r="K36" s="175">
        <v>0</v>
      </c>
      <c r="L36" s="175">
        <v>0</v>
      </c>
      <c r="M36" s="175">
        <v>0</v>
      </c>
      <c r="N36" s="275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1">
        <v>577806000</v>
      </c>
      <c r="F37" s="1050">
        <v>0</v>
      </c>
      <c r="G37" s="1056"/>
      <c r="H37" s="1050">
        <v>78592000</v>
      </c>
      <c r="I37" s="1050">
        <v>484670000</v>
      </c>
      <c r="J37" s="1119"/>
      <c r="K37" s="1050">
        <v>14544000</v>
      </c>
      <c r="L37" s="1050">
        <v>0</v>
      </c>
      <c r="M37" s="1050">
        <v>0</v>
      </c>
      <c r="N37" s="1058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71">
        <v>577806000</v>
      </c>
      <c r="F38" s="1050">
        <v>0</v>
      </c>
      <c r="G38" s="1050"/>
      <c r="H38" s="1050">
        <v>78750000</v>
      </c>
      <c r="I38" s="1050">
        <v>484512000</v>
      </c>
      <c r="J38" s="1119"/>
      <c r="K38" s="1050">
        <v>14544000</v>
      </c>
      <c r="L38" s="1050">
        <v>0</v>
      </c>
      <c r="M38" s="1050">
        <v>0</v>
      </c>
      <c r="N38" s="1058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71">
        <v>133826853.49000004</v>
      </c>
      <c r="F39" s="1050">
        <v>0</v>
      </c>
      <c r="G39" s="1050"/>
      <c r="H39" s="1050">
        <v>17512512.66</v>
      </c>
      <c r="I39" s="1050">
        <v>116265566.41000004</v>
      </c>
      <c r="J39" s="1119"/>
      <c r="K39" s="1050">
        <v>48774.42</v>
      </c>
      <c r="L39" s="1050">
        <v>0</v>
      </c>
      <c r="M39" s="1050">
        <v>0</v>
      </c>
      <c r="N39" s="1058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4">
        <v>0.23161208691152402</v>
      </c>
      <c r="F40" s="174">
        <v>0</v>
      </c>
      <c r="G40" s="174"/>
      <c r="H40" s="174">
        <v>0.22282818429356677</v>
      </c>
      <c r="I40" s="174">
        <v>0.23988603876864678</v>
      </c>
      <c r="J40" s="174"/>
      <c r="K40" s="174">
        <v>3.3535767326732671E-3</v>
      </c>
      <c r="L40" s="174">
        <v>0</v>
      </c>
      <c r="M40" s="174">
        <v>0</v>
      </c>
      <c r="N40" s="274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6">
        <v>0.23161208691152402</v>
      </c>
      <c r="F41" s="175">
        <v>0</v>
      </c>
      <c r="G41" s="175"/>
      <c r="H41" s="175">
        <v>0.22238111314285713</v>
      </c>
      <c r="I41" s="175">
        <v>0.23996426592117437</v>
      </c>
      <c r="J41" s="175"/>
      <c r="K41" s="175">
        <v>3.3535767326732671E-3</v>
      </c>
      <c r="L41" s="175">
        <v>0</v>
      </c>
      <c r="M41" s="175">
        <v>0</v>
      </c>
      <c r="N41" s="275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1">
        <v>39509000</v>
      </c>
      <c r="F42" s="1050">
        <v>0</v>
      </c>
      <c r="G42" s="1056"/>
      <c r="H42" s="1050">
        <v>10641000</v>
      </c>
      <c r="I42" s="1050">
        <v>28568000</v>
      </c>
      <c r="J42" s="1119"/>
      <c r="K42" s="1050">
        <v>300000</v>
      </c>
      <c r="L42" s="1050">
        <v>0</v>
      </c>
      <c r="M42" s="1050">
        <v>0</v>
      </c>
      <c r="N42" s="1058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71">
        <v>39509000</v>
      </c>
      <c r="F43" s="1050">
        <v>0</v>
      </c>
      <c r="G43" s="1050"/>
      <c r="H43" s="1050">
        <v>10641000</v>
      </c>
      <c r="I43" s="1050">
        <v>28568000</v>
      </c>
      <c r="J43" s="1119"/>
      <c r="K43" s="1050">
        <v>300000</v>
      </c>
      <c r="L43" s="1050">
        <v>0</v>
      </c>
      <c r="M43" s="1050">
        <v>0</v>
      </c>
      <c r="N43" s="1058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71">
        <v>10178160.529999999</v>
      </c>
      <c r="F44" s="1050">
        <v>0</v>
      </c>
      <c r="G44" s="1050"/>
      <c r="H44" s="1050">
        <v>2578715.36</v>
      </c>
      <c r="I44" s="1050">
        <v>7599445.1699999999</v>
      </c>
      <c r="J44" s="1119"/>
      <c r="K44" s="1050">
        <v>0</v>
      </c>
      <c r="L44" s="1050">
        <v>0</v>
      </c>
      <c r="M44" s="1050">
        <v>0</v>
      </c>
      <c r="N44" s="1058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4">
        <v>0.25761625275253736</v>
      </c>
      <c r="F45" s="174">
        <v>0</v>
      </c>
      <c r="G45" s="174"/>
      <c r="H45" s="174">
        <v>0.24233769006672304</v>
      </c>
      <c r="I45" s="174">
        <v>0.26601250245029401</v>
      </c>
      <c r="J45" s="174"/>
      <c r="K45" s="174">
        <v>0</v>
      </c>
      <c r="L45" s="174">
        <v>0</v>
      </c>
      <c r="M45" s="174">
        <v>0</v>
      </c>
      <c r="N45" s="274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5">
        <v>0.25761625275253736</v>
      </c>
      <c r="F46" s="175">
        <v>0</v>
      </c>
      <c r="G46" s="175"/>
      <c r="H46" s="175">
        <v>0.24233769006672304</v>
      </c>
      <c r="I46" s="175">
        <v>0.26601250245029401</v>
      </c>
      <c r="J46" s="175"/>
      <c r="K46" s="175">
        <v>0</v>
      </c>
      <c r="L46" s="175">
        <v>0</v>
      </c>
      <c r="M46" s="175">
        <v>0</v>
      </c>
      <c r="N46" s="275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1">
        <v>308072000</v>
      </c>
      <c r="F47" s="1050">
        <v>0</v>
      </c>
      <c r="G47" s="1056"/>
      <c r="H47" s="1050">
        <v>357000</v>
      </c>
      <c r="I47" s="1050">
        <v>283357000</v>
      </c>
      <c r="J47" s="1119"/>
      <c r="K47" s="1050">
        <v>24358000</v>
      </c>
      <c r="L47" s="1050">
        <v>0</v>
      </c>
      <c r="M47" s="1050">
        <v>0</v>
      </c>
      <c r="N47" s="1058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71">
        <v>308072000</v>
      </c>
      <c r="F48" s="1050">
        <v>0</v>
      </c>
      <c r="G48" s="1050"/>
      <c r="H48" s="1050">
        <v>357000</v>
      </c>
      <c r="I48" s="1050">
        <v>284291000</v>
      </c>
      <c r="J48" s="1119"/>
      <c r="K48" s="1050">
        <v>23424000</v>
      </c>
      <c r="L48" s="1050">
        <v>0</v>
      </c>
      <c r="M48" s="1050">
        <v>0</v>
      </c>
      <c r="N48" s="1058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71">
        <v>76280256.559999973</v>
      </c>
      <c r="F49" s="1050">
        <v>0</v>
      </c>
      <c r="G49" s="1050"/>
      <c r="H49" s="1050">
        <v>46452.19</v>
      </c>
      <c r="I49" s="1050">
        <v>76164486.199999973</v>
      </c>
      <c r="J49" s="1119"/>
      <c r="K49" s="1050">
        <v>69318.17</v>
      </c>
      <c r="L49" s="1050">
        <v>0</v>
      </c>
      <c r="M49" s="1050">
        <v>0</v>
      </c>
      <c r="N49" s="1058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4">
        <v>0.24760528889350533</v>
      </c>
      <c r="F50" s="174">
        <v>0</v>
      </c>
      <c r="G50" s="174"/>
      <c r="H50" s="174">
        <v>0.13011817927170868</v>
      </c>
      <c r="I50" s="174">
        <v>0.26879338149401627</v>
      </c>
      <c r="J50" s="174"/>
      <c r="K50" s="174">
        <v>2.845807127021923E-3</v>
      </c>
      <c r="L50" s="174">
        <v>0</v>
      </c>
      <c r="M50" s="174">
        <v>0</v>
      </c>
      <c r="N50" s="274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5">
        <v>0.24760528889350533</v>
      </c>
      <c r="F51" s="175">
        <v>0</v>
      </c>
      <c r="G51" s="175"/>
      <c r="H51" s="175">
        <v>0.13011817927170868</v>
      </c>
      <c r="I51" s="175">
        <v>0.26791029684372691</v>
      </c>
      <c r="J51" s="175"/>
      <c r="K51" s="175">
        <v>2.9592797984972679E-3</v>
      </c>
      <c r="L51" s="175">
        <v>0</v>
      </c>
      <c r="M51" s="175">
        <v>0</v>
      </c>
      <c r="N51" s="275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1">
        <v>51187000</v>
      </c>
      <c r="F52" s="1050">
        <v>0</v>
      </c>
      <c r="G52" s="1056"/>
      <c r="H52" s="1050">
        <v>113000</v>
      </c>
      <c r="I52" s="1050">
        <v>36485000</v>
      </c>
      <c r="J52" s="1119"/>
      <c r="K52" s="1050">
        <v>14589000</v>
      </c>
      <c r="L52" s="1050">
        <v>0</v>
      </c>
      <c r="M52" s="1050">
        <v>0</v>
      </c>
      <c r="N52" s="1058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71">
        <v>51187000</v>
      </c>
      <c r="F53" s="1050">
        <v>0</v>
      </c>
      <c r="G53" s="1050"/>
      <c r="H53" s="1050">
        <v>133000</v>
      </c>
      <c r="I53" s="1050">
        <v>38901000</v>
      </c>
      <c r="J53" s="1119"/>
      <c r="K53" s="1050">
        <v>12153000</v>
      </c>
      <c r="L53" s="1050">
        <v>0</v>
      </c>
      <c r="M53" s="1050">
        <v>0</v>
      </c>
      <c r="N53" s="1058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71">
        <v>9330554.1000000015</v>
      </c>
      <c r="F54" s="1050">
        <v>0</v>
      </c>
      <c r="G54" s="1050"/>
      <c r="H54" s="1050">
        <v>23594.639999999999</v>
      </c>
      <c r="I54" s="1050">
        <v>9306959.4600000009</v>
      </c>
      <c r="J54" s="1119"/>
      <c r="K54" s="1050">
        <v>0</v>
      </c>
      <c r="L54" s="1050">
        <v>0</v>
      </c>
      <c r="M54" s="1050">
        <v>0</v>
      </c>
      <c r="N54" s="1058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4">
        <v>0.18228366772813412</v>
      </c>
      <c r="F55" s="174">
        <v>0</v>
      </c>
      <c r="G55" s="174"/>
      <c r="H55" s="174">
        <v>0.20880212389380531</v>
      </c>
      <c r="I55" s="174">
        <v>0.25509002220090449</v>
      </c>
      <c r="J55" s="174"/>
      <c r="K55" s="174">
        <v>0</v>
      </c>
      <c r="L55" s="174">
        <v>0</v>
      </c>
      <c r="M55" s="174">
        <v>0</v>
      </c>
      <c r="N55" s="274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5">
        <v>0.18228366772813412</v>
      </c>
      <c r="F56" s="175">
        <v>0</v>
      </c>
      <c r="G56" s="175"/>
      <c r="H56" s="175">
        <v>0.17740330827067669</v>
      </c>
      <c r="I56" s="175">
        <v>0.23924730623891419</v>
      </c>
      <c r="J56" s="175"/>
      <c r="K56" s="175">
        <v>0</v>
      </c>
      <c r="L56" s="175">
        <v>0</v>
      </c>
      <c r="M56" s="175">
        <v>0</v>
      </c>
      <c r="N56" s="275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1">
        <v>63171000</v>
      </c>
      <c r="F57" s="1050">
        <v>0</v>
      </c>
      <c r="G57" s="1056"/>
      <c r="H57" s="1050">
        <v>75000</v>
      </c>
      <c r="I57" s="1050">
        <v>62747000</v>
      </c>
      <c r="J57" s="1119"/>
      <c r="K57" s="1050">
        <v>349000</v>
      </c>
      <c r="L57" s="1050">
        <v>0</v>
      </c>
      <c r="M57" s="1050">
        <v>0</v>
      </c>
      <c r="N57" s="1058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71">
        <v>63171000</v>
      </c>
      <c r="F58" s="1050">
        <v>0</v>
      </c>
      <c r="G58" s="1050"/>
      <c r="H58" s="1050">
        <v>75000</v>
      </c>
      <c r="I58" s="1050">
        <v>62747000</v>
      </c>
      <c r="J58" s="1119"/>
      <c r="K58" s="1050">
        <v>349000</v>
      </c>
      <c r="L58" s="1050">
        <v>0</v>
      </c>
      <c r="M58" s="1050">
        <v>0</v>
      </c>
      <c r="N58" s="1058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71">
        <v>6762629.5000000019</v>
      </c>
      <c r="F59" s="1050">
        <v>0</v>
      </c>
      <c r="G59" s="1050"/>
      <c r="H59" s="1050">
        <v>2997.4</v>
      </c>
      <c r="I59" s="1050">
        <v>6759632.1000000015</v>
      </c>
      <c r="J59" s="1119"/>
      <c r="K59" s="1050">
        <v>0</v>
      </c>
      <c r="L59" s="1050">
        <v>0</v>
      </c>
      <c r="M59" s="1050">
        <v>0</v>
      </c>
      <c r="N59" s="1058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4">
        <v>0.1070527536369537</v>
      </c>
      <c r="F60" s="174">
        <v>0</v>
      </c>
      <c r="G60" s="174"/>
      <c r="H60" s="174">
        <v>3.9965333333333332E-2</v>
      </c>
      <c r="I60" s="174">
        <v>0.10772837107750173</v>
      </c>
      <c r="J60" s="174"/>
      <c r="K60" s="174">
        <v>0</v>
      </c>
      <c r="L60" s="174">
        <v>0</v>
      </c>
      <c r="M60" s="174">
        <v>0</v>
      </c>
      <c r="N60" s="274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5">
        <v>0.1070527536369537</v>
      </c>
      <c r="F61" s="175">
        <v>0</v>
      </c>
      <c r="G61" s="175"/>
      <c r="H61" s="175">
        <v>3.9965333333333332E-2</v>
      </c>
      <c r="I61" s="175">
        <v>0.10772837107750173</v>
      </c>
      <c r="J61" s="175"/>
      <c r="K61" s="175">
        <v>0</v>
      </c>
      <c r="L61" s="175">
        <v>0</v>
      </c>
      <c r="M61" s="175">
        <v>0</v>
      </c>
      <c r="N61" s="275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714</v>
      </c>
      <c r="D62" s="62" t="s">
        <v>41</v>
      </c>
      <c r="E62" s="671">
        <v>37665000</v>
      </c>
      <c r="F62" s="1050">
        <v>0</v>
      </c>
      <c r="G62" s="1056"/>
      <c r="H62" s="1050">
        <v>30000</v>
      </c>
      <c r="I62" s="1050">
        <v>35628000</v>
      </c>
      <c r="J62" s="1119"/>
      <c r="K62" s="1050">
        <v>2007000</v>
      </c>
      <c r="L62" s="1050">
        <v>0</v>
      </c>
      <c r="M62" s="1050">
        <v>0</v>
      </c>
      <c r="N62" s="1058">
        <v>0</v>
      </c>
      <c r="O62" s="44"/>
      <c r="P62" s="44"/>
    </row>
    <row r="63" spans="1:16" ht="18.399999999999999" customHeight="1">
      <c r="A63" s="56"/>
      <c r="B63" s="52"/>
      <c r="C63" s="53" t="s">
        <v>715</v>
      </c>
      <c r="D63" s="62" t="s">
        <v>42</v>
      </c>
      <c r="E63" s="671">
        <v>37665000</v>
      </c>
      <c r="F63" s="1050">
        <v>0</v>
      </c>
      <c r="G63" s="1050"/>
      <c r="H63" s="1050">
        <v>30000</v>
      </c>
      <c r="I63" s="1050">
        <v>35628000</v>
      </c>
      <c r="J63" s="1119"/>
      <c r="K63" s="1050">
        <v>2007000</v>
      </c>
      <c r="L63" s="1050">
        <v>0</v>
      </c>
      <c r="M63" s="1050">
        <v>0</v>
      </c>
      <c r="N63" s="1058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71">
        <v>8919647.4600000009</v>
      </c>
      <c r="F64" s="1050">
        <v>0</v>
      </c>
      <c r="G64" s="1050"/>
      <c r="H64" s="1050">
        <v>2430</v>
      </c>
      <c r="I64" s="1050">
        <v>8917217.4600000009</v>
      </c>
      <c r="J64" s="1119"/>
      <c r="K64" s="1050">
        <v>0</v>
      </c>
      <c r="L64" s="1050">
        <v>0</v>
      </c>
      <c r="M64" s="1050">
        <v>0</v>
      </c>
      <c r="N64" s="1058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4">
        <v>0.23681527837514937</v>
      </c>
      <c r="F65" s="174">
        <v>0</v>
      </c>
      <c r="G65" s="174"/>
      <c r="H65" s="174">
        <v>8.1000000000000003E-2</v>
      </c>
      <c r="I65" s="174">
        <v>0.25028678174469521</v>
      </c>
      <c r="J65" s="174"/>
      <c r="K65" s="174">
        <v>0</v>
      </c>
      <c r="L65" s="174">
        <v>0</v>
      </c>
      <c r="M65" s="174">
        <v>0</v>
      </c>
      <c r="N65" s="274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5">
        <v>0.23681527837514937</v>
      </c>
      <c r="F66" s="175">
        <v>0</v>
      </c>
      <c r="G66" s="175"/>
      <c r="H66" s="175">
        <v>8.1000000000000003E-2</v>
      </c>
      <c r="I66" s="175">
        <v>0.25028678174469521</v>
      </c>
      <c r="J66" s="175"/>
      <c r="K66" s="175">
        <v>0</v>
      </c>
      <c r="L66" s="175">
        <v>0</v>
      </c>
      <c r="M66" s="175">
        <v>0</v>
      </c>
      <c r="N66" s="275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1">
        <v>79567000</v>
      </c>
      <c r="F67" s="1050">
        <v>7650000</v>
      </c>
      <c r="G67" s="1056"/>
      <c r="H67" s="1050">
        <v>77000</v>
      </c>
      <c r="I67" s="1050">
        <v>67952000</v>
      </c>
      <c r="J67" s="1119"/>
      <c r="K67" s="1050">
        <v>3888000</v>
      </c>
      <c r="L67" s="1050">
        <v>0</v>
      </c>
      <c r="M67" s="1050">
        <v>0</v>
      </c>
      <c r="N67" s="1058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71">
        <v>83730755</v>
      </c>
      <c r="F68" s="1050">
        <v>10389561</v>
      </c>
      <c r="G68" s="1050"/>
      <c r="H68" s="1050">
        <v>77600</v>
      </c>
      <c r="I68" s="1050">
        <v>69275594</v>
      </c>
      <c r="J68" s="1119"/>
      <c r="K68" s="1050">
        <v>3988000</v>
      </c>
      <c r="L68" s="1050">
        <v>0</v>
      </c>
      <c r="M68" s="1050">
        <v>0</v>
      </c>
      <c r="N68" s="1058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71">
        <v>19994483.660000004</v>
      </c>
      <c r="F69" s="1050">
        <v>3601955.54</v>
      </c>
      <c r="G69" s="1050"/>
      <c r="H69" s="1050">
        <v>9547</v>
      </c>
      <c r="I69" s="1050">
        <v>16349527.680000003</v>
      </c>
      <c r="J69" s="1119"/>
      <c r="K69" s="1050">
        <v>33453.440000000002</v>
      </c>
      <c r="L69" s="1050">
        <v>0</v>
      </c>
      <c r="M69" s="1050">
        <v>0</v>
      </c>
      <c r="N69" s="1058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4">
        <v>0.25129115914889344</v>
      </c>
      <c r="F70" s="174">
        <v>0.47084386143790852</v>
      </c>
      <c r="G70" s="174"/>
      <c r="H70" s="174">
        <v>0.12398701298701299</v>
      </c>
      <c r="I70" s="174">
        <v>0.24060406875441492</v>
      </c>
      <c r="J70" s="174"/>
      <c r="K70" s="174">
        <v>8.6042798353909468E-3</v>
      </c>
      <c r="L70" s="174">
        <v>0</v>
      </c>
      <c r="M70" s="174">
        <v>0</v>
      </c>
      <c r="N70" s="274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6">
        <v>0.2387949763500879</v>
      </c>
      <c r="F71" s="175">
        <v>0.34668986880196384</v>
      </c>
      <c r="G71" s="175"/>
      <c r="H71" s="175">
        <v>0.12302835051546392</v>
      </c>
      <c r="I71" s="175">
        <v>0.2360070370526163</v>
      </c>
      <c r="J71" s="175"/>
      <c r="K71" s="175">
        <v>8.3885255767301905E-3</v>
      </c>
      <c r="L71" s="175">
        <v>0</v>
      </c>
      <c r="M71" s="175">
        <v>0</v>
      </c>
      <c r="N71" s="275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1">
        <v>362101000</v>
      </c>
      <c r="F72" s="1050">
        <v>0</v>
      </c>
      <c r="G72" s="1056"/>
      <c r="H72" s="1050">
        <v>2677000</v>
      </c>
      <c r="I72" s="1050">
        <v>348163000</v>
      </c>
      <c r="J72" s="1119"/>
      <c r="K72" s="1050">
        <v>11250000</v>
      </c>
      <c r="L72" s="1050">
        <v>0</v>
      </c>
      <c r="M72" s="1050">
        <v>0</v>
      </c>
      <c r="N72" s="1058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71">
        <v>362101000</v>
      </c>
      <c r="F73" s="1050">
        <v>0</v>
      </c>
      <c r="G73" s="1050"/>
      <c r="H73" s="1050">
        <v>2677000</v>
      </c>
      <c r="I73" s="1050">
        <v>348163000</v>
      </c>
      <c r="J73" s="1119"/>
      <c r="K73" s="1050">
        <v>11250000</v>
      </c>
      <c r="L73" s="1050">
        <v>0</v>
      </c>
      <c r="M73" s="1050">
        <v>0</v>
      </c>
      <c r="N73" s="1058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71">
        <v>95885202.390000015</v>
      </c>
      <c r="F74" s="1050">
        <v>0</v>
      </c>
      <c r="G74" s="1050"/>
      <c r="H74" s="1050">
        <v>170314.38999999998</v>
      </c>
      <c r="I74" s="1050">
        <v>95610499.270000011</v>
      </c>
      <c r="J74" s="1119"/>
      <c r="K74" s="1050">
        <v>104388.73</v>
      </c>
      <c r="L74" s="1050">
        <v>0</v>
      </c>
      <c r="M74" s="1050">
        <v>0</v>
      </c>
      <c r="N74" s="1058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4">
        <v>0.26480236837236026</v>
      </c>
      <c r="F75" s="174">
        <v>0</v>
      </c>
      <c r="G75" s="174"/>
      <c r="H75" s="174">
        <v>6.3621363466567049E-2</v>
      </c>
      <c r="I75" s="174">
        <v>0.27461418723414038</v>
      </c>
      <c r="J75" s="174"/>
      <c r="K75" s="174">
        <v>9.2789982222222216E-3</v>
      </c>
      <c r="L75" s="174">
        <v>0</v>
      </c>
      <c r="M75" s="174">
        <v>0</v>
      </c>
      <c r="N75" s="274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5">
        <v>0.26480236837236026</v>
      </c>
      <c r="F76" s="175">
        <v>0</v>
      </c>
      <c r="G76" s="175"/>
      <c r="H76" s="175">
        <v>6.3621363466567049E-2</v>
      </c>
      <c r="I76" s="175">
        <v>0.27461418723414038</v>
      </c>
      <c r="J76" s="175"/>
      <c r="K76" s="175">
        <v>9.2789982222222216E-3</v>
      </c>
      <c r="L76" s="175">
        <v>0</v>
      </c>
      <c r="M76" s="175">
        <v>0</v>
      </c>
      <c r="N76" s="275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1">
        <v>397773000</v>
      </c>
      <c r="F77" s="1050">
        <v>610000</v>
      </c>
      <c r="G77" s="1056"/>
      <c r="H77" s="1050">
        <v>12141000</v>
      </c>
      <c r="I77" s="1050">
        <v>350569000</v>
      </c>
      <c r="J77" s="1119"/>
      <c r="K77" s="1050">
        <v>34453000</v>
      </c>
      <c r="L77" s="1050">
        <v>0</v>
      </c>
      <c r="M77" s="1050">
        <v>0</v>
      </c>
      <c r="N77" s="1058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71">
        <v>397773000</v>
      </c>
      <c r="F78" s="1050">
        <v>510000</v>
      </c>
      <c r="G78" s="1050"/>
      <c r="H78" s="1050">
        <v>11904542</v>
      </c>
      <c r="I78" s="1050">
        <v>350905458</v>
      </c>
      <c r="J78" s="1119"/>
      <c r="K78" s="1050">
        <v>34453000</v>
      </c>
      <c r="L78" s="1050">
        <v>0</v>
      </c>
      <c r="M78" s="1050">
        <v>0</v>
      </c>
      <c r="N78" s="1058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71">
        <v>83298368.030000001</v>
      </c>
      <c r="F79" s="1050">
        <v>100000</v>
      </c>
      <c r="G79" s="1050"/>
      <c r="H79" s="1050">
        <v>2305813.7399999998</v>
      </c>
      <c r="I79" s="1050">
        <v>80556585.160000011</v>
      </c>
      <c r="J79" s="1119"/>
      <c r="K79" s="1050">
        <v>335969.13</v>
      </c>
      <c r="L79" s="1050">
        <v>0</v>
      </c>
      <c r="M79" s="1050">
        <v>0</v>
      </c>
      <c r="N79" s="1058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4">
        <v>0.20941182038499345</v>
      </c>
      <c r="F80" s="174">
        <v>0.16393442622950818</v>
      </c>
      <c r="G80" s="174"/>
      <c r="H80" s="174">
        <v>0.18991958981961946</v>
      </c>
      <c r="I80" s="174">
        <v>0.22978810208546679</v>
      </c>
      <c r="J80" s="174"/>
      <c r="K80" s="174">
        <v>9.7515203320465565E-3</v>
      </c>
      <c r="L80" s="174">
        <v>0</v>
      </c>
      <c r="M80" s="174">
        <v>0</v>
      </c>
      <c r="N80" s="274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5">
        <v>0.20941182038499345</v>
      </c>
      <c r="F81" s="175">
        <v>0.19607843137254902</v>
      </c>
      <c r="G81" s="175"/>
      <c r="H81" s="175">
        <v>0.19369193203736856</v>
      </c>
      <c r="I81" s="175">
        <v>0.22956777480503027</v>
      </c>
      <c r="J81" s="175"/>
      <c r="K81" s="175">
        <v>9.7515203320465565E-3</v>
      </c>
      <c r="L81" s="175">
        <v>0</v>
      </c>
      <c r="M81" s="175">
        <v>0</v>
      </c>
      <c r="N81" s="275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1">
        <v>11811000</v>
      </c>
      <c r="F82" s="1050">
        <v>0</v>
      </c>
      <c r="G82" s="1056"/>
      <c r="H82" s="1050">
        <v>11000</v>
      </c>
      <c r="I82" s="1050">
        <v>11300000</v>
      </c>
      <c r="J82" s="1119"/>
      <c r="K82" s="1050">
        <v>500000</v>
      </c>
      <c r="L82" s="1050">
        <v>0</v>
      </c>
      <c r="M82" s="1050">
        <v>0</v>
      </c>
      <c r="N82" s="1058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71">
        <v>12311000</v>
      </c>
      <c r="F83" s="1050">
        <v>0</v>
      </c>
      <c r="G83" s="1050"/>
      <c r="H83" s="1050">
        <v>11000</v>
      </c>
      <c r="I83" s="1050">
        <v>11800000</v>
      </c>
      <c r="J83" s="1119"/>
      <c r="K83" s="1050">
        <v>500000</v>
      </c>
      <c r="L83" s="1050">
        <v>0</v>
      </c>
      <c r="M83" s="1050">
        <v>0</v>
      </c>
      <c r="N83" s="1058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71">
        <v>2896115.2099999995</v>
      </c>
      <c r="F84" s="1050">
        <v>0</v>
      </c>
      <c r="G84" s="1050"/>
      <c r="H84" s="1050">
        <v>500</v>
      </c>
      <c r="I84" s="1050">
        <v>2895615.2099999995</v>
      </c>
      <c r="J84" s="1119"/>
      <c r="K84" s="1050">
        <v>0</v>
      </c>
      <c r="L84" s="1050">
        <v>0</v>
      </c>
      <c r="M84" s="1050">
        <v>0</v>
      </c>
      <c r="N84" s="1058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4">
        <v>0.24520491152315635</v>
      </c>
      <c r="F85" s="174">
        <v>0</v>
      </c>
      <c r="G85" s="174"/>
      <c r="H85" s="174">
        <v>4.5454545454545456E-2</v>
      </c>
      <c r="I85" s="174">
        <v>0.25624913362831853</v>
      </c>
      <c r="J85" s="174"/>
      <c r="K85" s="174">
        <v>0</v>
      </c>
      <c r="L85" s="174">
        <v>0</v>
      </c>
      <c r="M85" s="174">
        <v>0</v>
      </c>
      <c r="N85" s="274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5">
        <v>0.23524613841280151</v>
      </c>
      <c r="F86" s="175">
        <v>0</v>
      </c>
      <c r="G86" s="175"/>
      <c r="H86" s="175">
        <v>4.5454545454545456E-2</v>
      </c>
      <c r="I86" s="175">
        <v>0.24539111949152539</v>
      </c>
      <c r="J86" s="175"/>
      <c r="K86" s="175">
        <v>0</v>
      </c>
      <c r="L86" s="175">
        <v>0</v>
      </c>
      <c r="M86" s="175">
        <v>0</v>
      </c>
      <c r="N86" s="275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1">
        <v>9718009000</v>
      </c>
      <c r="F87" s="1050">
        <v>0</v>
      </c>
      <c r="G87" s="1056"/>
      <c r="H87" s="1050">
        <v>723951000</v>
      </c>
      <c r="I87" s="1050">
        <v>8434721000</v>
      </c>
      <c r="J87" s="1119"/>
      <c r="K87" s="1050">
        <v>558800000</v>
      </c>
      <c r="L87" s="1050">
        <v>0</v>
      </c>
      <c r="M87" s="1050">
        <v>0</v>
      </c>
      <c r="N87" s="1058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71">
        <v>9718009000</v>
      </c>
      <c r="F88" s="1050">
        <v>0</v>
      </c>
      <c r="G88" s="1050"/>
      <c r="H88" s="1050">
        <v>720699456</v>
      </c>
      <c r="I88" s="1050">
        <v>8437972544</v>
      </c>
      <c r="J88" s="1119"/>
      <c r="K88" s="1050">
        <v>558800000</v>
      </c>
      <c r="L88" s="1050">
        <v>0</v>
      </c>
      <c r="M88" s="1050">
        <v>0</v>
      </c>
      <c r="N88" s="1058">
        <v>537000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71">
        <v>2354368872.9499979</v>
      </c>
      <c r="F89" s="1050">
        <v>0</v>
      </c>
      <c r="G89" s="1050"/>
      <c r="H89" s="1050">
        <v>151011965.47999999</v>
      </c>
      <c r="I89" s="1050">
        <v>2175158150.3399982</v>
      </c>
      <c r="J89" s="1119"/>
      <c r="K89" s="1050">
        <v>28197628.700000003</v>
      </c>
      <c r="L89" s="1050">
        <v>0</v>
      </c>
      <c r="M89" s="1050">
        <v>0</v>
      </c>
      <c r="N89" s="1058">
        <v>1128.4299999999998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4">
        <v>0.24226864504344439</v>
      </c>
      <c r="F90" s="174">
        <v>0</v>
      </c>
      <c r="G90" s="174"/>
      <c r="H90" s="174">
        <v>0.2085941803796113</v>
      </c>
      <c r="I90" s="174">
        <v>0.25788145812291813</v>
      </c>
      <c r="J90" s="174"/>
      <c r="K90" s="174">
        <v>5.0461039191123845E-2</v>
      </c>
      <c r="L90" s="174">
        <v>0</v>
      </c>
      <c r="M90" s="174">
        <v>0</v>
      </c>
      <c r="N90" s="274">
        <v>2.1013594040968338E-3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5">
        <v>0.24226864504344439</v>
      </c>
      <c r="F91" s="175">
        <v>0</v>
      </c>
      <c r="G91" s="175"/>
      <c r="H91" s="175">
        <v>0.20953528440015914</v>
      </c>
      <c r="I91" s="175">
        <v>0.25778208438076644</v>
      </c>
      <c r="J91" s="175"/>
      <c r="K91" s="175">
        <v>5.0461039191123845E-2</v>
      </c>
      <c r="L91" s="175">
        <v>0</v>
      </c>
      <c r="M91" s="175">
        <v>0</v>
      </c>
      <c r="N91" s="275">
        <v>2.1013594040968338E-3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1">
        <v>379757000</v>
      </c>
      <c r="F92" s="1050">
        <v>160966000</v>
      </c>
      <c r="G92" s="1056"/>
      <c r="H92" s="1050">
        <v>2634000</v>
      </c>
      <c r="I92" s="1050">
        <v>202093000</v>
      </c>
      <c r="J92" s="1119"/>
      <c r="K92" s="1050">
        <v>11670000</v>
      </c>
      <c r="L92" s="1050">
        <v>0</v>
      </c>
      <c r="M92" s="1050">
        <v>0</v>
      </c>
      <c r="N92" s="1058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71">
        <v>393756859.63999999</v>
      </c>
      <c r="F93" s="1050">
        <v>161753000</v>
      </c>
      <c r="G93" s="1050"/>
      <c r="H93" s="1050">
        <v>2814000</v>
      </c>
      <c r="I93" s="1050">
        <v>201913000</v>
      </c>
      <c r="J93" s="1119"/>
      <c r="K93" s="1050">
        <v>24876515.640000001</v>
      </c>
      <c r="L93" s="1050">
        <v>0</v>
      </c>
      <c r="M93" s="1050">
        <v>0</v>
      </c>
      <c r="N93" s="1058">
        <v>2400344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71">
        <v>68172970.790000007</v>
      </c>
      <c r="F94" s="1050">
        <v>15532190.08</v>
      </c>
      <c r="G94" s="1050"/>
      <c r="H94" s="1050">
        <v>54898.16</v>
      </c>
      <c r="I94" s="1050">
        <v>45330891.009999998</v>
      </c>
      <c r="J94" s="1119"/>
      <c r="K94" s="1050">
        <v>6802682.7599999998</v>
      </c>
      <c r="L94" s="1050">
        <v>0</v>
      </c>
      <c r="M94" s="1050">
        <v>0</v>
      </c>
      <c r="N94" s="1058">
        <v>452308.77999999997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4">
        <v>0.17951735133256269</v>
      </c>
      <c r="F95" s="174">
        <v>9.649360784265E-2</v>
      </c>
      <c r="G95" s="174"/>
      <c r="H95" s="174">
        <v>2.0842126044039486E-2</v>
      </c>
      <c r="I95" s="174">
        <v>0.22430708144270212</v>
      </c>
      <c r="J95" s="174"/>
      <c r="K95" s="174">
        <v>0.58292054498714652</v>
      </c>
      <c r="L95" s="174">
        <v>0</v>
      </c>
      <c r="M95" s="174">
        <v>0</v>
      </c>
      <c r="N95" s="274">
        <v>0.18893432748538011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5">
        <v>0.17313468736094781</v>
      </c>
      <c r="F96" s="175">
        <v>9.602412369476919E-2</v>
      </c>
      <c r="G96" s="175"/>
      <c r="H96" s="175">
        <v>1.9508941009239517E-2</v>
      </c>
      <c r="I96" s="175">
        <v>0.22450704516301576</v>
      </c>
      <c r="J96" s="175"/>
      <c r="K96" s="175">
        <v>0.27345802195310981</v>
      </c>
      <c r="L96" s="175">
        <v>0</v>
      </c>
      <c r="M96" s="175">
        <v>0</v>
      </c>
      <c r="N96" s="275">
        <v>0.18843498265248645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1">
        <v>45765000</v>
      </c>
      <c r="F97" s="1050">
        <v>2385000</v>
      </c>
      <c r="G97" s="1056"/>
      <c r="H97" s="1050">
        <v>58000</v>
      </c>
      <c r="I97" s="1050">
        <v>32463000</v>
      </c>
      <c r="J97" s="1119"/>
      <c r="K97" s="1050">
        <v>140000</v>
      </c>
      <c r="L97" s="1050">
        <v>0</v>
      </c>
      <c r="M97" s="1050">
        <v>0</v>
      </c>
      <c r="N97" s="1058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71">
        <v>45765000</v>
      </c>
      <c r="F98" s="1050">
        <v>2525000</v>
      </c>
      <c r="G98" s="1050"/>
      <c r="H98" s="1050">
        <v>65000</v>
      </c>
      <c r="I98" s="1050">
        <v>32456000</v>
      </c>
      <c r="J98" s="1119"/>
      <c r="K98" s="1050">
        <v>0</v>
      </c>
      <c r="L98" s="1050">
        <v>0</v>
      </c>
      <c r="M98" s="1050">
        <v>0</v>
      </c>
      <c r="N98" s="1058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71">
        <v>8848721.0099999998</v>
      </c>
      <c r="F99" s="1050">
        <v>0</v>
      </c>
      <c r="G99" s="1050"/>
      <c r="H99" s="1050">
        <v>8062.57</v>
      </c>
      <c r="I99" s="1050">
        <v>7312636.4399999985</v>
      </c>
      <c r="J99" s="1119"/>
      <c r="K99" s="1050">
        <v>0</v>
      </c>
      <c r="L99" s="1050">
        <v>0</v>
      </c>
      <c r="M99" s="1050">
        <v>0</v>
      </c>
      <c r="N99" s="1058">
        <v>1528022.0000000002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4">
        <v>0.19335127302523764</v>
      </c>
      <c r="F100" s="174">
        <v>0</v>
      </c>
      <c r="G100" s="174"/>
      <c r="H100" s="174">
        <v>0.13900982758620689</v>
      </c>
      <c r="I100" s="174">
        <v>0.22526064873856386</v>
      </c>
      <c r="J100" s="174"/>
      <c r="K100" s="174">
        <v>0</v>
      </c>
      <c r="L100" s="174">
        <v>0</v>
      </c>
      <c r="M100" s="174">
        <v>0</v>
      </c>
      <c r="N100" s="274">
        <v>0.142552663494729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6">
        <v>0.19335127302523764</v>
      </c>
      <c r="F101" s="175">
        <v>0</v>
      </c>
      <c r="G101" s="175"/>
      <c r="H101" s="175">
        <v>0.12403953846153845</v>
      </c>
      <c r="I101" s="175">
        <v>0.2253092321912743</v>
      </c>
      <c r="J101" s="175"/>
      <c r="K101" s="175">
        <v>0</v>
      </c>
      <c r="L101" s="175">
        <v>0</v>
      </c>
      <c r="M101" s="175">
        <v>0</v>
      </c>
      <c r="N101" s="275">
        <v>0.142552663494729</v>
      </c>
      <c r="O101" s="44"/>
      <c r="P101" s="44"/>
    </row>
    <row r="102" spans="1:16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1">
        <v>423790000</v>
      </c>
      <c r="F102" s="1050">
        <v>294175000</v>
      </c>
      <c r="G102" s="1056"/>
      <c r="H102" s="1050">
        <v>419000</v>
      </c>
      <c r="I102" s="1050">
        <v>119719000</v>
      </c>
      <c r="J102" s="1119"/>
      <c r="K102" s="1050">
        <v>7318000</v>
      </c>
      <c r="L102" s="1050">
        <v>0</v>
      </c>
      <c r="M102" s="1050">
        <v>0</v>
      </c>
      <c r="N102" s="1058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71">
        <v>443743319</v>
      </c>
      <c r="F103" s="1050">
        <v>309695019</v>
      </c>
      <c r="G103" s="1050"/>
      <c r="H103" s="1050">
        <v>419000</v>
      </c>
      <c r="I103" s="1050">
        <v>124152300</v>
      </c>
      <c r="J103" s="1119"/>
      <c r="K103" s="1050">
        <v>7318000</v>
      </c>
      <c r="L103" s="1050">
        <v>0</v>
      </c>
      <c r="M103" s="1050">
        <v>0</v>
      </c>
      <c r="N103" s="1058">
        <v>2159000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71">
        <v>127963879.81</v>
      </c>
      <c r="F104" s="1050">
        <v>105504844.12</v>
      </c>
      <c r="G104" s="1050"/>
      <c r="H104" s="1050">
        <v>28106.2</v>
      </c>
      <c r="I104" s="1050">
        <v>22163872.779999997</v>
      </c>
      <c r="J104" s="1119"/>
      <c r="K104" s="1050">
        <v>79900.800000000003</v>
      </c>
      <c r="L104" s="1050">
        <v>0</v>
      </c>
      <c r="M104" s="1050">
        <v>0</v>
      </c>
      <c r="N104" s="1058">
        <v>187155.91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4">
        <v>0.30195115460487504</v>
      </c>
      <c r="F105" s="174">
        <v>0.35864653393388291</v>
      </c>
      <c r="G105" s="174"/>
      <c r="H105" s="174">
        <v>6.7079236276849641E-2</v>
      </c>
      <c r="I105" s="174">
        <v>0.18513245833994602</v>
      </c>
      <c r="J105" s="174"/>
      <c r="K105" s="174">
        <v>1.0918393003552884E-2</v>
      </c>
      <c r="L105" s="174">
        <v>0</v>
      </c>
      <c r="M105" s="174">
        <v>0</v>
      </c>
      <c r="N105" s="274">
        <v>8.668638721630384E-2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5">
        <v>0.28837364830274775</v>
      </c>
      <c r="F106" s="175">
        <v>0.34067336459163394</v>
      </c>
      <c r="G106" s="175"/>
      <c r="H106" s="175">
        <v>6.7079236276849641E-2</v>
      </c>
      <c r="I106" s="175">
        <v>0.17852164462519016</v>
      </c>
      <c r="J106" s="175"/>
      <c r="K106" s="175">
        <v>1.0918393003552884E-2</v>
      </c>
      <c r="L106" s="175">
        <v>0</v>
      </c>
      <c r="M106" s="175">
        <v>0</v>
      </c>
      <c r="N106" s="275">
        <v>8.668638721630384E-2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1">
        <v>8147103000</v>
      </c>
      <c r="F107" s="1050">
        <v>141968000</v>
      </c>
      <c r="G107" s="1056"/>
      <c r="H107" s="1050">
        <v>64989000</v>
      </c>
      <c r="I107" s="1050">
        <v>7733408000</v>
      </c>
      <c r="J107" s="1119"/>
      <c r="K107" s="1050">
        <v>140765000</v>
      </c>
      <c r="L107" s="1050">
        <v>0</v>
      </c>
      <c r="M107" s="1050">
        <v>0</v>
      </c>
      <c r="N107" s="1058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71">
        <v>8324635803</v>
      </c>
      <c r="F108" s="1050">
        <v>141968000</v>
      </c>
      <c r="G108" s="1050"/>
      <c r="H108" s="1050">
        <v>60619122</v>
      </c>
      <c r="I108" s="1050">
        <v>7892067639</v>
      </c>
      <c r="J108" s="1119"/>
      <c r="K108" s="1050">
        <v>158150345</v>
      </c>
      <c r="L108" s="1050">
        <v>0</v>
      </c>
      <c r="M108" s="1050">
        <v>0</v>
      </c>
      <c r="N108" s="1058">
        <v>71830697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71">
        <v>1983578985.1699994</v>
      </c>
      <c r="F109" s="1050">
        <v>31447936</v>
      </c>
      <c r="G109" s="1050"/>
      <c r="H109" s="1050">
        <v>11182760.080000002</v>
      </c>
      <c r="I109" s="1050">
        <v>1921235345.0099995</v>
      </c>
      <c r="J109" s="1119"/>
      <c r="K109" s="1050">
        <v>5007608.209999999</v>
      </c>
      <c r="L109" s="1050">
        <v>0</v>
      </c>
      <c r="M109" s="1050">
        <v>0</v>
      </c>
      <c r="N109" s="1058">
        <v>14705335.869999999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4">
        <v>0.24347046860337956</v>
      </c>
      <c r="F110" s="700">
        <v>0.22151425673391187</v>
      </c>
      <c r="G110" s="700"/>
      <c r="H110" s="174">
        <v>0.1720715825755128</v>
      </c>
      <c r="I110" s="174">
        <v>0.24843320629274954</v>
      </c>
      <c r="J110" s="174"/>
      <c r="K110" s="174">
        <v>3.5574242247717817E-2</v>
      </c>
      <c r="L110" s="174">
        <v>0</v>
      </c>
      <c r="M110" s="174">
        <v>0</v>
      </c>
      <c r="N110" s="274">
        <v>0.22289930532187407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5">
        <v>0.23827817001377585</v>
      </c>
      <c r="F111" s="175">
        <v>0.22151425673391187</v>
      </c>
      <c r="G111" s="175"/>
      <c r="H111" s="175">
        <v>0.18447578439027873</v>
      </c>
      <c r="I111" s="175">
        <v>0.24343878345845479</v>
      </c>
      <c r="J111" s="175"/>
      <c r="K111" s="175">
        <v>3.1663593335822311E-2</v>
      </c>
      <c r="L111" s="175">
        <v>0</v>
      </c>
      <c r="M111" s="175">
        <v>0</v>
      </c>
      <c r="N111" s="275">
        <v>0.20472216592858619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1">
        <v>743883000</v>
      </c>
      <c r="F112" s="1050">
        <v>298901000</v>
      </c>
      <c r="G112" s="1056"/>
      <c r="H112" s="1050">
        <v>5764000</v>
      </c>
      <c r="I112" s="1050">
        <v>236672000</v>
      </c>
      <c r="J112" s="1119"/>
      <c r="K112" s="1050">
        <v>194592000</v>
      </c>
      <c r="L112" s="1050">
        <v>0</v>
      </c>
      <c r="M112" s="1050">
        <v>0</v>
      </c>
      <c r="N112" s="1058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71">
        <v>771473500</v>
      </c>
      <c r="F113" s="1050">
        <v>326081000</v>
      </c>
      <c r="G113" s="1050"/>
      <c r="H113" s="1050">
        <v>5764000</v>
      </c>
      <c r="I113" s="1050">
        <v>237082500</v>
      </c>
      <c r="J113" s="1119"/>
      <c r="K113" s="1050">
        <v>194592000</v>
      </c>
      <c r="L113" s="1050">
        <v>0</v>
      </c>
      <c r="M113" s="1050">
        <v>0</v>
      </c>
      <c r="N113" s="1058">
        <v>7954000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71">
        <v>143731147.07999998</v>
      </c>
      <c r="F114" s="1050">
        <v>54376404.889999993</v>
      </c>
      <c r="G114" s="1050"/>
      <c r="H114" s="1050">
        <v>1130719.3900000001</v>
      </c>
      <c r="I114" s="1050">
        <v>70878801.669999972</v>
      </c>
      <c r="J114" s="1119"/>
      <c r="K114" s="1050">
        <v>16365671.020000001</v>
      </c>
      <c r="L114" s="1050">
        <v>0</v>
      </c>
      <c r="M114" s="1050">
        <v>0</v>
      </c>
      <c r="N114" s="1058">
        <v>979550.10999999987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4">
        <v>0.19321741064118952</v>
      </c>
      <c r="F115" s="174">
        <v>0.18192112067206195</v>
      </c>
      <c r="G115" s="174"/>
      <c r="H115" s="174">
        <v>0.19616922102706455</v>
      </c>
      <c r="I115" s="174">
        <v>0.29948114550939686</v>
      </c>
      <c r="J115" s="174"/>
      <c r="K115" s="174">
        <v>8.4102486330373302E-2</v>
      </c>
      <c r="L115" s="174">
        <v>0</v>
      </c>
      <c r="M115" s="174">
        <v>0</v>
      </c>
      <c r="N115" s="274">
        <v>0.12315188710082975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5">
        <v>0.18630730294689316</v>
      </c>
      <c r="F116" s="175">
        <v>0.1667573544303409</v>
      </c>
      <c r="G116" s="175"/>
      <c r="H116" s="175">
        <v>0.19616922102706455</v>
      </c>
      <c r="I116" s="175">
        <v>0.2989626044520366</v>
      </c>
      <c r="J116" s="175"/>
      <c r="K116" s="175">
        <v>8.4102486330373302E-2</v>
      </c>
      <c r="L116" s="175">
        <v>0</v>
      </c>
      <c r="M116" s="175">
        <v>0</v>
      </c>
      <c r="N116" s="275">
        <v>0.12315188710082975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1">
        <v>817335000</v>
      </c>
      <c r="F117" s="1050">
        <v>164878000</v>
      </c>
      <c r="G117" s="1056"/>
      <c r="H117" s="1050">
        <v>5586000</v>
      </c>
      <c r="I117" s="1050">
        <v>310005000</v>
      </c>
      <c r="J117" s="1119"/>
      <c r="K117" s="1050">
        <v>278148000</v>
      </c>
      <c r="L117" s="1050">
        <v>0</v>
      </c>
      <c r="M117" s="1050">
        <v>0</v>
      </c>
      <c r="N117" s="1058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71">
        <v>873557871</v>
      </c>
      <c r="F118" s="1050">
        <v>164874000</v>
      </c>
      <c r="G118" s="1050"/>
      <c r="H118" s="1050">
        <v>5586000</v>
      </c>
      <c r="I118" s="1050">
        <v>309037042</v>
      </c>
      <c r="J118" s="1119"/>
      <c r="K118" s="1050">
        <v>279119958</v>
      </c>
      <c r="L118" s="1050">
        <v>0</v>
      </c>
      <c r="M118" s="1050">
        <v>0</v>
      </c>
      <c r="N118" s="1058">
        <v>114940871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71">
        <v>376647010.49000001</v>
      </c>
      <c r="F119" s="1050">
        <v>48698600</v>
      </c>
      <c r="G119" s="1050"/>
      <c r="H119" s="1050">
        <v>1177656.4200000002</v>
      </c>
      <c r="I119" s="1050">
        <v>63477390.490000002</v>
      </c>
      <c r="J119" s="1119"/>
      <c r="K119" s="1050">
        <v>199539907.78999999</v>
      </c>
      <c r="L119" s="1050">
        <v>0</v>
      </c>
      <c r="M119" s="1050">
        <v>0</v>
      </c>
      <c r="N119" s="1058">
        <v>63753455.789999999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4">
        <v>0.46082329826815199</v>
      </c>
      <c r="F120" s="174">
        <v>0.29536141874598187</v>
      </c>
      <c r="G120" s="174"/>
      <c r="H120" s="174">
        <v>0.21082284640171861</v>
      </c>
      <c r="I120" s="174">
        <v>0.20476247315365881</v>
      </c>
      <c r="J120" s="174"/>
      <c r="K120" s="174">
        <v>0.71738753393876642</v>
      </c>
      <c r="L120" s="174">
        <v>0</v>
      </c>
      <c r="M120" s="174">
        <v>0</v>
      </c>
      <c r="N120" s="274">
        <v>1.0857565957627984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5">
        <v>0.43116434868686565</v>
      </c>
      <c r="F121" s="175">
        <v>0.29536858449482634</v>
      </c>
      <c r="G121" s="175"/>
      <c r="H121" s="175">
        <v>0.21082284640171861</v>
      </c>
      <c r="I121" s="175">
        <v>0.20540382498872095</v>
      </c>
      <c r="J121" s="175"/>
      <c r="K121" s="175">
        <v>0.7148894304075526</v>
      </c>
      <c r="L121" s="175">
        <v>0</v>
      </c>
      <c r="M121" s="175">
        <v>0</v>
      </c>
      <c r="N121" s="275">
        <v>0.55466306489012074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1">
        <v>1069645000</v>
      </c>
      <c r="F122" s="1050">
        <v>916200000</v>
      </c>
      <c r="G122" s="1056"/>
      <c r="H122" s="1050">
        <v>34000</v>
      </c>
      <c r="I122" s="1050">
        <v>65482000</v>
      </c>
      <c r="J122" s="1119"/>
      <c r="K122" s="1050">
        <v>1100000</v>
      </c>
      <c r="L122" s="1050">
        <v>0</v>
      </c>
      <c r="M122" s="1050">
        <v>0</v>
      </c>
      <c r="N122" s="1058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71">
        <v>1230250351</v>
      </c>
      <c r="F123" s="1050">
        <v>931002000</v>
      </c>
      <c r="G123" s="1050"/>
      <c r="H123" s="1050">
        <v>34000</v>
      </c>
      <c r="I123" s="1050">
        <v>65611150</v>
      </c>
      <c r="J123" s="1119"/>
      <c r="K123" s="1050">
        <v>146774201</v>
      </c>
      <c r="L123" s="1050">
        <v>0</v>
      </c>
      <c r="M123" s="1050">
        <v>0</v>
      </c>
      <c r="N123" s="1058">
        <v>86829000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71">
        <v>76931982.00999999</v>
      </c>
      <c r="F124" s="1050">
        <v>30100000</v>
      </c>
      <c r="G124" s="1050"/>
      <c r="H124" s="1050">
        <v>1365.8</v>
      </c>
      <c r="I124" s="1050">
        <v>45928508.189999998</v>
      </c>
      <c r="J124" s="1119"/>
      <c r="K124" s="1050">
        <v>902108.02</v>
      </c>
      <c r="L124" s="1050">
        <v>0</v>
      </c>
      <c r="M124" s="1050">
        <v>0</v>
      </c>
      <c r="N124" s="1058">
        <v>0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4">
        <v>7.1922910881647636E-2</v>
      </c>
      <c r="F125" s="174">
        <v>3.2853088845230298E-2</v>
      </c>
      <c r="G125" s="174"/>
      <c r="H125" s="174">
        <v>4.0170588235294118E-2</v>
      </c>
      <c r="I125" s="174">
        <v>0.70139134708774931</v>
      </c>
      <c r="J125" s="174"/>
      <c r="K125" s="174">
        <v>0.8200982</v>
      </c>
      <c r="L125" s="174">
        <v>0</v>
      </c>
      <c r="M125" s="174">
        <v>0</v>
      </c>
      <c r="N125" s="274">
        <v>0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5">
        <v>6.2533598911364979E-2</v>
      </c>
      <c r="F126" s="175">
        <v>3.233075761383971E-2</v>
      </c>
      <c r="G126" s="175"/>
      <c r="H126" s="175">
        <v>4.0170588235294118E-2</v>
      </c>
      <c r="I126" s="175">
        <v>0.70001071753810129</v>
      </c>
      <c r="J126" s="175"/>
      <c r="K126" s="175">
        <v>6.1462301538946894E-3</v>
      </c>
      <c r="L126" s="175">
        <v>0</v>
      </c>
      <c r="M126" s="175">
        <v>0</v>
      </c>
      <c r="N126" s="275">
        <v>0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1">
        <v>23502000</v>
      </c>
      <c r="F127" s="1050">
        <v>0</v>
      </c>
      <c r="G127" s="1056"/>
      <c r="H127" s="1050">
        <v>22000</v>
      </c>
      <c r="I127" s="1050">
        <v>22980000</v>
      </c>
      <c r="J127" s="1119"/>
      <c r="K127" s="1050">
        <v>500000</v>
      </c>
      <c r="L127" s="1050">
        <v>0</v>
      </c>
      <c r="M127" s="1050">
        <v>0</v>
      </c>
      <c r="N127" s="1058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71">
        <v>23502000</v>
      </c>
      <c r="F128" s="1050">
        <v>0</v>
      </c>
      <c r="G128" s="1050"/>
      <c r="H128" s="1050">
        <v>53200</v>
      </c>
      <c r="I128" s="1050">
        <v>22948800</v>
      </c>
      <c r="J128" s="1119"/>
      <c r="K128" s="1050">
        <v>500000</v>
      </c>
      <c r="L128" s="1050">
        <v>0</v>
      </c>
      <c r="M128" s="1050">
        <v>0</v>
      </c>
      <c r="N128" s="1058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71">
        <v>4913388.0500000017</v>
      </c>
      <c r="F129" s="1050">
        <v>0</v>
      </c>
      <c r="G129" s="1050"/>
      <c r="H129" s="1050">
        <v>1600</v>
      </c>
      <c r="I129" s="1050">
        <v>4908126.3400000017</v>
      </c>
      <c r="J129" s="1119"/>
      <c r="K129" s="1050">
        <v>3661.71</v>
      </c>
      <c r="L129" s="1050">
        <v>0</v>
      </c>
      <c r="M129" s="1050">
        <v>0</v>
      </c>
      <c r="N129" s="1058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4">
        <v>0.20906254999574511</v>
      </c>
      <c r="F130" s="174">
        <v>0</v>
      </c>
      <c r="G130" s="174"/>
      <c r="H130" s="174">
        <v>7.2727272727272724E-2</v>
      </c>
      <c r="I130" s="174">
        <v>0.21358252132288955</v>
      </c>
      <c r="J130" s="174"/>
      <c r="K130" s="174">
        <v>7.3234199999999998E-3</v>
      </c>
      <c r="L130" s="174">
        <v>0</v>
      </c>
      <c r="M130" s="174">
        <v>0</v>
      </c>
      <c r="N130" s="274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5">
        <v>0.20906254999574511</v>
      </c>
      <c r="F131" s="175">
        <v>0</v>
      </c>
      <c r="G131" s="175"/>
      <c r="H131" s="175">
        <v>3.007518796992481E-2</v>
      </c>
      <c r="I131" s="175">
        <v>0.2138728970577983</v>
      </c>
      <c r="J131" s="175"/>
      <c r="K131" s="175">
        <v>7.3234199999999998E-3</v>
      </c>
      <c r="L131" s="175">
        <v>0</v>
      </c>
      <c r="M131" s="175">
        <v>0</v>
      </c>
      <c r="N131" s="275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1">
        <v>4689812000</v>
      </c>
      <c r="F132" s="1050">
        <v>2686267000</v>
      </c>
      <c r="G132" s="1056"/>
      <c r="H132" s="1050">
        <v>18109000</v>
      </c>
      <c r="I132" s="1050">
        <v>1379072000</v>
      </c>
      <c r="J132" s="1119"/>
      <c r="K132" s="1050">
        <v>525000000</v>
      </c>
      <c r="L132" s="1050">
        <v>0</v>
      </c>
      <c r="M132" s="1050">
        <v>0</v>
      </c>
      <c r="N132" s="1058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71">
        <v>4720296000</v>
      </c>
      <c r="F133" s="1050">
        <v>2745591263</v>
      </c>
      <c r="G133" s="1050"/>
      <c r="H133" s="1050">
        <v>23837937</v>
      </c>
      <c r="I133" s="1050">
        <v>1375936563</v>
      </c>
      <c r="J133" s="1119"/>
      <c r="K133" s="1050">
        <v>493492258</v>
      </c>
      <c r="L133" s="1050">
        <v>0</v>
      </c>
      <c r="M133" s="1050">
        <v>0</v>
      </c>
      <c r="N133" s="1058">
        <v>81437979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71">
        <v>947934289.94000006</v>
      </c>
      <c r="F134" s="1050">
        <v>571434826.33000004</v>
      </c>
      <c r="G134" s="1050"/>
      <c r="H134" s="1050">
        <v>3857237.34</v>
      </c>
      <c r="I134" s="1050">
        <v>345806198.03000003</v>
      </c>
      <c r="J134" s="1119"/>
      <c r="K134" s="1050">
        <v>16821866.490000002</v>
      </c>
      <c r="L134" s="1050">
        <v>0</v>
      </c>
      <c r="M134" s="1050">
        <v>0</v>
      </c>
      <c r="N134" s="1058">
        <v>10014161.75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4">
        <v>0.20212628777869987</v>
      </c>
      <c r="F135" s="174">
        <v>0.21272450814829652</v>
      </c>
      <c r="G135" s="174"/>
      <c r="H135" s="174">
        <v>0.21300112319840961</v>
      </c>
      <c r="I135" s="174">
        <v>0.25075282365967844</v>
      </c>
      <c r="J135" s="174"/>
      <c r="K135" s="174">
        <v>3.2041650457142863E-2</v>
      </c>
      <c r="L135" s="174">
        <v>0</v>
      </c>
      <c r="M135" s="174">
        <v>0</v>
      </c>
      <c r="N135" s="274">
        <v>0.12307853288923848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6">
        <v>0.20082094214854324</v>
      </c>
      <c r="F136" s="175">
        <v>0.20812814858159753</v>
      </c>
      <c r="G136" s="175"/>
      <c r="H136" s="175">
        <v>0.16181087063028984</v>
      </c>
      <c r="I136" s="175">
        <v>0.25132423058518583</v>
      </c>
      <c r="J136" s="175"/>
      <c r="K136" s="175">
        <v>3.4087396949599162E-2</v>
      </c>
      <c r="L136" s="175">
        <v>0</v>
      </c>
      <c r="M136" s="175">
        <v>0</v>
      </c>
      <c r="N136" s="275">
        <v>0.12296672723177475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1">
        <v>319396000</v>
      </c>
      <c r="F137" s="1050">
        <v>243718000</v>
      </c>
      <c r="G137" s="1056"/>
      <c r="H137" s="1050">
        <v>27090000</v>
      </c>
      <c r="I137" s="1050">
        <v>48006000</v>
      </c>
      <c r="J137" s="1119"/>
      <c r="K137" s="1050">
        <v>381000</v>
      </c>
      <c r="L137" s="1050">
        <v>0</v>
      </c>
      <c r="M137" s="1050">
        <v>0</v>
      </c>
      <c r="N137" s="1058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71">
        <v>362872920</v>
      </c>
      <c r="F138" s="1050">
        <v>287170320</v>
      </c>
      <c r="G138" s="1050"/>
      <c r="H138" s="1050">
        <v>27090000</v>
      </c>
      <c r="I138" s="1050">
        <v>48006000</v>
      </c>
      <c r="J138" s="1119"/>
      <c r="K138" s="1050">
        <v>381000</v>
      </c>
      <c r="L138" s="1050">
        <v>0</v>
      </c>
      <c r="M138" s="1050">
        <v>0</v>
      </c>
      <c r="N138" s="1058">
        <v>225600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71">
        <v>78730473.710000008</v>
      </c>
      <c r="F139" s="1050">
        <v>64565915.950000003</v>
      </c>
      <c r="G139" s="1050"/>
      <c r="H139" s="1050">
        <v>4987816.7</v>
      </c>
      <c r="I139" s="1050">
        <v>9176741.0599999987</v>
      </c>
      <c r="J139" s="1119"/>
      <c r="K139" s="1050">
        <v>0</v>
      </c>
      <c r="L139" s="1050">
        <v>0</v>
      </c>
      <c r="M139" s="1050">
        <v>0</v>
      </c>
      <c r="N139" s="1058">
        <v>0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4">
        <v>0.24649799530989747</v>
      </c>
      <c r="F140" s="174">
        <v>0.26492058834390569</v>
      </c>
      <c r="G140" s="174"/>
      <c r="H140" s="174">
        <v>0.18412021779254337</v>
      </c>
      <c r="I140" s="174">
        <v>0.19115821064033658</v>
      </c>
      <c r="J140" s="174"/>
      <c r="K140" s="174">
        <v>0</v>
      </c>
      <c r="L140" s="174">
        <v>0</v>
      </c>
      <c r="M140" s="174">
        <v>0</v>
      </c>
      <c r="N140" s="274">
        <v>0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5">
        <v>0.21696431276822753</v>
      </c>
      <c r="F141" s="175">
        <v>0.22483492009202066</v>
      </c>
      <c r="G141" s="175"/>
      <c r="H141" s="175">
        <v>0.18412021779254337</v>
      </c>
      <c r="I141" s="175">
        <v>0.19115821064033658</v>
      </c>
      <c r="J141" s="175"/>
      <c r="K141" s="175">
        <v>0</v>
      </c>
      <c r="L141" s="175">
        <v>0</v>
      </c>
      <c r="M141" s="175">
        <v>0</v>
      </c>
      <c r="N141" s="275">
        <v>0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1">
        <v>6918000</v>
      </c>
      <c r="F142" s="1050">
        <v>3303000</v>
      </c>
      <c r="G142" s="1056"/>
      <c r="H142" s="1050">
        <v>5000</v>
      </c>
      <c r="I142" s="1050">
        <v>3610000</v>
      </c>
      <c r="J142" s="1119"/>
      <c r="K142" s="1050">
        <v>0</v>
      </c>
      <c r="L142" s="1050">
        <v>0</v>
      </c>
      <c r="M142" s="1050">
        <v>0</v>
      </c>
      <c r="N142" s="1058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71">
        <v>6918000</v>
      </c>
      <c r="F143" s="1050">
        <v>3303000</v>
      </c>
      <c r="G143" s="1050"/>
      <c r="H143" s="1050">
        <v>5000</v>
      </c>
      <c r="I143" s="1050">
        <v>3610000</v>
      </c>
      <c r="J143" s="1119"/>
      <c r="K143" s="1050">
        <v>0</v>
      </c>
      <c r="L143" s="1050">
        <v>0</v>
      </c>
      <c r="M143" s="1050">
        <v>0</v>
      </c>
      <c r="N143" s="1058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71">
        <v>928877.71</v>
      </c>
      <c r="F144" s="1050">
        <v>477392</v>
      </c>
      <c r="G144" s="1050"/>
      <c r="H144" s="1050">
        <v>1335</v>
      </c>
      <c r="I144" s="1050">
        <v>450150.70999999996</v>
      </c>
      <c r="J144" s="1119"/>
      <c r="K144" s="1050">
        <v>0</v>
      </c>
      <c r="L144" s="1050">
        <v>0</v>
      </c>
      <c r="M144" s="1050">
        <v>0</v>
      </c>
      <c r="N144" s="1058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4">
        <v>0.13426968921653656</v>
      </c>
      <c r="F145" s="174">
        <v>0.1445328489252195</v>
      </c>
      <c r="G145" s="174"/>
      <c r="H145" s="174">
        <v>0.26700000000000002</v>
      </c>
      <c r="I145" s="174">
        <v>0.12469548753462603</v>
      </c>
      <c r="J145" s="174"/>
      <c r="K145" s="174">
        <v>0</v>
      </c>
      <c r="L145" s="174">
        <v>0</v>
      </c>
      <c r="M145" s="174">
        <v>0</v>
      </c>
      <c r="N145" s="274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5">
        <v>0.13426968921653656</v>
      </c>
      <c r="F146" s="175">
        <v>0.1445328489252195</v>
      </c>
      <c r="G146" s="175"/>
      <c r="H146" s="175">
        <v>0.26700000000000002</v>
      </c>
      <c r="I146" s="175">
        <v>0.12469548753462603</v>
      </c>
      <c r="J146" s="175"/>
      <c r="K146" s="175">
        <v>0</v>
      </c>
      <c r="L146" s="175">
        <v>0</v>
      </c>
      <c r="M146" s="175">
        <v>0</v>
      </c>
      <c r="N146" s="275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1">
        <v>378034000</v>
      </c>
      <c r="F147" s="1050">
        <v>145830000</v>
      </c>
      <c r="G147" s="1056"/>
      <c r="H147" s="1050">
        <v>211000</v>
      </c>
      <c r="I147" s="1050">
        <v>109836000</v>
      </c>
      <c r="J147" s="1119"/>
      <c r="K147" s="1050">
        <v>13942000</v>
      </c>
      <c r="L147" s="1050">
        <v>0</v>
      </c>
      <c r="M147" s="1050">
        <v>0</v>
      </c>
      <c r="N147" s="1058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71">
        <v>378034000</v>
      </c>
      <c r="F148" s="1050">
        <v>146350000</v>
      </c>
      <c r="G148" s="1050"/>
      <c r="H148" s="1050">
        <v>211000</v>
      </c>
      <c r="I148" s="1050">
        <v>109316000</v>
      </c>
      <c r="J148" s="1119"/>
      <c r="K148" s="1050">
        <v>13942000</v>
      </c>
      <c r="L148" s="1050">
        <v>0</v>
      </c>
      <c r="M148" s="1050">
        <v>0</v>
      </c>
      <c r="N148" s="1058">
        <v>108215000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71">
        <v>57326781.060000002</v>
      </c>
      <c r="F149" s="1050">
        <v>5612370</v>
      </c>
      <c r="G149" s="1050"/>
      <c r="H149" s="1050">
        <v>38377.01</v>
      </c>
      <c r="I149" s="1050">
        <v>21074076.400000006</v>
      </c>
      <c r="J149" s="1119"/>
      <c r="K149" s="1050">
        <v>18811.740000000002</v>
      </c>
      <c r="L149" s="1050">
        <v>0</v>
      </c>
      <c r="M149" s="1050">
        <v>0</v>
      </c>
      <c r="N149" s="1058">
        <v>30583145.909999996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4">
        <v>0.15164451096991277</v>
      </c>
      <c r="F150" s="174">
        <v>3.848570253034355E-2</v>
      </c>
      <c r="G150" s="174"/>
      <c r="H150" s="174">
        <v>0.18188156398104266</v>
      </c>
      <c r="I150" s="174">
        <v>0.19186857132452026</v>
      </c>
      <c r="J150" s="174"/>
      <c r="K150" s="174">
        <v>1.349285611820399E-3</v>
      </c>
      <c r="L150" s="174">
        <v>0</v>
      </c>
      <c r="M150" s="174">
        <v>0</v>
      </c>
      <c r="N150" s="274">
        <v>0.2826146644180566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5">
        <v>0.15164451096991277</v>
      </c>
      <c r="F151" s="175">
        <v>3.8348957977451317E-2</v>
      </c>
      <c r="G151" s="175"/>
      <c r="H151" s="175">
        <v>0.18188156398104266</v>
      </c>
      <c r="I151" s="175">
        <v>0.19278126166343451</v>
      </c>
      <c r="J151" s="175"/>
      <c r="K151" s="175">
        <v>1.349285611820399E-3</v>
      </c>
      <c r="L151" s="175">
        <v>0</v>
      </c>
      <c r="M151" s="175">
        <v>0</v>
      </c>
      <c r="N151" s="275">
        <v>0.2826146644180566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71">
        <v>21738172000</v>
      </c>
      <c r="F152" s="1050">
        <v>19917068000</v>
      </c>
      <c r="G152" s="1056"/>
      <c r="H152" s="1050">
        <v>62127000</v>
      </c>
      <c r="I152" s="1050">
        <v>958523000</v>
      </c>
      <c r="J152" s="1119"/>
      <c r="K152" s="1050">
        <v>492797000</v>
      </c>
      <c r="L152" s="1050">
        <v>0</v>
      </c>
      <c r="M152" s="1050">
        <v>0</v>
      </c>
      <c r="N152" s="1058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71">
        <v>22386392000</v>
      </c>
      <c r="F153" s="1050">
        <v>20424196423</v>
      </c>
      <c r="G153" s="1050"/>
      <c r="H153" s="1050">
        <v>62127000</v>
      </c>
      <c r="I153" s="1050">
        <v>1093284577</v>
      </c>
      <c r="J153" s="1119"/>
      <c r="K153" s="1050">
        <v>492797000</v>
      </c>
      <c r="L153" s="1050">
        <v>0</v>
      </c>
      <c r="M153" s="1050">
        <v>0</v>
      </c>
      <c r="N153" s="1058">
        <v>313987000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71">
        <v>5456027681.7299995</v>
      </c>
      <c r="F154" s="1050">
        <v>4841952853.7200003</v>
      </c>
      <c r="G154" s="1050"/>
      <c r="H154" s="1050">
        <v>23853168.940000001</v>
      </c>
      <c r="I154" s="1050">
        <v>318929783.97999996</v>
      </c>
      <c r="J154" s="1119"/>
      <c r="K154" s="1050">
        <v>128476977.45999999</v>
      </c>
      <c r="L154" s="1050">
        <v>0</v>
      </c>
      <c r="M154" s="1050">
        <v>0</v>
      </c>
      <c r="N154" s="1058">
        <v>142814897.63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4">
        <v>0.25098833893346689</v>
      </c>
      <c r="F155" s="174">
        <v>0.24310570480153004</v>
      </c>
      <c r="G155" s="174"/>
      <c r="H155" s="174">
        <v>0.38394206930963998</v>
      </c>
      <c r="I155" s="174">
        <v>0.33273044463200147</v>
      </c>
      <c r="J155" s="174"/>
      <c r="K155" s="174">
        <v>0.26070973942617343</v>
      </c>
      <c r="L155" s="174">
        <v>0</v>
      </c>
      <c r="M155" s="174">
        <v>0</v>
      </c>
      <c r="N155" s="274">
        <v>0.46420168444078957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5">
        <v>0.24372072470320361</v>
      </c>
      <c r="F156" s="175">
        <v>0.23706944221645868</v>
      </c>
      <c r="G156" s="175"/>
      <c r="H156" s="175">
        <v>0.38394206930963998</v>
      </c>
      <c r="I156" s="175">
        <v>0.29171707960534043</v>
      </c>
      <c r="J156" s="175"/>
      <c r="K156" s="175">
        <v>0.26070973942617343</v>
      </c>
      <c r="L156" s="175">
        <v>0</v>
      </c>
      <c r="M156" s="175">
        <v>0</v>
      </c>
      <c r="N156" s="275">
        <v>0.45484334583915892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1">
        <v>51182265000</v>
      </c>
      <c r="F157" s="1050">
        <v>2135289000</v>
      </c>
      <c r="G157" s="1056"/>
      <c r="H157" s="1050">
        <v>9603073000</v>
      </c>
      <c r="I157" s="1050">
        <v>23804663000</v>
      </c>
      <c r="J157" s="1119"/>
      <c r="K157" s="1050">
        <v>15635787000</v>
      </c>
      <c r="L157" s="1050">
        <v>0</v>
      </c>
      <c r="M157" s="1050">
        <v>0</v>
      </c>
      <c r="N157" s="1058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71">
        <v>51183765000.000015</v>
      </c>
      <c r="F158" s="1050">
        <v>2149682780</v>
      </c>
      <c r="G158" s="1050"/>
      <c r="H158" s="1050">
        <v>9584453037.6100006</v>
      </c>
      <c r="I158" s="1050">
        <v>23808889182.390011</v>
      </c>
      <c r="J158" s="1119"/>
      <c r="K158" s="1050">
        <v>15637287000</v>
      </c>
      <c r="L158" s="1050">
        <v>0</v>
      </c>
      <c r="M158" s="1050">
        <v>0</v>
      </c>
      <c r="N158" s="1058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71">
        <v>9320854876.4300003</v>
      </c>
      <c r="F159" s="1050">
        <v>491412977.24000001</v>
      </c>
      <c r="G159" s="1050"/>
      <c r="H159" s="1050">
        <v>2140264713.2700002</v>
      </c>
      <c r="I159" s="1050">
        <v>5240030451.829999</v>
      </c>
      <c r="J159" s="1119"/>
      <c r="K159" s="1050">
        <v>1449108245.4900002</v>
      </c>
      <c r="L159" s="1050">
        <v>0</v>
      </c>
      <c r="M159" s="1050">
        <v>0</v>
      </c>
      <c r="N159" s="1058">
        <v>38488.600000000006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4">
        <v>0.18211102764658813</v>
      </c>
      <c r="F160" s="174">
        <v>0.23013886047275101</v>
      </c>
      <c r="G160" s="174"/>
      <c r="H160" s="174">
        <v>0.22287289842220301</v>
      </c>
      <c r="I160" s="174">
        <v>0.22012621862489709</v>
      </c>
      <c r="J160" s="174"/>
      <c r="K160" s="174">
        <v>9.2678945133366178E-2</v>
      </c>
      <c r="L160" s="174">
        <v>0</v>
      </c>
      <c r="M160" s="174">
        <v>0</v>
      </c>
      <c r="N160" s="656">
        <v>1.114642339994208E-2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5">
        <v>0.18210569067027402</v>
      </c>
      <c r="F161" s="175">
        <v>0.22859790375210617</v>
      </c>
      <c r="G161" s="175"/>
      <c r="H161" s="175">
        <v>0.22330587931011461</v>
      </c>
      <c r="I161" s="175">
        <v>0.22008714525437545</v>
      </c>
      <c r="J161" s="175"/>
      <c r="K161" s="175">
        <v>9.2670054945592564E-2</v>
      </c>
      <c r="L161" s="175">
        <v>0</v>
      </c>
      <c r="M161" s="175">
        <v>0</v>
      </c>
      <c r="N161" s="657">
        <v>1.114642339994208E-2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1">
        <v>469871000</v>
      </c>
      <c r="F162" s="1050">
        <v>39520000</v>
      </c>
      <c r="G162" s="1056"/>
      <c r="H162" s="1050">
        <v>15726000</v>
      </c>
      <c r="I162" s="1050">
        <v>361365000</v>
      </c>
      <c r="J162" s="1119"/>
      <c r="K162" s="1050">
        <v>1456000</v>
      </c>
      <c r="L162" s="1050">
        <v>0</v>
      </c>
      <c r="M162" s="1050">
        <v>0</v>
      </c>
      <c r="N162" s="1058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71">
        <v>547982330</v>
      </c>
      <c r="F163" s="1050">
        <v>116979762</v>
      </c>
      <c r="G163" s="1050"/>
      <c r="H163" s="1050">
        <v>15752801</v>
      </c>
      <c r="I163" s="1050">
        <v>361158437</v>
      </c>
      <c r="J163" s="1119"/>
      <c r="K163" s="1050">
        <v>1456000</v>
      </c>
      <c r="L163" s="1050">
        <v>0</v>
      </c>
      <c r="M163" s="1050">
        <v>0</v>
      </c>
      <c r="N163" s="1058">
        <v>52635330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71">
        <v>77488999.590000018</v>
      </c>
      <c r="F164" s="1050">
        <v>13179589.16</v>
      </c>
      <c r="G164" s="1050"/>
      <c r="H164" s="1050">
        <v>2033537.86</v>
      </c>
      <c r="I164" s="1050">
        <v>54059069.370000012</v>
      </c>
      <c r="J164" s="1119"/>
      <c r="K164" s="1050">
        <v>4678.2299999999996</v>
      </c>
      <c r="L164" s="1050">
        <v>0</v>
      </c>
      <c r="M164" s="1050">
        <v>0</v>
      </c>
      <c r="N164" s="1058">
        <v>8212124.9700000007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4">
        <v>0.16491547592849956</v>
      </c>
      <c r="F165" s="174">
        <v>0.33349162854251013</v>
      </c>
      <c r="G165" s="174"/>
      <c r="H165" s="174">
        <v>0.12931055958285642</v>
      </c>
      <c r="I165" s="174">
        <v>0.14959686015524473</v>
      </c>
      <c r="J165" s="174"/>
      <c r="K165" s="700">
        <v>3.2130700549450547E-3</v>
      </c>
      <c r="L165" s="174">
        <v>0</v>
      </c>
      <c r="M165" s="174">
        <v>0</v>
      </c>
      <c r="N165" s="274">
        <v>0.15852298992355804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6">
        <v>0.14140784355218172</v>
      </c>
      <c r="F166" s="175">
        <v>0.11266554944777542</v>
      </c>
      <c r="G166" s="175"/>
      <c r="H166" s="175">
        <v>0.12909055729200161</v>
      </c>
      <c r="I166" s="175">
        <v>0.14968242142990559</v>
      </c>
      <c r="J166" s="175"/>
      <c r="K166" s="175">
        <v>3.2130700549450547E-3</v>
      </c>
      <c r="L166" s="175">
        <v>0</v>
      </c>
      <c r="M166" s="175">
        <v>0</v>
      </c>
      <c r="N166" s="275">
        <v>0.15601925493770061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1">
        <v>408311000</v>
      </c>
      <c r="F167" s="1050">
        <v>1720000</v>
      </c>
      <c r="G167" s="1056"/>
      <c r="H167" s="1050">
        <v>2664000</v>
      </c>
      <c r="I167" s="1050">
        <v>358975000</v>
      </c>
      <c r="J167" s="1119"/>
      <c r="K167" s="1050">
        <v>4717000</v>
      </c>
      <c r="L167" s="1050">
        <v>0</v>
      </c>
      <c r="M167" s="1050">
        <v>0</v>
      </c>
      <c r="N167" s="1058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71">
        <v>408311000</v>
      </c>
      <c r="F168" s="1050">
        <v>1657000</v>
      </c>
      <c r="G168" s="1050"/>
      <c r="H168" s="1050">
        <v>2950324</v>
      </c>
      <c r="I168" s="1050">
        <v>358659676</v>
      </c>
      <c r="J168" s="1119"/>
      <c r="K168" s="1050">
        <v>4809000</v>
      </c>
      <c r="L168" s="1050">
        <v>0</v>
      </c>
      <c r="M168" s="1050">
        <v>0</v>
      </c>
      <c r="N168" s="1058">
        <v>40235000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71">
        <v>94131508.26000005</v>
      </c>
      <c r="F169" s="1050">
        <v>1159333.3799999999</v>
      </c>
      <c r="G169" s="1050"/>
      <c r="H169" s="1050">
        <v>775988.80999999994</v>
      </c>
      <c r="I169" s="1050">
        <v>81963243.630000055</v>
      </c>
      <c r="J169" s="1119"/>
      <c r="K169" s="1050">
        <v>91315.199999999997</v>
      </c>
      <c r="L169" s="1050">
        <v>0</v>
      </c>
      <c r="M169" s="1050">
        <v>0</v>
      </c>
      <c r="N169" s="1058">
        <v>10141627.24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4">
        <v>0.23053875173580934</v>
      </c>
      <c r="F170" s="174">
        <v>0.67403103488372085</v>
      </c>
      <c r="G170" s="174"/>
      <c r="H170" s="174">
        <v>0.29128709084084081</v>
      </c>
      <c r="I170" s="174">
        <v>0.22832577095898057</v>
      </c>
      <c r="J170" s="174"/>
      <c r="K170" s="174">
        <v>1.9358744965020141E-2</v>
      </c>
      <c r="L170" s="174">
        <v>0</v>
      </c>
      <c r="M170" s="174">
        <v>0</v>
      </c>
      <c r="N170" s="274">
        <v>0.25205982950167766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5">
        <v>0.23053875173580934</v>
      </c>
      <c r="F171" s="175">
        <v>0.69965804465902226</v>
      </c>
      <c r="G171" s="175"/>
      <c r="H171" s="175">
        <v>0.26301816681828843</v>
      </c>
      <c r="I171" s="175">
        <v>0.22852650887355414</v>
      </c>
      <c r="J171" s="175"/>
      <c r="K171" s="175">
        <v>1.8988396756082344E-2</v>
      </c>
      <c r="L171" s="175">
        <v>0</v>
      </c>
      <c r="M171" s="175">
        <v>0</v>
      </c>
      <c r="N171" s="275">
        <v>0.25205982950167766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1">
        <v>1352185000</v>
      </c>
      <c r="F172" s="1050">
        <v>683374000</v>
      </c>
      <c r="G172" s="1056"/>
      <c r="H172" s="1050">
        <v>9247000</v>
      </c>
      <c r="I172" s="1050">
        <v>559290000</v>
      </c>
      <c r="J172" s="1119"/>
      <c r="K172" s="1050">
        <v>46693000</v>
      </c>
      <c r="L172" s="1050">
        <v>0</v>
      </c>
      <c r="M172" s="1050">
        <v>0</v>
      </c>
      <c r="N172" s="1058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71">
        <v>1358867919</v>
      </c>
      <c r="F173" s="1050">
        <v>682796878</v>
      </c>
      <c r="G173" s="1050"/>
      <c r="H173" s="1050">
        <v>9311250</v>
      </c>
      <c r="I173" s="1050">
        <v>559883896</v>
      </c>
      <c r="J173" s="1119"/>
      <c r="K173" s="1050">
        <v>46610900</v>
      </c>
      <c r="L173" s="1050">
        <v>0</v>
      </c>
      <c r="M173" s="1050">
        <v>0</v>
      </c>
      <c r="N173" s="1058">
        <v>60264995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71">
        <v>150844149.21999997</v>
      </c>
      <c r="F174" s="1050">
        <v>11693687.310000001</v>
      </c>
      <c r="G174" s="1050"/>
      <c r="H174" s="1050">
        <v>1974380.7300000002</v>
      </c>
      <c r="I174" s="1050">
        <v>127989103.24999994</v>
      </c>
      <c r="J174" s="1119"/>
      <c r="K174" s="1050">
        <v>297992.86000000004</v>
      </c>
      <c r="L174" s="1050">
        <v>0</v>
      </c>
      <c r="M174" s="1050">
        <v>0</v>
      </c>
      <c r="N174" s="1058">
        <v>8888985.0700000077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4">
        <v>0.11155585161793687</v>
      </c>
      <c r="F175" s="174">
        <v>1.711169478206663E-2</v>
      </c>
      <c r="G175" s="174"/>
      <c r="H175" s="174">
        <v>0.21351581377744136</v>
      </c>
      <c r="I175" s="174">
        <v>0.2288421091920112</v>
      </c>
      <c r="J175" s="174"/>
      <c r="K175" s="174">
        <v>6.3819600368363576E-3</v>
      </c>
      <c r="L175" s="174">
        <v>0</v>
      </c>
      <c r="M175" s="174">
        <v>0</v>
      </c>
      <c r="N175" s="274">
        <v>0.16589808084955501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5">
        <v>0.11100721939995992</v>
      </c>
      <c r="F176" s="175">
        <v>1.7126158139815044E-2</v>
      </c>
      <c r="G176" s="175"/>
      <c r="H176" s="175">
        <v>0.21204250020136933</v>
      </c>
      <c r="I176" s="175">
        <v>0.22859936526911634</v>
      </c>
      <c r="J176" s="175"/>
      <c r="K176" s="175">
        <v>6.3932011611018032E-3</v>
      </c>
      <c r="L176" s="175">
        <v>0</v>
      </c>
      <c r="M176" s="175">
        <v>0</v>
      </c>
      <c r="N176" s="275">
        <v>0.14749831257764159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1">
        <v>3764132000</v>
      </c>
      <c r="F177" s="1050">
        <v>1940167000</v>
      </c>
      <c r="G177" s="1056"/>
      <c r="H177" s="1050">
        <v>33000</v>
      </c>
      <c r="I177" s="1050">
        <v>15994000</v>
      </c>
      <c r="J177" s="1119"/>
      <c r="K177" s="1050">
        <v>126553000</v>
      </c>
      <c r="L177" s="1050">
        <v>0</v>
      </c>
      <c r="M177" s="1050">
        <v>0</v>
      </c>
      <c r="N177" s="1058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71">
        <v>3776132000</v>
      </c>
      <c r="F178" s="1050">
        <v>1940167000</v>
      </c>
      <c r="G178" s="1050"/>
      <c r="H178" s="1050">
        <v>33000</v>
      </c>
      <c r="I178" s="1050">
        <v>15994000</v>
      </c>
      <c r="J178" s="1119"/>
      <c r="K178" s="1050">
        <v>126553000</v>
      </c>
      <c r="L178" s="1050">
        <v>0</v>
      </c>
      <c r="M178" s="1050">
        <v>0</v>
      </c>
      <c r="N178" s="1058">
        <v>1693385000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71">
        <v>1036101723.95</v>
      </c>
      <c r="F179" s="1050">
        <v>442827132.47000003</v>
      </c>
      <c r="G179" s="1050"/>
      <c r="H179" s="1050">
        <v>1000</v>
      </c>
      <c r="I179" s="1050">
        <v>3713576.45</v>
      </c>
      <c r="J179" s="1119"/>
      <c r="K179" s="1050">
        <v>19434774.690000001</v>
      </c>
      <c r="L179" s="1050">
        <v>0</v>
      </c>
      <c r="M179" s="1050">
        <v>0</v>
      </c>
      <c r="N179" s="1058">
        <v>570125240.34000003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4">
        <v>0.27525647983386342</v>
      </c>
      <c r="F180" s="174">
        <v>0.22824176087419279</v>
      </c>
      <c r="G180" s="174"/>
      <c r="H180" s="174">
        <v>3.0303030303030304E-2</v>
      </c>
      <c r="I180" s="174">
        <v>0.23218559772414657</v>
      </c>
      <c r="J180" s="174"/>
      <c r="K180" s="174">
        <v>0.15357024084770809</v>
      </c>
      <c r="L180" s="174">
        <v>0</v>
      </c>
      <c r="M180" s="174">
        <v>0</v>
      </c>
      <c r="N180" s="274">
        <v>0.33908072234497155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5">
        <v>0.27438175464999637</v>
      </c>
      <c r="F181" s="175">
        <v>0.22824176087419279</v>
      </c>
      <c r="G181" s="175"/>
      <c r="H181" s="175">
        <v>3.0303030303030304E-2</v>
      </c>
      <c r="I181" s="175">
        <v>0.23218559772414657</v>
      </c>
      <c r="J181" s="175"/>
      <c r="K181" s="175">
        <v>0.15357024084770809</v>
      </c>
      <c r="L181" s="175">
        <v>0</v>
      </c>
      <c r="M181" s="175">
        <v>0</v>
      </c>
      <c r="N181" s="275">
        <v>0.33667786140777201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1">
        <v>2043958000</v>
      </c>
      <c r="F182" s="1050">
        <v>0</v>
      </c>
      <c r="G182" s="1056"/>
      <c r="H182" s="1050">
        <v>636000</v>
      </c>
      <c r="I182" s="1050">
        <v>53167000</v>
      </c>
      <c r="J182" s="1119"/>
      <c r="K182" s="1050">
        <v>1735000</v>
      </c>
      <c r="L182" s="1050">
        <v>0</v>
      </c>
      <c r="M182" s="1050">
        <v>0</v>
      </c>
      <c r="N182" s="1058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71">
        <v>2043958000</v>
      </c>
      <c r="F183" s="1050">
        <v>0</v>
      </c>
      <c r="G183" s="1050"/>
      <c r="H183" s="1050">
        <v>636000</v>
      </c>
      <c r="I183" s="1050">
        <v>53163996</v>
      </c>
      <c r="J183" s="1119"/>
      <c r="K183" s="1050">
        <v>1735000</v>
      </c>
      <c r="L183" s="1050">
        <v>0</v>
      </c>
      <c r="M183" s="1050">
        <v>0</v>
      </c>
      <c r="N183" s="1058">
        <v>1988423004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71">
        <v>650183886.72000003</v>
      </c>
      <c r="F184" s="1050">
        <v>0</v>
      </c>
      <c r="G184" s="1050"/>
      <c r="H184" s="1050">
        <v>117611.66</v>
      </c>
      <c r="I184" s="1050">
        <v>9329471.2899999991</v>
      </c>
      <c r="J184" s="1105"/>
      <c r="K184" s="1050">
        <v>12537.02</v>
      </c>
      <c r="L184" s="1050">
        <v>0</v>
      </c>
      <c r="M184" s="1050">
        <v>0</v>
      </c>
      <c r="N184" s="1058">
        <v>640724266.75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4">
        <v>0.31810041435293679</v>
      </c>
      <c r="F185" s="700">
        <v>0</v>
      </c>
      <c r="G185" s="700"/>
      <c r="H185" s="174">
        <v>0.18492399371069182</v>
      </c>
      <c r="I185" s="174">
        <v>0.17547484887242085</v>
      </c>
      <c r="J185" s="174"/>
      <c r="K185" s="174">
        <v>7.2259481268011532E-3</v>
      </c>
      <c r="L185" s="174">
        <v>0</v>
      </c>
      <c r="M185" s="174">
        <v>0</v>
      </c>
      <c r="N185" s="274">
        <v>0.32222783252532161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5">
        <v>0.31810041435293679</v>
      </c>
      <c r="F186" s="175">
        <v>0</v>
      </c>
      <c r="G186" s="175"/>
      <c r="H186" s="175">
        <v>0.18492399371069182</v>
      </c>
      <c r="I186" s="175">
        <v>0.17548476397447624</v>
      </c>
      <c r="J186" s="175"/>
      <c r="K186" s="175">
        <v>7.2259481268011532E-3</v>
      </c>
      <c r="L186" s="175">
        <v>0</v>
      </c>
      <c r="M186" s="175">
        <v>0</v>
      </c>
      <c r="N186" s="275">
        <v>0.32222734572125278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1">
        <v>43019000</v>
      </c>
      <c r="F187" s="1050">
        <v>0</v>
      </c>
      <c r="G187" s="1056"/>
      <c r="H187" s="1050">
        <v>123000</v>
      </c>
      <c r="I187" s="1050">
        <v>41887000</v>
      </c>
      <c r="J187" s="1119"/>
      <c r="K187" s="1050">
        <v>1000000</v>
      </c>
      <c r="L187" s="1050">
        <v>0</v>
      </c>
      <c r="M187" s="1050">
        <v>0</v>
      </c>
      <c r="N187" s="1058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71">
        <v>43019000</v>
      </c>
      <c r="F188" s="1050">
        <v>0</v>
      </c>
      <c r="G188" s="1050"/>
      <c r="H188" s="1050">
        <v>123000</v>
      </c>
      <c r="I188" s="1050">
        <v>41887000</v>
      </c>
      <c r="J188" s="1119"/>
      <c r="K188" s="1050">
        <v>1000000</v>
      </c>
      <c r="L188" s="1050">
        <v>0</v>
      </c>
      <c r="M188" s="1050">
        <v>0</v>
      </c>
      <c r="N188" s="1058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71">
        <v>8760482.0600000005</v>
      </c>
      <c r="F189" s="1050">
        <v>0</v>
      </c>
      <c r="G189" s="1050"/>
      <c r="H189" s="1050">
        <v>9339.44</v>
      </c>
      <c r="I189" s="1050">
        <v>8751142.620000001</v>
      </c>
      <c r="J189" s="1119"/>
      <c r="K189" s="1050">
        <v>0</v>
      </c>
      <c r="L189" s="1050">
        <v>0</v>
      </c>
      <c r="M189" s="1050">
        <v>0</v>
      </c>
      <c r="N189" s="1058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4">
        <v>0.2036421595109138</v>
      </c>
      <c r="F190" s="174">
        <v>0</v>
      </c>
      <c r="G190" s="174"/>
      <c r="H190" s="174">
        <v>7.5930406504065046E-2</v>
      </c>
      <c r="I190" s="174">
        <v>0.2089226399598921</v>
      </c>
      <c r="J190" s="174"/>
      <c r="K190" s="174">
        <v>0</v>
      </c>
      <c r="L190" s="174">
        <v>0</v>
      </c>
      <c r="M190" s="174">
        <v>0</v>
      </c>
      <c r="N190" s="274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5">
        <v>0.2036421595109138</v>
      </c>
      <c r="F191" s="175">
        <v>0</v>
      </c>
      <c r="G191" s="175"/>
      <c r="H191" s="175">
        <v>7.5930406504065046E-2</v>
      </c>
      <c r="I191" s="175">
        <v>0.2089226399598921</v>
      </c>
      <c r="J191" s="175"/>
      <c r="K191" s="175">
        <v>0</v>
      </c>
      <c r="L191" s="175">
        <v>0</v>
      </c>
      <c r="M191" s="175">
        <v>0</v>
      </c>
      <c r="N191" s="275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1">
        <v>6035801000</v>
      </c>
      <c r="F192" s="1050">
        <v>140499000</v>
      </c>
      <c r="G192" s="1056"/>
      <c r="H192" s="1050">
        <v>1994491000</v>
      </c>
      <c r="I192" s="1050">
        <v>3700862000</v>
      </c>
      <c r="J192" s="1119"/>
      <c r="K192" s="1050">
        <v>183195000</v>
      </c>
      <c r="L192" s="1050">
        <v>0</v>
      </c>
      <c r="M192" s="1050">
        <v>0</v>
      </c>
      <c r="N192" s="1058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71">
        <v>6035836869</v>
      </c>
      <c r="F193" s="1050">
        <v>140499000</v>
      </c>
      <c r="G193" s="1050"/>
      <c r="H193" s="1050">
        <v>1994465667</v>
      </c>
      <c r="I193" s="1050">
        <v>3700887333</v>
      </c>
      <c r="J193" s="1119"/>
      <c r="K193" s="1050">
        <v>183195000</v>
      </c>
      <c r="L193" s="1050">
        <v>0</v>
      </c>
      <c r="M193" s="1050">
        <v>0</v>
      </c>
      <c r="N193" s="1058">
        <v>16789869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71">
        <v>1481673792.7299998</v>
      </c>
      <c r="F194" s="1050">
        <v>17850000</v>
      </c>
      <c r="G194" s="1050"/>
      <c r="H194" s="1050">
        <v>510742788.39999992</v>
      </c>
      <c r="I194" s="1050">
        <v>944865143.83999979</v>
      </c>
      <c r="J194" s="1119"/>
      <c r="K194" s="1050">
        <v>7081754.04</v>
      </c>
      <c r="L194" s="1050">
        <v>0</v>
      </c>
      <c r="M194" s="1050">
        <v>0</v>
      </c>
      <c r="N194" s="1058">
        <v>1134106.4500000002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4">
        <v>0.24548088857303277</v>
      </c>
      <c r="F195" s="174">
        <v>0.12704716759549889</v>
      </c>
      <c r="G195" s="174"/>
      <c r="H195" s="174">
        <v>0.25607675762888871</v>
      </c>
      <c r="I195" s="174">
        <v>0.25530947758657302</v>
      </c>
      <c r="J195" s="174"/>
      <c r="K195" s="174">
        <v>3.8656917710636209E-2</v>
      </c>
      <c r="L195" s="174">
        <v>0</v>
      </c>
      <c r="M195" s="174">
        <v>0</v>
      </c>
      <c r="N195" s="274">
        <v>6.7691682583263704E-2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5">
        <v>0.24547942976057921</v>
      </c>
      <c r="F196" s="175">
        <v>0.12704716759549889</v>
      </c>
      <c r="G196" s="175"/>
      <c r="H196" s="175">
        <v>0.25608001022561594</v>
      </c>
      <c r="I196" s="175">
        <v>0.25530772996379669</v>
      </c>
      <c r="J196" s="175"/>
      <c r="K196" s="175">
        <v>3.8656917710636209E-2</v>
      </c>
      <c r="L196" s="175">
        <v>0</v>
      </c>
      <c r="M196" s="175">
        <v>0</v>
      </c>
      <c r="N196" s="275">
        <v>6.7547069604890916E-2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1">
        <v>7595143000</v>
      </c>
      <c r="F197" s="1050">
        <v>1314383000</v>
      </c>
      <c r="G197" s="1056"/>
      <c r="H197" s="1050">
        <v>6173000</v>
      </c>
      <c r="I197" s="1050">
        <v>3589406000</v>
      </c>
      <c r="J197" s="1119"/>
      <c r="K197" s="1050">
        <v>1640284000</v>
      </c>
      <c r="L197" s="1050">
        <v>0</v>
      </c>
      <c r="M197" s="1050">
        <v>0</v>
      </c>
      <c r="N197" s="1058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71">
        <v>7595424355</v>
      </c>
      <c r="F198" s="1050">
        <v>1314383000</v>
      </c>
      <c r="G198" s="1050"/>
      <c r="H198" s="1050">
        <v>6173000</v>
      </c>
      <c r="I198" s="1050">
        <v>3589687355</v>
      </c>
      <c r="J198" s="1119"/>
      <c r="K198" s="1050">
        <v>1640284000</v>
      </c>
      <c r="L198" s="1050">
        <v>0</v>
      </c>
      <c r="M198" s="1050">
        <v>0</v>
      </c>
      <c r="N198" s="1058">
        <v>1044897000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71">
        <v>951942672.30000031</v>
      </c>
      <c r="F199" s="1050">
        <v>28339468</v>
      </c>
      <c r="G199" s="1050"/>
      <c r="H199" s="1050">
        <v>496159.82</v>
      </c>
      <c r="I199" s="1050">
        <v>666785473.61000025</v>
      </c>
      <c r="J199" s="1119"/>
      <c r="K199" s="1050">
        <v>66086584.56000001</v>
      </c>
      <c r="L199" s="1050">
        <v>0</v>
      </c>
      <c r="M199" s="1050">
        <v>0</v>
      </c>
      <c r="N199" s="1058">
        <v>190234986.30999991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4">
        <v>0.12533571419260972</v>
      </c>
      <c r="F200" s="174">
        <v>2.1561042709773329E-2</v>
      </c>
      <c r="G200" s="174"/>
      <c r="H200" s="174">
        <v>8.0375801069172206E-2</v>
      </c>
      <c r="I200" s="174">
        <v>0.18576485179163357</v>
      </c>
      <c r="J200" s="174"/>
      <c r="K200" s="174">
        <v>4.028972090199015E-2</v>
      </c>
      <c r="L200" s="174">
        <v>0</v>
      </c>
      <c r="M200" s="174">
        <v>0</v>
      </c>
      <c r="N200" s="274">
        <v>0.18206099386829508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5">
        <v>0.12533107141977459</v>
      </c>
      <c r="F201" s="175">
        <v>2.1561042709773329E-2</v>
      </c>
      <c r="G201" s="175"/>
      <c r="H201" s="175">
        <v>8.0375801069172206E-2</v>
      </c>
      <c r="I201" s="175">
        <v>0.1857502917855085</v>
      </c>
      <c r="J201" s="175"/>
      <c r="K201" s="175">
        <v>4.028972090199015E-2</v>
      </c>
      <c r="L201" s="175">
        <v>0</v>
      </c>
      <c r="M201" s="175">
        <v>0</v>
      </c>
      <c r="N201" s="275">
        <v>0.18206099386829508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1">
        <v>64212000</v>
      </c>
      <c r="F202" s="1050">
        <v>55223000</v>
      </c>
      <c r="G202" s="1056"/>
      <c r="H202" s="1050">
        <v>13000</v>
      </c>
      <c r="I202" s="1050">
        <v>8599000</v>
      </c>
      <c r="J202" s="1119"/>
      <c r="K202" s="1050">
        <v>375000</v>
      </c>
      <c r="L202" s="1050">
        <v>0</v>
      </c>
      <c r="M202" s="1050">
        <v>0</v>
      </c>
      <c r="N202" s="1058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71">
        <v>64216654</v>
      </c>
      <c r="F203" s="1050">
        <v>55223000</v>
      </c>
      <c r="G203" s="1050"/>
      <c r="H203" s="1050">
        <v>13000</v>
      </c>
      <c r="I203" s="1050">
        <v>8599000</v>
      </c>
      <c r="J203" s="1119"/>
      <c r="K203" s="1050">
        <v>375000</v>
      </c>
      <c r="L203" s="1050">
        <v>0</v>
      </c>
      <c r="M203" s="1050">
        <v>0</v>
      </c>
      <c r="N203" s="1058">
        <v>6654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71">
        <v>22268989.680000003</v>
      </c>
      <c r="F204" s="1050">
        <v>20500000</v>
      </c>
      <c r="G204" s="1050"/>
      <c r="H204" s="1050">
        <v>1446.32</v>
      </c>
      <c r="I204" s="1050">
        <v>1762714.94</v>
      </c>
      <c r="J204" s="1119"/>
      <c r="K204" s="1050">
        <v>0</v>
      </c>
      <c r="L204" s="1050">
        <v>0</v>
      </c>
      <c r="M204" s="1050">
        <v>0</v>
      </c>
      <c r="N204" s="1058">
        <v>4828.42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4">
        <v>0.34680417492057564</v>
      </c>
      <c r="F205" s="174">
        <v>0.37122213570432611</v>
      </c>
      <c r="G205" s="174"/>
      <c r="H205" s="174">
        <v>0.11125538461538462</v>
      </c>
      <c r="I205" s="174">
        <v>0.20499068961507153</v>
      </c>
      <c r="J205" s="174"/>
      <c r="K205" s="174">
        <v>0</v>
      </c>
      <c r="L205" s="174">
        <v>0</v>
      </c>
      <c r="M205" s="174">
        <v>0</v>
      </c>
      <c r="N205" s="274">
        <v>2.4142100000000002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5">
        <v>0.34677904083884536</v>
      </c>
      <c r="F206" s="175">
        <v>0.37122213570432611</v>
      </c>
      <c r="G206" s="175"/>
      <c r="H206" s="175">
        <v>0.11125538461538462</v>
      </c>
      <c r="I206" s="175">
        <v>0.20499068961507153</v>
      </c>
      <c r="J206" s="175"/>
      <c r="K206" s="175">
        <v>0</v>
      </c>
      <c r="L206" s="175">
        <v>0</v>
      </c>
      <c r="M206" s="175">
        <v>0</v>
      </c>
      <c r="N206" s="275">
        <v>0.72564171926660659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1">
        <v>387498000</v>
      </c>
      <c r="F207" s="1050">
        <v>88774000</v>
      </c>
      <c r="G207" s="1056"/>
      <c r="H207" s="1050">
        <v>1653000</v>
      </c>
      <c r="I207" s="1050">
        <v>264497000</v>
      </c>
      <c r="J207" s="1119"/>
      <c r="K207" s="1050">
        <v>7237000</v>
      </c>
      <c r="L207" s="1050">
        <v>0</v>
      </c>
      <c r="M207" s="1050">
        <v>0</v>
      </c>
      <c r="N207" s="1058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71">
        <v>386305360.42000002</v>
      </c>
      <c r="F208" s="1050">
        <v>88912638.420000002</v>
      </c>
      <c r="G208" s="1050"/>
      <c r="H208" s="1050">
        <v>1653279.2</v>
      </c>
      <c r="I208" s="1050">
        <v>262796656.80000001</v>
      </c>
      <c r="J208" s="1119"/>
      <c r="K208" s="1050">
        <v>7287000</v>
      </c>
      <c r="L208" s="1050">
        <v>0</v>
      </c>
      <c r="M208" s="1050">
        <v>0</v>
      </c>
      <c r="N208" s="1058">
        <v>25655786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71">
        <v>94785325.649999991</v>
      </c>
      <c r="F209" s="1050">
        <v>28561638.420000002</v>
      </c>
      <c r="G209" s="1050"/>
      <c r="H209" s="1050">
        <v>290233.71999999997</v>
      </c>
      <c r="I209" s="1050">
        <v>63602007.799999997</v>
      </c>
      <c r="J209" s="1119"/>
      <c r="K209" s="1050">
        <v>200000</v>
      </c>
      <c r="L209" s="1050">
        <v>0</v>
      </c>
      <c r="M209" s="1050">
        <v>0</v>
      </c>
      <c r="N209" s="1058">
        <v>2131445.7100000004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4">
        <v>0.24460855449576513</v>
      </c>
      <c r="F210" s="174">
        <v>0.32173427377385272</v>
      </c>
      <c r="G210" s="174"/>
      <c r="H210" s="174">
        <v>0.17557998790078644</v>
      </c>
      <c r="I210" s="174">
        <v>0.24046400450666736</v>
      </c>
      <c r="J210" s="174"/>
      <c r="K210" s="174">
        <v>2.7635760674312559E-2</v>
      </c>
      <c r="L210" s="174">
        <v>0</v>
      </c>
      <c r="M210" s="174">
        <v>0</v>
      </c>
      <c r="N210" s="274">
        <v>8.4123839049611251E-2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5">
        <v>0.24536373387867882</v>
      </c>
      <c r="F211" s="175">
        <v>0.32123260458296499</v>
      </c>
      <c r="G211" s="175"/>
      <c r="H211" s="175">
        <v>0.17555033656747146</v>
      </c>
      <c r="I211" s="175">
        <v>0.2420198512966775</v>
      </c>
      <c r="J211" s="175"/>
      <c r="K211" s="175">
        <v>2.7446136956223412E-2</v>
      </c>
      <c r="L211" s="175">
        <v>0</v>
      </c>
      <c r="M211" s="175">
        <v>0</v>
      </c>
      <c r="N211" s="275">
        <v>8.3078558185666201E-2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1">
        <v>23781075000</v>
      </c>
      <c r="F212" s="1050">
        <v>220510000</v>
      </c>
      <c r="G212" s="1056"/>
      <c r="H212" s="1050">
        <v>10576001000</v>
      </c>
      <c r="I212" s="1050">
        <v>12554180000</v>
      </c>
      <c r="J212" s="1119"/>
      <c r="K212" s="1050">
        <v>385519000</v>
      </c>
      <c r="L212" s="1050">
        <v>0</v>
      </c>
      <c r="M212" s="1050">
        <v>0</v>
      </c>
      <c r="N212" s="1058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71">
        <v>23958043883</v>
      </c>
      <c r="F213" s="1050">
        <v>221390000</v>
      </c>
      <c r="G213" s="1050"/>
      <c r="H213" s="1050">
        <v>10583625368</v>
      </c>
      <c r="I213" s="1050">
        <v>12681405617</v>
      </c>
      <c r="J213" s="1119"/>
      <c r="K213" s="1050">
        <v>386761668.07999998</v>
      </c>
      <c r="L213" s="1050">
        <v>0</v>
      </c>
      <c r="M213" s="1050">
        <v>0</v>
      </c>
      <c r="N213" s="1058">
        <v>84861229.919999987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71">
        <v>6434346222.9499998</v>
      </c>
      <c r="F214" s="1050">
        <v>53079175.880000003</v>
      </c>
      <c r="G214" s="1050"/>
      <c r="H214" s="1050">
        <v>2531244539.1800003</v>
      </c>
      <c r="I214" s="1050">
        <v>3817642519.0400004</v>
      </c>
      <c r="J214" s="1119"/>
      <c r="K214" s="1050">
        <v>12884312.899999999</v>
      </c>
      <c r="L214" s="1050">
        <v>0</v>
      </c>
      <c r="M214" s="1050">
        <v>0</v>
      </c>
      <c r="N214" s="1058">
        <v>19495675.950000003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4">
        <v>0.27056582694222192</v>
      </c>
      <c r="F215" s="174">
        <v>0.24071096947984219</v>
      </c>
      <c r="G215" s="174"/>
      <c r="H215" s="174">
        <v>0.23933853062041127</v>
      </c>
      <c r="I215" s="174">
        <v>0.30409333935310795</v>
      </c>
      <c r="J215" s="174"/>
      <c r="K215" s="174">
        <v>3.3420694959262705E-2</v>
      </c>
      <c r="L215" s="174">
        <v>0</v>
      </c>
      <c r="M215" s="174">
        <v>0</v>
      </c>
      <c r="N215" s="274">
        <v>0.43454086593112679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6">
        <v>0.26856726093216832</v>
      </c>
      <c r="F216" s="175">
        <v>0.23975417082975745</v>
      </c>
      <c r="G216" s="175"/>
      <c r="H216" s="175">
        <v>0.23916611285517683</v>
      </c>
      <c r="I216" s="175">
        <v>0.30104253695049998</v>
      </c>
      <c r="J216" s="175"/>
      <c r="K216" s="175">
        <v>3.3313314020909986E-2</v>
      </c>
      <c r="L216" s="175">
        <v>0</v>
      </c>
      <c r="M216" s="175">
        <v>0</v>
      </c>
      <c r="N216" s="275">
        <v>0.22973595796783622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1">
        <v>164896000</v>
      </c>
      <c r="F217" s="1050">
        <v>157666000</v>
      </c>
      <c r="G217" s="1056"/>
      <c r="H217" s="1050">
        <v>1153000</v>
      </c>
      <c r="I217" s="1050">
        <v>4917000</v>
      </c>
      <c r="J217" s="1119"/>
      <c r="K217" s="1050">
        <v>1160000</v>
      </c>
      <c r="L217" s="1050">
        <v>0</v>
      </c>
      <c r="M217" s="1050">
        <v>0</v>
      </c>
      <c r="N217" s="1058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71">
        <v>164896000</v>
      </c>
      <c r="F218" s="1050">
        <v>157666000</v>
      </c>
      <c r="G218" s="1050"/>
      <c r="H218" s="1050">
        <v>1155000</v>
      </c>
      <c r="I218" s="1050">
        <v>4868537</v>
      </c>
      <c r="J218" s="1119"/>
      <c r="K218" s="1050">
        <v>1206463</v>
      </c>
      <c r="L218" s="1050">
        <v>0</v>
      </c>
      <c r="M218" s="1050">
        <v>0</v>
      </c>
      <c r="N218" s="1058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71">
        <v>53350919.140000001</v>
      </c>
      <c r="F219" s="1050">
        <v>51788260.5</v>
      </c>
      <c r="G219" s="1050"/>
      <c r="H219" s="1050">
        <v>197468.19</v>
      </c>
      <c r="I219" s="1050">
        <v>1365190.4500000002</v>
      </c>
      <c r="J219" s="1119"/>
      <c r="K219" s="1050">
        <v>0</v>
      </c>
      <c r="L219" s="1050">
        <v>0</v>
      </c>
      <c r="M219" s="1050">
        <v>0</v>
      </c>
      <c r="N219" s="1058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4">
        <v>0.32354283390743255</v>
      </c>
      <c r="F220" s="174">
        <v>0.32846815737064428</v>
      </c>
      <c r="G220" s="174"/>
      <c r="H220" s="174">
        <v>0.17126469210754552</v>
      </c>
      <c r="I220" s="174">
        <v>0.27764703070978242</v>
      </c>
      <c r="J220" s="174"/>
      <c r="K220" s="174">
        <v>0</v>
      </c>
      <c r="L220" s="174">
        <v>0</v>
      </c>
      <c r="M220" s="174">
        <v>0</v>
      </c>
      <c r="N220" s="274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5">
        <v>0.32354283390743255</v>
      </c>
      <c r="F221" s="175">
        <v>0.32846815737064428</v>
      </c>
      <c r="G221" s="175"/>
      <c r="H221" s="175">
        <v>0.17096812987012988</v>
      </c>
      <c r="I221" s="175">
        <v>0.28041081951313096</v>
      </c>
      <c r="J221" s="175"/>
      <c r="K221" s="175">
        <v>0</v>
      </c>
      <c r="L221" s="175">
        <v>0</v>
      </c>
      <c r="M221" s="175">
        <v>0</v>
      </c>
      <c r="N221" s="275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1">
        <v>878118000</v>
      </c>
      <c r="F222" s="1050">
        <v>752500000</v>
      </c>
      <c r="G222" s="1056"/>
      <c r="H222" s="1050">
        <v>289000</v>
      </c>
      <c r="I222" s="1050">
        <v>78109000</v>
      </c>
      <c r="J222" s="1119"/>
      <c r="K222" s="1050">
        <v>674000</v>
      </c>
      <c r="L222" s="1050">
        <v>0</v>
      </c>
      <c r="M222" s="1050">
        <v>0</v>
      </c>
      <c r="N222" s="1058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71">
        <v>878727440</v>
      </c>
      <c r="F223" s="1050">
        <v>752500000</v>
      </c>
      <c r="G223" s="1050"/>
      <c r="H223" s="1050">
        <v>289000</v>
      </c>
      <c r="I223" s="1050">
        <v>78558168</v>
      </c>
      <c r="J223" s="1119"/>
      <c r="K223" s="1050">
        <v>721832</v>
      </c>
      <c r="L223" s="1050">
        <v>0</v>
      </c>
      <c r="M223" s="1050">
        <v>0</v>
      </c>
      <c r="N223" s="1058">
        <v>46658440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71">
        <v>197123629.97000003</v>
      </c>
      <c r="F224" s="1050">
        <v>168750000</v>
      </c>
      <c r="G224" s="1050"/>
      <c r="H224" s="1050">
        <v>22399.83</v>
      </c>
      <c r="I224" s="1050">
        <v>16636598.34</v>
      </c>
      <c r="J224" s="1119"/>
      <c r="K224" s="1050">
        <v>0</v>
      </c>
      <c r="L224" s="1050">
        <v>0</v>
      </c>
      <c r="M224" s="1050">
        <v>0</v>
      </c>
      <c r="N224" s="1058">
        <v>11714631.799999997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4">
        <v>0.22448421507132302</v>
      </c>
      <c r="F225" s="174">
        <v>0.22425249169435216</v>
      </c>
      <c r="G225" s="174"/>
      <c r="H225" s="174">
        <v>7.7508062283737036E-2</v>
      </c>
      <c r="I225" s="174">
        <v>0.21299207952988772</v>
      </c>
      <c r="J225" s="174"/>
      <c r="K225" s="174">
        <v>0</v>
      </c>
      <c r="L225" s="174">
        <v>0</v>
      </c>
      <c r="M225" s="174">
        <v>0</v>
      </c>
      <c r="N225" s="274">
        <v>0.25167859321961067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5">
        <v>0.22432852440570197</v>
      </c>
      <c r="F226" s="175">
        <v>0.22425249169435216</v>
      </c>
      <c r="G226" s="175"/>
      <c r="H226" s="175">
        <v>7.7508062283737036E-2</v>
      </c>
      <c r="I226" s="175">
        <v>0.21177426566261065</v>
      </c>
      <c r="J226" s="175"/>
      <c r="K226" s="175">
        <v>0</v>
      </c>
      <c r="L226" s="175">
        <v>0</v>
      </c>
      <c r="M226" s="175">
        <v>0</v>
      </c>
      <c r="N226" s="275">
        <v>0.25107208470750408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1">
        <v>2034007000</v>
      </c>
      <c r="F227" s="1050">
        <v>39292000</v>
      </c>
      <c r="G227" s="1056"/>
      <c r="H227" s="1050">
        <v>279175000</v>
      </c>
      <c r="I227" s="1050">
        <v>1678693000</v>
      </c>
      <c r="J227" s="1119"/>
      <c r="K227" s="1050">
        <v>36847000</v>
      </c>
      <c r="L227" s="1050">
        <v>0</v>
      </c>
      <c r="M227" s="1050">
        <v>0</v>
      </c>
      <c r="N227" s="1058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71">
        <v>2093554020</v>
      </c>
      <c r="F228" s="1050">
        <v>73555500</v>
      </c>
      <c r="G228" s="1050"/>
      <c r="H228" s="1050">
        <v>279725000</v>
      </c>
      <c r="I228" s="1050">
        <v>1703426520</v>
      </c>
      <c r="J228" s="1119"/>
      <c r="K228" s="1050">
        <v>36847000</v>
      </c>
      <c r="L228" s="1050">
        <v>0</v>
      </c>
      <c r="M228" s="1050">
        <v>0</v>
      </c>
      <c r="N228" s="1058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71">
        <v>578567628.35000014</v>
      </c>
      <c r="F229" s="1050">
        <v>31290020.759999998</v>
      </c>
      <c r="G229" s="1050"/>
      <c r="H229" s="1050">
        <v>59306714.229999997</v>
      </c>
      <c r="I229" s="1050">
        <v>486601165.45000023</v>
      </c>
      <c r="J229" s="1119"/>
      <c r="K229" s="1050">
        <v>1369727.9100000001</v>
      </c>
      <c r="L229" s="1050">
        <v>0</v>
      </c>
      <c r="M229" s="1050">
        <v>0</v>
      </c>
      <c r="N229" s="1058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4">
        <v>0.28444721593878491</v>
      </c>
      <c r="F230" s="174">
        <v>0.79634584037463096</v>
      </c>
      <c r="G230" s="174"/>
      <c r="H230" s="174">
        <v>0.21243562005910271</v>
      </c>
      <c r="I230" s="174">
        <v>0.28986906209175844</v>
      </c>
      <c r="J230" s="174"/>
      <c r="K230" s="174">
        <v>3.7173390235297317E-2</v>
      </c>
      <c r="L230" s="174">
        <v>0</v>
      </c>
      <c r="M230" s="174">
        <v>0</v>
      </c>
      <c r="N230" s="274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5">
        <v>0.2763566752149057</v>
      </c>
      <c r="F231" s="175">
        <v>0.42539335277443563</v>
      </c>
      <c r="G231" s="175"/>
      <c r="H231" s="175">
        <v>0.21201792556975599</v>
      </c>
      <c r="I231" s="175">
        <v>0.28566020297136163</v>
      </c>
      <c r="J231" s="175"/>
      <c r="K231" s="175">
        <v>3.7173390235297317E-2</v>
      </c>
      <c r="L231" s="175">
        <v>0</v>
      </c>
      <c r="M231" s="175">
        <v>0</v>
      </c>
      <c r="N231" s="275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1">
        <v>11905100000</v>
      </c>
      <c r="F232" s="1050">
        <v>6395334000</v>
      </c>
      <c r="G232" s="1056"/>
      <c r="H232" s="1050">
        <v>3158000</v>
      </c>
      <c r="I232" s="1050">
        <v>4106015000</v>
      </c>
      <c r="J232" s="1119"/>
      <c r="K232" s="1050">
        <v>1244952000</v>
      </c>
      <c r="L232" s="1050">
        <v>0</v>
      </c>
      <c r="M232" s="1050">
        <v>0</v>
      </c>
      <c r="N232" s="1058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71">
        <v>16057470972.999998</v>
      </c>
      <c r="F233" s="1050">
        <v>10498701081.279999</v>
      </c>
      <c r="G233" s="1050"/>
      <c r="H233" s="1050">
        <v>3161890</v>
      </c>
      <c r="I233" s="1050">
        <v>4154678897.7199998</v>
      </c>
      <c r="J233" s="1119"/>
      <c r="K233" s="1050">
        <v>1244952000</v>
      </c>
      <c r="L233" s="1050">
        <v>0</v>
      </c>
      <c r="M233" s="1050">
        <v>0</v>
      </c>
      <c r="N233" s="1058">
        <v>155977104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71">
        <v>3813304066.2400002</v>
      </c>
      <c r="F234" s="1050">
        <v>3494952887.52</v>
      </c>
      <c r="G234" s="1050"/>
      <c r="H234" s="1050">
        <v>374241.09</v>
      </c>
      <c r="I234" s="1050">
        <v>262290049.22999999</v>
      </c>
      <c r="J234" s="1119"/>
      <c r="K234" s="1050">
        <v>22055865.529999997</v>
      </c>
      <c r="L234" s="1050">
        <v>0</v>
      </c>
      <c r="M234" s="1050">
        <v>0</v>
      </c>
      <c r="N234" s="1058">
        <v>33631022.870000005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4">
        <v>0.32030844480432757</v>
      </c>
      <c r="F235" s="174">
        <v>0.54648481025697793</v>
      </c>
      <c r="G235" s="174"/>
      <c r="H235" s="174">
        <v>0.11850572830905637</v>
      </c>
      <c r="I235" s="174">
        <v>6.3879466886993835E-2</v>
      </c>
      <c r="J235" s="174"/>
      <c r="K235" s="174">
        <v>1.77162376782398E-2</v>
      </c>
      <c r="L235" s="174">
        <v>0</v>
      </c>
      <c r="M235" s="174">
        <v>0</v>
      </c>
      <c r="N235" s="274">
        <v>0.2160807426706331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5">
        <v>0.23747849662328022</v>
      </c>
      <c r="F236" s="175">
        <v>0.33289383710064602</v>
      </c>
      <c r="G236" s="175"/>
      <c r="H236" s="175">
        <v>0.11835993345752067</v>
      </c>
      <c r="I236" s="175">
        <v>6.3131244480515505E-2</v>
      </c>
      <c r="J236" s="175"/>
      <c r="K236" s="175">
        <v>1.77162376782398E-2</v>
      </c>
      <c r="L236" s="175">
        <v>0</v>
      </c>
      <c r="M236" s="175">
        <v>0</v>
      </c>
      <c r="N236" s="275">
        <v>0.21561512560202428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1">
        <v>382581000</v>
      </c>
      <c r="F237" s="1050">
        <v>286328000</v>
      </c>
      <c r="G237" s="1056"/>
      <c r="H237" s="1050">
        <v>45000</v>
      </c>
      <c r="I237" s="1050">
        <v>67938000</v>
      </c>
      <c r="J237" s="1119"/>
      <c r="K237" s="1050">
        <v>1100000</v>
      </c>
      <c r="L237" s="1050">
        <v>0</v>
      </c>
      <c r="M237" s="1050">
        <v>0</v>
      </c>
      <c r="N237" s="1058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71">
        <v>393938720</v>
      </c>
      <c r="F238" s="1050">
        <v>286333000</v>
      </c>
      <c r="G238" s="1050"/>
      <c r="H238" s="1050">
        <v>45000</v>
      </c>
      <c r="I238" s="1050">
        <v>79235720</v>
      </c>
      <c r="J238" s="1119"/>
      <c r="K238" s="1050">
        <v>1155000</v>
      </c>
      <c r="L238" s="1050">
        <v>0</v>
      </c>
      <c r="M238" s="1050">
        <v>0</v>
      </c>
      <c r="N238" s="1058">
        <v>27170000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71">
        <v>151144586.72</v>
      </c>
      <c r="F239" s="1050">
        <v>124166000</v>
      </c>
      <c r="G239" s="1050"/>
      <c r="H239" s="1050">
        <v>0</v>
      </c>
      <c r="I239" s="1050">
        <v>25198963.939999994</v>
      </c>
      <c r="J239" s="1119"/>
      <c r="K239" s="1050">
        <v>143940.75</v>
      </c>
      <c r="L239" s="1050">
        <v>0</v>
      </c>
      <c r="M239" s="1050">
        <v>0</v>
      </c>
      <c r="N239" s="1058">
        <v>1635682.0299999998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4">
        <v>0.39506558537930531</v>
      </c>
      <c r="F240" s="174">
        <v>0.43364952082925873</v>
      </c>
      <c r="G240" s="174"/>
      <c r="H240" s="174">
        <v>0</v>
      </c>
      <c r="I240" s="174">
        <v>0.37091118284318048</v>
      </c>
      <c r="J240" s="174"/>
      <c r="K240" s="174">
        <v>0.13085522727272728</v>
      </c>
      <c r="L240" s="174">
        <v>0</v>
      </c>
      <c r="M240" s="174">
        <v>0</v>
      </c>
      <c r="N240" s="274">
        <v>6.0201767758557227E-2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5">
        <v>0.38367537651541334</v>
      </c>
      <c r="F241" s="175">
        <v>0.43364194836082465</v>
      </c>
      <c r="G241" s="175"/>
      <c r="H241" s="175">
        <v>0</v>
      </c>
      <c r="I241" s="175">
        <v>0.31802530399168449</v>
      </c>
      <c r="J241" s="175"/>
      <c r="K241" s="175">
        <v>0.12462402597402597</v>
      </c>
      <c r="L241" s="175">
        <v>0</v>
      </c>
      <c r="M241" s="175">
        <v>0</v>
      </c>
      <c r="N241" s="275">
        <v>6.0201767758557227E-2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1">
        <v>414041000</v>
      </c>
      <c r="F242" s="1050">
        <v>408517000</v>
      </c>
      <c r="G242" s="1056"/>
      <c r="H242" s="1050">
        <v>46000</v>
      </c>
      <c r="I242" s="1050">
        <v>5328000</v>
      </c>
      <c r="J242" s="1119"/>
      <c r="K242" s="1050">
        <v>150000</v>
      </c>
      <c r="L242" s="1050">
        <v>0</v>
      </c>
      <c r="M242" s="1050">
        <v>0</v>
      </c>
      <c r="N242" s="1058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71">
        <v>564006600</v>
      </c>
      <c r="F243" s="1050">
        <v>558482600</v>
      </c>
      <c r="G243" s="1050"/>
      <c r="H243" s="1050">
        <v>46000</v>
      </c>
      <c r="I243" s="1050">
        <v>5328000</v>
      </c>
      <c r="J243" s="1119"/>
      <c r="K243" s="1050">
        <v>150000</v>
      </c>
      <c r="L243" s="1050">
        <v>0</v>
      </c>
      <c r="M243" s="1050">
        <v>0</v>
      </c>
      <c r="N243" s="1058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71">
        <v>64509756.670000002</v>
      </c>
      <c r="F244" s="1050">
        <v>63465951.060000002</v>
      </c>
      <c r="G244" s="1050"/>
      <c r="H244" s="1050">
        <v>4483.46</v>
      </c>
      <c r="I244" s="1050">
        <v>1039322.1500000001</v>
      </c>
      <c r="J244" s="1119"/>
      <c r="K244" s="1050">
        <v>0</v>
      </c>
      <c r="L244" s="1050">
        <v>0</v>
      </c>
      <c r="M244" s="1050">
        <v>0</v>
      </c>
      <c r="N244" s="1058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4">
        <v>0.15580523829765652</v>
      </c>
      <c r="F245" s="174">
        <v>0.15535694000494471</v>
      </c>
      <c r="G245" s="174"/>
      <c r="H245" s="174">
        <v>9.7466521739130438E-2</v>
      </c>
      <c r="I245" s="174">
        <v>0.19506797109609611</v>
      </c>
      <c r="J245" s="174"/>
      <c r="K245" s="700">
        <v>0</v>
      </c>
      <c r="L245" s="174">
        <v>0</v>
      </c>
      <c r="M245" s="174">
        <v>0</v>
      </c>
      <c r="N245" s="274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5">
        <v>0.11437766272593264</v>
      </c>
      <c r="F246" s="175">
        <v>0.1136399792222712</v>
      </c>
      <c r="G246" s="175"/>
      <c r="H246" s="175">
        <v>9.7466521739130438E-2</v>
      </c>
      <c r="I246" s="175">
        <v>0.19506797109609611</v>
      </c>
      <c r="J246" s="175"/>
      <c r="K246" s="175">
        <v>0</v>
      </c>
      <c r="L246" s="175">
        <v>0</v>
      </c>
      <c r="M246" s="175">
        <v>0</v>
      </c>
      <c r="N246" s="275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1">
        <v>37620000</v>
      </c>
      <c r="F247" s="1050">
        <v>0</v>
      </c>
      <c r="G247" s="1056"/>
      <c r="H247" s="1050">
        <v>14000</v>
      </c>
      <c r="I247" s="1050">
        <v>30549000</v>
      </c>
      <c r="J247" s="1119"/>
      <c r="K247" s="1050">
        <v>770000</v>
      </c>
      <c r="L247" s="1050">
        <v>0</v>
      </c>
      <c r="M247" s="1050">
        <v>0</v>
      </c>
      <c r="N247" s="1058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71">
        <v>37620000</v>
      </c>
      <c r="F248" s="1050">
        <v>0</v>
      </c>
      <c r="G248" s="1050"/>
      <c r="H248" s="1050">
        <v>14000</v>
      </c>
      <c r="I248" s="1050">
        <v>30644000</v>
      </c>
      <c r="J248" s="1119"/>
      <c r="K248" s="1050">
        <v>675000</v>
      </c>
      <c r="L248" s="1050">
        <v>0</v>
      </c>
      <c r="M248" s="1050">
        <v>0</v>
      </c>
      <c r="N248" s="1058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71">
        <v>10259019.09</v>
      </c>
      <c r="F249" s="1050">
        <v>0</v>
      </c>
      <c r="G249" s="1050"/>
      <c r="H249" s="1050">
        <v>2240</v>
      </c>
      <c r="I249" s="1050">
        <v>8394282.5299999993</v>
      </c>
      <c r="J249" s="1119"/>
      <c r="K249" s="1050">
        <v>105595.5</v>
      </c>
      <c r="L249" s="1050">
        <v>0</v>
      </c>
      <c r="M249" s="1050">
        <v>0</v>
      </c>
      <c r="N249" s="1058">
        <v>1756901.0599999996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4">
        <v>0.27270119856459329</v>
      </c>
      <c r="F250" s="174">
        <v>0</v>
      </c>
      <c r="G250" s="174"/>
      <c r="H250" s="174">
        <v>0.16</v>
      </c>
      <c r="I250" s="174">
        <v>0.27478092670791188</v>
      </c>
      <c r="J250" s="174"/>
      <c r="K250" s="174">
        <v>0.13713701298701297</v>
      </c>
      <c r="L250" s="174">
        <v>0</v>
      </c>
      <c r="M250" s="174">
        <v>0</v>
      </c>
      <c r="N250" s="274">
        <v>0.2794498266263718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5">
        <v>0.27270119856459329</v>
      </c>
      <c r="F251" s="175">
        <v>0</v>
      </c>
      <c r="G251" s="175"/>
      <c r="H251" s="175">
        <v>0.16</v>
      </c>
      <c r="I251" s="175">
        <v>0.27392907355436624</v>
      </c>
      <c r="J251" s="175"/>
      <c r="K251" s="175">
        <v>0.15643777777777779</v>
      </c>
      <c r="L251" s="175">
        <v>0</v>
      </c>
      <c r="M251" s="175">
        <v>0</v>
      </c>
      <c r="N251" s="275">
        <v>0.2794498266263718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1">
        <v>53085000</v>
      </c>
      <c r="F252" s="1050">
        <v>0</v>
      </c>
      <c r="G252" s="1056"/>
      <c r="H252" s="1050">
        <v>10000</v>
      </c>
      <c r="I252" s="1050">
        <v>52475000</v>
      </c>
      <c r="J252" s="1119"/>
      <c r="K252" s="1050">
        <v>600000</v>
      </c>
      <c r="L252" s="1050">
        <v>0</v>
      </c>
      <c r="M252" s="1050">
        <v>0</v>
      </c>
      <c r="N252" s="1058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71">
        <v>54046000</v>
      </c>
      <c r="F253" s="1050">
        <v>0</v>
      </c>
      <c r="G253" s="1050"/>
      <c r="H253" s="1050">
        <v>17000</v>
      </c>
      <c r="I253" s="1050">
        <v>53429000</v>
      </c>
      <c r="J253" s="1119"/>
      <c r="K253" s="1050">
        <v>600000</v>
      </c>
      <c r="L253" s="1050">
        <v>0</v>
      </c>
      <c r="M253" s="1050">
        <v>0</v>
      </c>
      <c r="N253" s="1058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71">
        <v>12735902.950000003</v>
      </c>
      <c r="F254" s="1050">
        <v>0</v>
      </c>
      <c r="G254" s="1050"/>
      <c r="H254" s="1050">
        <v>11994.28</v>
      </c>
      <c r="I254" s="1050">
        <v>12723908.670000004</v>
      </c>
      <c r="J254" s="1119"/>
      <c r="K254" s="1050">
        <v>0</v>
      </c>
      <c r="L254" s="1050">
        <v>0</v>
      </c>
      <c r="M254" s="1050">
        <v>0</v>
      </c>
      <c r="N254" s="1058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4">
        <v>0.23991528586229638</v>
      </c>
      <c r="F255" s="174">
        <v>0</v>
      </c>
      <c r="G255" s="174"/>
      <c r="H255" s="174">
        <v>1.1994280000000002</v>
      </c>
      <c r="I255" s="174">
        <v>0.24247562972844219</v>
      </c>
      <c r="J255" s="174"/>
      <c r="K255" s="174">
        <v>0</v>
      </c>
      <c r="L255" s="174">
        <v>0</v>
      </c>
      <c r="M255" s="174">
        <v>0</v>
      </c>
      <c r="N255" s="274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6">
        <v>0.23564931632313221</v>
      </c>
      <c r="F256" s="175">
        <v>0</v>
      </c>
      <c r="G256" s="175"/>
      <c r="H256" s="175">
        <v>0.70554588235294124</v>
      </c>
      <c r="I256" s="175">
        <v>0.23814611297235591</v>
      </c>
      <c r="J256" s="175"/>
      <c r="K256" s="175">
        <v>0</v>
      </c>
      <c r="L256" s="175">
        <v>0</v>
      </c>
      <c r="M256" s="175">
        <v>0</v>
      </c>
      <c r="N256" s="275">
        <v>0</v>
      </c>
      <c r="O256" s="44"/>
      <c r="P256" s="44"/>
    </row>
    <row r="257" spans="1:16" ht="18.399999999999999" customHeight="1">
      <c r="A257" s="51" t="s">
        <v>736</v>
      </c>
      <c r="B257" s="52" t="s">
        <v>47</v>
      </c>
      <c r="C257" s="53" t="s">
        <v>738</v>
      </c>
      <c r="D257" s="62" t="s">
        <v>41</v>
      </c>
      <c r="E257" s="671">
        <v>283894000</v>
      </c>
      <c r="F257" s="1050">
        <v>0</v>
      </c>
      <c r="G257" s="1056"/>
      <c r="H257" s="1050">
        <v>481000</v>
      </c>
      <c r="I257" s="1050">
        <v>231100000</v>
      </c>
      <c r="J257" s="1119"/>
      <c r="K257" s="1050">
        <v>2682000</v>
      </c>
      <c r="L257" s="1050">
        <v>0</v>
      </c>
      <c r="M257" s="1050">
        <v>0</v>
      </c>
      <c r="N257" s="1058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71">
        <v>298318950</v>
      </c>
      <c r="F258" s="1050">
        <v>0</v>
      </c>
      <c r="G258" s="1050"/>
      <c r="H258" s="1050">
        <v>481000</v>
      </c>
      <c r="I258" s="1050">
        <v>245424950</v>
      </c>
      <c r="J258" s="1119"/>
      <c r="K258" s="1050">
        <v>2782000</v>
      </c>
      <c r="L258" s="1050">
        <v>0</v>
      </c>
      <c r="M258" s="1050">
        <v>0</v>
      </c>
      <c r="N258" s="1058">
        <v>49631000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71">
        <v>49408767.299999997</v>
      </c>
      <c r="F259" s="1050">
        <v>0</v>
      </c>
      <c r="G259" s="1050"/>
      <c r="H259" s="1050">
        <v>80867.839999999997</v>
      </c>
      <c r="I259" s="1050">
        <v>46478117.579999991</v>
      </c>
      <c r="J259" s="1119"/>
      <c r="K259" s="1050">
        <v>52674.75</v>
      </c>
      <c r="L259" s="1050">
        <v>0</v>
      </c>
      <c r="M259" s="1050">
        <v>0</v>
      </c>
      <c r="N259" s="1058">
        <v>2797107.129999999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4">
        <v>0.17403949114810457</v>
      </c>
      <c r="F260" s="174">
        <v>0</v>
      </c>
      <c r="G260" s="174"/>
      <c r="H260" s="174">
        <v>0.16812440748440749</v>
      </c>
      <c r="I260" s="174">
        <v>0.20111690861099088</v>
      </c>
      <c r="J260" s="174"/>
      <c r="K260" s="174">
        <v>1.9640100671140939E-2</v>
      </c>
      <c r="L260" s="174">
        <v>0</v>
      </c>
      <c r="M260" s="174">
        <v>0</v>
      </c>
      <c r="N260" s="274">
        <v>5.6358065120589933E-2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6">
        <v>0.16562396488724568</v>
      </c>
      <c r="F261" s="175">
        <v>0</v>
      </c>
      <c r="G261" s="175"/>
      <c r="H261" s="175">
        <v>0.16812440748440749</v>
      </c>
      <c r="I261" s="175">
        <v>0.18937812793687028</v>
      </c>
      <c r="J261" s="175"/>
      <c r="K261" s="175">
        <v>1.8934130122214236E-2</v>
      </c>
      <c r="L261" s="175">
        <v>0</v>
      </c>
      <c r="M261" s="175">
        <v>0</v>
      </c>
      <c r="N261" s="275">
        <v>5.6358065120589933E-2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1">
        <v>16673000</v>
      </c>
      <c r="F262" s="1050">
        <v>0</v>
      </c>
      <c r="G262" s="1056"/>
      <c r="H262" s="1050">
        <v>3893000</v>
      </c>
      <c r="I262" s="1050">
        <v>12280000</v>
      </c>
      <c r="J262" s="1119"/>
      <c r="K262" s="1050">
        <v>500000</v>
      </c>
      <c r="L262" s="1050">
        <v>0</v>
      </c>
      <c r="M262" s="1050">
        <v>0</v>
      </c>
      <c r="N262" s="1058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71">
        <v>16673000</v>
      </c>
      <c r="F263" s="1050">
        <v>0</v>
      </c>
      <c r="G263" s="1050"/>
      <c r="H263" s="1050">
        <v>3893000</v>
      </c>
      <c r="I263" s="1050">
        <v>12280000</v>
      </c>
      <c r="J263" s="1119"/>
      <c r="K263" s="1050">
        <v>500000</v>
      </c>
      <c r="L263" s="1050">
        <v>0</v>
      </c>
      <c r="M263" s="1050">
        <v>0</v>
      </c>
      <c r="N263" s="1058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71">
        <v>3700524.67</v>
      </c>
      <c r="F264" s="1050">
        <v>0</v>
      </c>
      <c r="G264" s="1050"/>
      <c r="H264" s="1050">
        <v>690316.22</v>
      </c>
      <c r="I264" s="1050">
        <v>3010208.45</v>
      </c>
      <c r="J264" s="1119"/>
      <c r="K264" s="1050">
        <v>0</v>
      </c>
      <c r="L264" s="1050">
        <v>0</v>
      </c>
      <c r="M264" s="1050">
        <v>0</v>
      </c>
      <c r="N264" s="1058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4">
        <v>0.22194714028669105</v>
      </c>
      <c r="F265" s="174">
        <v>0</v>
      </c>
      <c r="G265" s="174"/>
      <c r="H265" s="174">
        <v>0.1773224300025687</v>
      </c>
      <c r="I265" s="174">
        <v>0.24513098127035832</v>
      </c>
      <c r="J265" s="174"/>
      <c r="K265" s="174">
        <v>0</v>
      </c>
      <c r="L265" s="174">
        <v>0</v>
      </c>
      <c r="M265" s="174">
        <v>0</v>
      </c>
      <c r="N265" s="274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5">
        <v>0.22194714028669105</v>
      </c>
      <c r="F266" s="175">
        <v>0</v>
      </c>
      <c r="G266" s="175"/>
      <c r="H266" s="175">
        <v>0.1773224300025687</v>
      </c>
      <c r="I266" s="175">
        <v>0.24513098127035832</v>
      </c>
      <c r="J266" s="175"/>
      <c r="K266" s="175">
        <v>0</v>
      </c>
      <c r="L266" s="175">
        <v>0</v>
      </c>
      <c r="M266" s="175">
        <v>0</v>
      </c>
      <c r="N266" s="275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1">
        <v>101036000</v>
      </c>
      <c r="F267" s="1050">
        <v>1550000</v>
      </c>
      <c r="G267" s="1056"/>
      <c r="H267" s="1050">
        <v>540000</v>
      </c>
      <c r="I267" s="1050">
        <v>87036000</v>
      </c>
      <c r="J267" s="1119"/>
      <c r="K267" s="1050">
        <v>8217000</v>
      </c>
      <c r="L267" s="1050">
        <v>0</v>
      </c>
      <c r="M267" s="1050">
        <v>0</v>
      </c>
      <c r="N267" s="1058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71">
        <v>107296031</v>
      </c>
      <c r="F268" s="1050">
        <v>1550000</v>
      </c>
      <c r="G268" s="1050"/>
      <c r="H268" s="1050">
        <v>540000</v>
      </c>
      <c r="I268" s="1050">
        <v>93017833</v>
      </c>
      <c r="J268" s="1119"/>
      <c r="K268" s="1050">
        <v>8217000</v>
      </c>
      <c r="L268" s="1050">
        <v>0</v>
      </c>
      <c r="M268" s="1050">
        <v>0</v>
      </c>
      <c r="N268" s="1058">
        <v>3971198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71">
        <v>20174591.830000002</v>
      </c>
      <c r="F269" s="1050">
        <v>950000</v>
      </c>
      <c r="G269" s="1050"/>
      <c r="H269" s="1050">
        <v>136942.97</v>
      </c>
      <c r="I269" s="1050">
        <v>18468681.080000002</v>
      </c>
      <c r="J269" s="1119"/>
      <c r="K269" s="1050">
        <v>0</v>
      </c>
      <c r="L269" s="1050">
        <v>0</v>
      </c>
      <c r="M269" s="1050">
        <v>0</v>
      </c>
      <c r="N269" s="1058">
        <v>618967.78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4">
        <v>0.19967726186705731</v>
      </c>
      <c r="F270" s="174">
        <v>0.61290322580645162</v>
      </c>
      <c r="G270" s="174"/>
      <c r="H270" s="174">
        <v>0.25359809259259258</v>
      </c>
      <c r="I270" s="174">
        <v>0.21219588538076201</v>
      </c>
      <c r="J270" s="174"/>
      <c r="K270" s="174">
        <v>0</v>
      </c>
      <c r="L270" s="174">
        <v>0</v>
      </c>
      <c r="M270" s="174">
        <v>0</v>
      </c>
      <c r="N270" s="274">
        <v>0.16760568101814244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5">
        <v>0.18802738220577797</v>
      </c>
      <c r="F271" s="175">
        <v>0.61290322580645162</v>
      </c>
      <c r="G271" s="175"/>
      <c r="H271" s="175">
        <v>0.25359809259259258</v>
      </c>
      <c r="I271" s="175">
        <v>0.19854989612583215</v>
      </c>
      <c r="J271" s="175"/>
      <c r="K271" s="175">
        <v>0</v>
      </c>
      <c r="L271" s="175">
        <v>0</v>
      </c>
      <c r="M271" s="175">
        <v>0</v>
      </c>
      <c r="N271" s="275">
        <v>0.15586424549972075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1">
        <v>134282000</v>
      </c>
      <c r="F272" s="1050">
        <v>2500000</v>
      </c>
      <c r="G272" s="1056"/>
      <c r="H272" s="1050">
        <v>108660000</v>
      </c>
      <c r="I272" s="1050">
        <v>22762000</v>
      </c>
      <c r="J272" s="1119"/>
      <c r="K272" s="1050">
        <v>360000</v>
      </c>
      <c r="L272" s="1050">
        <v>0</v>
      </c>
      <c r="M272" s="1050">
        <v>0</v>
      </c>
      <c r="N272" s="1058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71">
        <v>154597000</v>
      </c>
      <c r="F273" s="1050">
        <v>2500000</v>
      </c>
      <c r="G273" s="1050"/>
      <c r="H273" s="1050">
        <v>128660000</v>
      </c>
      <c r="I273" s="1050">
        <v>23077000</v>
      </c>
      <c r="J273" s="1119"/>
      <c r="K273" s="1050">
        <v>360000</v>
      </c>
      <c r="L273" s="1050">
        <v>0</v>
      </c>
      <c r="M273" s="1050">
        <v>0</v>
      </c>
      <c r="N273" s="1058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71">
        <v>43854166.709999993</v>
      </c>
      <c r="F274" s="1050">
        <v>1350000</v>
      </c>
      <c r="G274" s="1050"/>
      <c r="H274" s="1050">
        <v>37181395.049999997</v>
      </c>
      <c r="I274" s="1050">
        <v>5322771.6599999992</v>
      </c>
      <c r="J274" s="1119"/>
      <c r="K274" s="1050">
        <v>0</v>
      </c>
      <c r="L274" s="1050">
        <v>0</v>
      </c>
      <c r="M274" s="1050">
        <v>0</v>
      </c>
      <c r="N274" s="1058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4">
        <v>0.32658261501913877</v>
      </c>
      <c r="F275" s="174">
        <v>0.54</v>
      </c>
      <c r="G275" s="174"/>
      <c r="H275" s="174">
        <v>0.34218106985091107</v>
      </c>
      <c r="I275" s="174">
        <v>0.23384463843247513</v>
      </c>
      <c r="J275" s="174"/>
      <c r="K275" s="174">
        <v>0</v>
      </c>
      <c r="L275" s="174">
        <v>0</v>
      </c>
      <c r="M275" s="174">
        <v>0</v>
      </c>
      <c r="N275" s="274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5">
        <v>0.28366764368001962</v>
      </c>
      <c r="F276" s="175">
        <v>0.54</v>
      </c>
      <c r="G276" s="175"/>
      <c r="H276" s="175">
        <v>0.28898954647909214</v>
      </c>
      <c r="I276" s="175">
        <v>0.23065266975776744</v>
      </c>
      <c r="J276" s="175"/>
      <c r="K276" s="175">
        <v>0</v>
      </c>
      <c r="L276" s="175">
        <v>0</v>
      </c>
      <c r="M276" s="175">
        <v>0</v>
      </c>
      <c r="N276" s="275">
        <v>0</v>
      </c>
    </row>
    <row r="277" spans="1:14" ht="18.399999999999999" customHeight="1">
      <c r="A277" s="51" t="s">
        <v>739</v>
      </c>
      <c r="B277" s="52" t="s">
        <v>47</v>
      </c>
      <c r="C277" s="53" t="s">
        <v>740</v>
      </c>
      <c r="D277" s="62" t="s">
        <v>41</v>
      </c>
      <c r="E277" s="671">
        <v>71574000</v>
      </c>
      <c r="F277" s="1050">
        <v>0</v>
      </c>
      <c r="G277" s="1056"/>
      <c r="H277" s="1050">
        <v>91000</v>
      </c>
      <c r="I277" s="1050">
        <v>67735000</v>
      </c>
      <c r="J277" s="1119"/>
      <c r="K277" s="1050">
        <v>1660000</v>
      </c>
      <c r="L277" s="1050">
        <v>0</v>
      </c>
      <c r="M277" s="1050">
        <v>0</v>
      </c>
      <c r="N277" s="1058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71">
        <v>71574000</v>
      </c>
      <c r="F278" s="1050">
        <v>0</v>
      </c>
      <c r="G278" s="1050"/>
      <c r="H278" s="1050">
        <v>91000</v>
      </c>
      <c r="I278" s="1050">
        <v>67735000</v>
      </c>
      <c r="J278" s="1119"/>
      <c r="K278" s="1050">
        <v>1660000</v>
      </c>
      <c r="L278" s="1050">
        <v>0</v>
      </c>
      <c r="M278" s="1050">
        <v>0</v>
      </c>
      <c r="N278" s="1058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71">
        <v>13027812.359999999</v>
      </c>
      <c r="F279" s="1050">
        <v>0</v>
      </c>
      <c r="G279" s="1050"/>
      <c r="H279" s="1050">
        <v>7503.84</v>
      </c>
      <c r="I279" s="1050">
        <v>12532485.219999999</v>
      </c>
      <c r="J279" s="1119"/>
      <c r="K279" s="1050">
        <v>38745</v>
      </c>
      <c r="L279" s="1050">
        <v>0</v>
      </c>
      <c r="M279" s="1050">
        <v>0</v>
      </c>
      <c r="N279" s="1058">
        <v>449078.30000000005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4">
        <v>0.18201878279822281</v>
      </c>
      <c r="F280" s="174">
        <v>0</v>
      </c>
      <c r="G280" s="174"/>
      <c r="H280" s="174">
        <v>8.2459780219780218E-2</v>
      </c>
      <c r="I280" s="174">
        <v>0.18502229600649589</v>
      </c>
      <c r="J280" s="174"/>
      <c r="K280" s="174">
        <v>2.3340361445783133E-2</v>
      </c>
      <c r="L280" s="174">
        <v>0</v>
      </c>
      <c r="M280" s="174">
        <v>0</v>
      </c>
      <c r="N280" s="274">
        <v>0.21507581417624524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5">
        <v>0.18201878279822281</v>
      </c>
      <c r="F281" s="175">
        <v>0</v>
      </c>
      <c r="G281" s="175"/>
      <c r="H281" s="175">
        <v>8.2459780219780218E-2</v>
      </c>
      <c r="I281" s="175">
        <v>0.18502229600649589</v>
      </c>
      <c r="J281" s="175"/>
      <c r="K281" s="175">
        <v>2.3340361445783133E-2</v>
      </c>
      <c r="L281" s="175">
        <v>0</v>
      </c>
      <c r="M281" s="175">
        <v>0</v>
      </c>
      <c r="N281" s="275">
        <v>0.21507581417624524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1">
        <v>211289000</v>
      </c>
      <c r="F282" s="1050">
        <v>0</v>
      </c>
      <c r="G282" s="1056"/>
      <c r="H282" s="1050">
        <v>2704000</v>
      </c>
      <c r="I282" s="1050">
        <v>193847000</v>
      </c>
      <c r="J282" s="1119"/>
      <c r="K282" s="1050">
        <v>14738000</v>
      </c>
      <c r="L282" s="1050">
        <v>0</v>
      </c>
      <c r="M282" s="1050">
        <v>0</v>
      </c>
      <c r="N282" s="1058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71">
        <v>211289000</v>
      </c>
      <c r="F283" s="1050">
        <v>0</v>
      </c>
      <c r="G283" s="1050"/>
      <c r="H283" s="1050">
        <v>2704000</v>
      </c>
      <c r="I283" s="1050">
        <v>190855600</v>
      </c>
      <c r="J283" s="1119"/>
      <c r="K283" s="1050">
        <v>17729400</v>
      </c>
      <c r="L283" s="1050">
        <v>0</v>
      </c>
      <c r="M283" s="1050">
        <v>0</v>
      </c>
      <c r="N283" s="1058">
        <v>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71">
        <v>52850326.210000008</v>
      </c>
      <c r="F284" s="1050">
        <v>0</v>
      </c>
      <c r="G284" s="1050"/>
      <c r="H284" s="1050">
        <v>663616.11</v>
      </c>
      <c r="I284" s="1050">
        <v>52161200.330000006</v>
      </c>
      <c r="J284" s="1119"/>
      <c r="K284" s="1050">
        <v>25509.77</v>
      </c>
      <c r="L284" s="1050">
        <v>0</v>
      </c>
      <c r="M284" s="1050">
        <v>0</v>
      </c>
      <c r="N284" s="1058">
        <v>0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4">
        <v>0.25013288060429084</v>
      </c>
      <c r="F285" s="174">
        <v>0</v>
      </c>
      <c r="G285" s="174"/>
      <c r="H285" s="174">
        <v>0.24542015902366862</v>
      </c>
      <c r="I285" s="174">
        <v>0.26908438268325025</v>
      </c>
      <c r="J285" s="174"/>
      <c r="K285" s="174">
        <v>1.7308841091057132E-3</v>
      </c>
      <c r="L285" s="174">
        <v>0</v>
      </c>
      <c r="M285" s="174">
        <v>0</v>
      </c>
      <c r="N285" s="274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5">
        <v>0.25013288060429084</v>
      </c>
      <c r="F286" s="175">
        <v>0</v>
      </c>
      <c r="G286" s="175"/>
      <c r="H286" s="175">
        <v>0.24542015902366862</v>
      </c>
      <c r="I286" s="175">
        <v>0.2733019116546751</v>
      </c>
      <c r="J286" s="175"/>
      <c r="K286" s="175">
        <v>1.4388400058659627E-3</v>
      </c>
      <c r="L286" s="175">
        <v>0</v>
      </c>
      <c r="M286" s="175">
        <v>0</v>
      </c>
      <c r="N286" s="275">
        <v>0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1">
        <v>631586000</v>
      </c>
      <c r="F287" s="1050">
        <v>0</v>
      </c>
      <c r="G287" s="1056"/>
      <c r="H287" s="1050">
        <v>16623000</v>
      </c>
      <c r="I287" s="1050">
        <v>596927000</v>
      </c>
      <c r="J287" s="1119"/>
      <c r="K287" s="1050">
        <v>15823000</v>
      </c>
      <c r="L287" s="1050">
        <v>0</v>
      </c>
      <c r="M287" s="1050">
        <v>0</v>
      </c>
      <c r="N287" s="1058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71">
        <v>631658788</v>
      </c>
      <c r="F288" s="1050">
        <v>0</v>
      </c>
      <c r="G288" s="1050"/>
      <c r="H288" s="1050">
        <v>16623000</v>
      </c>
      <c r="I288" s="1050">
        <v>596927000</v>
      </c>
      <c r="J288" s="1119"/>
      <c r="K288" s="1050">
        <v>15823000</v>
      </c>
      <c r="L288" s="1050">
        <v>0</v>
      </c>
      <c r="M288" s="1050">
        <v>0</v>
      </c>
      <c r="N288" s="1058">
        <v>2285788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71">
        <v>158028375.38000003</v>
      </c>
      <c r="F289" s="1050">
        <v>0</v>
      </c>
      <c r="G289" s="1050"/>
      <c r="H289" s="1050">
        <v>2825270.25</v>
      </c>
      <c r="I289" s="1050">
        <v>152835203.00000003</v>
      </c>
      <c r="J289" s="1119"/>
      <c r="K289" s="1050">
        <v>1977428.15</v>
      </c>
      <c r="L289" s="1050">
        <v>0</v>
      </c>
      <c r="M289" s="1050">
        <v>0</v>
      </c>
      <c r="N289" s="1058">
        <v>390473.98000000004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4">
        <v>0.2502088003533961</v>
      </c>
      <c r="F290" s="174">
        <v>0</v>
      </c>
      <c r="G290" s="174"/>
      <c r="H290" s="174">
        <v>0.16996151416711786</v>
      </c>
      <c r="I290" s="174">
        <v>0.25603667282599052</v>
      </c>
      <c r="J290" s="174"/>
      <c r="K290" s="174">
        <v>0.12497175946407128</v>
      </c>
      <c r="L290" s="174">
        <v>0</v>
      </c>
      <c r="M290" s="174">
        <v>0</v>
      </c>
      <c r="N290" s="274">
        <v>0.17644553999096252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5">
        <v>0.25017996801779641</v>
      </c>
      <c r="F291" s="175">
        <v>0</v>
      </c>
      <c r="G291" s="175"/>
      <c r="H291" s="175">
        <v>0.16996151416711786</v>
      </c>
      <c r="I291" s="175">
        <v>0.25603667282599052</v>
      </c>
      <c r="J291" s="175"/>
      <c r="K291" s="175">
        <v>0.12497175946407128</v>
      </c>
      <c r="L291" s="175">
        <v>0</v>
      </c>
      <c r="M291" s="175">
        <v>0</v>
      </c>
      <c r="N291" s="275">
        <v>0.17082685708385906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1">
        <v>568334000</v>
      </c>
      <c r="F292" s="1050">
        <v>76841000</v>
      </c>
      <c r="G292" s="1056"/>
      <c r="H292" s="1050">
        <v>1365000</v>
      </c>
      <c r="I292" s="1050">
        <v>459234000</v>
      </c>
      <c r="J292" s="1119"/>
      <c r="K292" s="1050">
        <v>14009000</v>
      </c>
      <c r="L292" s="1050">
        <v>0</v>
      </c>
      <c r="M292" s="1050">
        <v>0</v>
      </c>
      <c r="N292" s="1058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71">
        <v>587367486</v>
      </c>
      <c r="F293" s="1050">
        <v>76841000</v>
      </c>
      <c r="G293" s="1050"/>
      <c r="H293" s="1050">
        <v>1514771</v>
      </c>
      <c r="I293" s="1050">
        <v>477348108</v>
      </c>
      <c r="J293" s="1119"/>
      <c r="K293" s="1050">
        <v>14552623</v>
      </c>
      <c r="L293" s="1050">
        <v>0</v>
      </c>
      <c r="M293" s="1050">
        <v>0</v>
      </c>
      <c r="N293" s="1058">
        <v>17110984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71">
        <v>168349579.53</v>
      </c>
      <c r="F294" s="1050">
        <v>46371572</v>
      </c>
      <c r="G294" s="1050"/>
      <c r="H294" s="1050">
        <v>344321.42</v>
      </c>
      <c r="I294" s="1050">
        <v>119753498.70000002</v>
      </c>
      <c r="J294" s="1119"/>
      <c r="K294" s="1050">
        <v>197204.63</v>
      </c>
      <c r="L294" s="1050">
        <v>0</v>
      </c>
      <c r="M294" s="1050">
        <v>0</v>
      </c>
      <c r="N294" s="1058">
        <v>1682982.7799999998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4">
        <v>0.29621592150038534</v>
      </c>
      <c r="F295" s="174">
        <v>0.60347434312411341</v>
      </c>
      <c r="G295" s="174"/>
      <c r="H295" s="174">
        <v>0.25225012454212453</v>
      </c>
      <c r="I295" s="174">
        <v>0.26076792811507865</v>
      </c>
      <c r="J295" s="174"/>
      <c r="K295" s="174">
        <v>1.4076995502891E-2</v>
      </c>
      <c r="L295" s="174">
        <v>0</v>
      </c>
      <c r="M295" s="174">
        <v>0</v>
      </c>
      <c r="N295" s="274">
        <v>9.9673247260882433E-2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6">
        <v>0.286617123934572</v>
      </c>
      <c r="F296" s="175">
        <v>0.60347434312411341</v>
      </c>
      <c r="G296" s="175"/>
      <c r="H296" s="175">
        <v>0.22730922363842454</v>
      </c>
      <c r="I296" s="175">
        <v>0.25087246957308568</v>
      </c>
      <c r="J296" s="175"/>
      <c r="K296" s="175">
        <v>1.3551139887290422E-2</v>
      </c>
      <c r="L296" s="175">
        <v>0</v>
      </c>
      <c r="M296" s="175">
        <v>0</v>
      </c>
      <c r="N296" s="275">
        <v>9.835686714451955E-2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2">
        <v>252356000</v>
      </c>
      <c r="F297" s="1050">
        <v>0</v>
      </c>
      <c r="G297" s="1056"/>
      <c r="H297" s="1050">
        <v>3928000</v>
      </c>
      <c r="I297" s="1050">
        <v>235148000</v>
      </c>
      <c r="J297" s="1119"/>
      <c r="K297" s="1050">
        <v>13280000</v>
      </c>
      <c r="L297" s="1050">
        <v>0</v>
      </c>
      <c r="M297" s="1050">
        <v>0</v>
      </c>
      <c r="N297" s="1058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71">
        <v>252356000</v>
      </c>
      <c r="F298" s="1050">
        <v>0</v>
      </c>
      <c r="G298" s="1050"/>
      <c r="H298" s="1050">
        <v>3952660</v>
      </c>
      <c r="I298" s="1050">
        <v>235123340</v>
      </c>
      <c r="J298" s="1119"/>
      <c r="K298" s="1050">
        <v>13280000</v>
      </c>
      <c r="L298" s="1050">
        <v>0</v>
      </c>
      <c r="M298" s="1050">
        <v>0</v>
      </c>
      <c r="N298" s="1058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71">
        <v>67365663.810000002</v>
      </c>
      <c r="F299" s="1050">
        <v>0</v>
      </c>
      <c r="G299" s="1050"/>
      <c r="H299" s="1050">
        <v>901741.25</v>
      </c>
      <c r="I299" s="1050">
        <v>66182028.449999996</v>
      </c>
      <c r="J299" s="1119"/>
      <c r="K299" s="1050">
        <v>281894.11</v>
      </c>
      <c r="L299" s="1050">
        <v>0</v>
      </c>
      <c r="M299" s="1050">
        <v>0</v>
      </c>
      <c r="N299" s="1058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4">
        <v>0.26694694720949769</v>
      </c>
      <c r="F300" s="174">
        <v>0</v>
      </c>
      <c r="G300" s="174"/>
      <c r="H300" s="174">
        <v>0.22956752800407332</v>
      </c>
      <c r="I300" s="174">
        <v>0.28144840036912921</v>
      </c>
      <c r="J300" s="174"/>
      <c r="K300" s="174">
        <v>2.1226966114457832E-2</v>
      </c>
      <c r="L300" s="174">
        <v>0</v>
      </c>
      <c r="M300" s="174">
        <v>0</v>
      </c>
      <c r="N300" s="274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5">
        <v>0.26694694720949769</v>
      </c>
      <c r="F301" s="175">
        <v>0</v>
      </c>
      <c r="G301" s="175"/>
      <c r="H301" s="175">
        <v>0.22813529370095076</v>
      </c>
      <c r="I301" s="175">
        <v>0.28147791899349506</v>
      </c>
      <c r="J301" s="175"/>
      <c r="K301" s="175">
        <v>2.1226966114457832E-2</v>
      </c>
      <c r="L301" s="175">
        <v>0</v>
      </c>
      <c r="M301" s="175">
        <v>0</v>
      </c>
      <c r="N301" s="275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1">
        <v>65479000</v>
      </c>
      <c r="F302" s="1050">
        <v>0</v>
      </c>
      <c r="G302" s="1056"/>
      <c r="H302" s="1050">
        <v>46000</v>
      </c>
      <c r="I302" s="1050">
        <v>63319000</v>
      </c>
      <c r="J302" s="1119"/>
      <c r="K302" s="1050">
        <v>2114000</v>
      </c>
      <c r="L302" s="1050">
        <v>0</v>
      </c>
      <c r="M302" s="1050">
        <v>0</v>
      </c>
      <c r="N302" s="1058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71">
        <v>65479000</v>
      </c>
      <c r="F303" s="1050">
        <v>0</v>
      </c>
      <c r="G303" s="1050"/>
      <c r="H303" s="1050">
        <v>166000</v>
      </c>
      <c r="I303" s="1050">
        <v>63199000</v>
      </c>
      <c r="J303" s="1119"/>
      <c r="K303" s="1050">
        <v>2114000</v>
      </c>
      <c r="L303" s="1050">
        <v>0</v>
      </c>
      <c r="M303" s="1050">
        <v>0</v>
      </c>
      <c r="N303" s="1058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71">
        <v>17799879.860000003</v>
      </c>
      <c r="F304" s="1050">
        <v>0</v>
      </c>
      <c r="G304" s="1050"/>
      <c r="H304" s="1050">
        <v>31333.53</v>
      </c>
      <c r="I304" s="1050">
        <v>17481763.200000003</v>
      </c>
      <c r="J304" s="1119"/>
      <c r="K304" s="1050">
        <v>286783.13</v>
      </c>
      <c r="L304" s="1050">
        <v>0</v>
      </c>
      <c r="M304" s="1050">
        <v>0</v>
      </c>
      <c r="N304" s="1058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4">
        <v>0.27184104613692944</v>
      </c>
      <c r="F305" s="174">
        <v>0</v>
      </c>
      <c r="G305" s="174"/>
      <c r="H305" s="174">
        <v>0.68116369565217394</v>
      </c>
      <c r="I305" s="174">
        <v>0.27609032359955155</v>
      </c>
      <c r="J305" s="174"/>
      <c r="K305" s="174">
        <v>0.13565900189214758</v>
      </c>
      <c r="L305" s="174">
        <v>0</v>
      </c>
      <c r="M305" s="174">
        <v>0</v>
      </c>
      <c r="N305" s="274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5">
        <v>0.27184104613692944</v>
      </c>
      <c r="F306" s="175">
        <v>0</v>
      </c>
      <c r="G306" s="175"/>
      <c r="H306" s="175">
        <v>0.1887562048192771</v>
      </c>
      <c r="I306" s="175">
        <v>0.27661455402775365</v>
      </c>
      <c r="J306" s="175"/>
      <c r="K306" s="175">
        <v>0.13565900189214758</v>
      </c>
      <c r="L306" s="175">
        <v>0</v>
      </c>
      <c r="M306" s="175">
        <v>0</v>
      </c>
      <c r="N306" s="275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1">
        <v>62256000</v>
      </c>
      <c r="F307" s="1050">
        <v>0</v>
      </c>
      <c r="G307" s="1056"/>
      <c r="H307" s="1050">
        <v>51000</v>
      </c>
      <c r="I307" s="1050">
        <v>61205000</v>
      </c>
      <c r="J307" s="1119"/>
      <c r="K307" s="1050">
        <v>1000000</v>
      </c>
      <c r="L307" s="1050">
        <v>0</v>
      </c>
      <c r="M307" s="1050">
        <v>0</v>
      </c>
      <c r="N307" s="1058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71">
        <v>66380941.530000001</v>
      </c>
      <c r="F308" s="1050">
        <v>0</v>
      </c>
      <c r="G308" s="1050"/>
      <c r="H308" s="1050">
        <v>51000</v>
      </c>
      <c r="I308" s="1050">
        <v>65358460</v>
      </c>
      <c r="J308" s="1119"/>
      <c r="K308" s="1050">
        <v>971481.53</v>
      </c>
      <c r="L308" s="1050">
        <v>0</v>
      </c>
      <c r="M308" s="1050">
        <v>0</v>
      </c>
      <c r="N308" s="1058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71">
        <v>16448792.129999997</v>
      </c>
      <c r="F309" s="1050">
        <v>0</v>
      </c>
      <c r="G309" s="1050"/>
      <c r="H309" s="1050">
        <v>8956.65</v>
      </c>
      <c r="I309" s="1050">
        <v>16439835.479999997</v>
      </c>
      <c r="J309" s="1119"/>
      <c r="K309" s="1050">
        <v>0</v>
      </c>
      <c r="L309" s="1050">
        <v>0</v>
      </c>
      <c r="M309" s="1050">
        <v>0</v>
      </c>
      <c r="N309" s="1058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4">
        <v>0.26421215834618345</v>
      </c>
      <c r="F310" s="174">
        <v>0</v>
      </c>
      <c r="G310" s="174"/>
      <c r="H310" s="174">
        <v>0.17562058823529411</v>
      </c>
      <c r="I310" s="174">
        <v>0.26860281807041902</v>
      </c>
      <c r="J310" s="174"/>
      <c r="K310" s="174">
        <v>0</v>
      </c>
      <c r="L310" s="174">
        <v>0</v>
      </c>
      <c r="M310" s="174">
        <v>0</v>
      </c>
      <c r="N310" s="274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5">
        <v>0.24779389612252156</v>
      </c>
      <c r="F311" s="175">
        <v>0</v>
      </c>
      <c r="G311" s="175"/>
      <c r="H311" s="175">
        <v>0.17562058823529411</v>
      </c>
      <c r="I311" s="175">
        <v>0.25153339720672729</v>
      </c>
      <c r="J311" s="175"/>
      <c r="K311" s="175">
        <v>0</v>
      </c>
      <c r="L311" s="175">
        <v>0</v>
      </c>
      <c r="M311" s="175">
        <v>0</v>
      </c>
      <c r="N311" s="275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1">
        <v>99153000</v>
      </c>
      <c r="F312" s="1050">
        <v>5000000</v>
      </c>
      <c r="G312" s="1056"/>
      <c r="H312" s="1050">
        <v>275000</v>
      </c>
      <c r="I312" s="1050">
        <v>22360000</v>
      </c>
      <c r="J312" s="1119"/>
      <c r="K312" s="1050">
        <v>0</v>
      </c>
      <c r="L312" s="1050">
        <v>0</v>
      </c>
      <c r="M312" s="1050">
        <v>0</v>
      </c>
      <c r="N312" s="1058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71">
        <v>99981740</v>
      </c>
      <c r="F313" s="1050">
        <v>5000000</v>
      </c>
      <c r="G313" s="1050"/>
      <c r="H313" s="1050">
        <v>275000</v>
      </c>
      <c r="I313" s="1050">
        <v>22360000</v>
      </c>
      <c r="J313" s="1119"/>
      <c r="K313" s="1050">
        <v>0</v>
      </c>
      <c r="L313" s="1050">
        <v>0</v>
      </c>
      <c r="M313" s="1050">
        <v>0</v>
      </c>
      <c r="N313" s="1058">
        <v>72346740</v>
      </c>
    </row>
    <row r="314" spans="1:14" ht="18.399999999999999" customHeight="1">
      <c r="A314" s="56"/>
      <c r="B314" s="52"/>
      <c r="C314" s="53"/>
      <c r="D314" s="62" t="s">
        <v>43</v>
      </c>
      <c r="E314" s="671">
        <v>31028513.489999995</v>
      </c>
      <c r="F314" s="1050">
        <v>0</v>
      </c>
      <c r="G314" s="1050"/>
      <c r="H314" s="1050">
        <v>13736.59</v>
      </c>
      <c r="I314" s="1050">
        <v>4661685.6800000016</v>
      </c>
      <c r="J314" s="1119"/>
      <c r="K314" s="1050">
        <v>0</v>
      </c>
      <c r="L314" s="1050">
        <v>0</v>
      </c>
      <c r="M314" s="1050">
        <v>0</v>
      </c>
      <c r="N314" s="1058">
        <v>26353091.219999995</v>
      </c>
    </row>
    <row r="315" spans="1:14" ht="18.399999999999999" customHeight="1">
      <c r="A315" s="56"/>
      <c r="B315" s="52"/>
      <c r="C315" s="53"/>
      <c r="D315" s="62" t="s">
        <v>44</v>
      </c>
      <c r="E315" s="174">
        <v>0.31293570028138329</v>
      </c>
      <c r="F315" s="174">
        <v>0</v>
      </c>
      <c r="G315" s="174"/>
      <c r="H315" s="174">
        <v>4.9951236363636367E-2</v>
      </c>
      <c r="I315" s="174">
        <v>0.20848325939177109</v>
      </c>
      <c r="J315" s="174"/>
      <c r="K315" s="174">
        <v>0</v>
      </c>
      <c r="L315" s="174">
        <v>0</v>
      </c>
      <c r="M315" s="174">
        <v>0</v>
      </c>
      <c r="N315" s="274">
        <v>0.36848193769400706</v>
      </c>
    </row>
    <row r="316" spans="1:14" ht="18.399999999999999" customHeight="1">
      <c r="A316" s="58"/>
      <c r="B316" s="59"/>
      <c r="C316" s="60"/>
      <c r="D316" s="64" t="s">
        <v>45</v>
      </c>
      <c r="E316" s="175">
        <v>0.31034180331328493</v>
      </c>
      <c r="F316" s="175">
        <v>0</v>
      </c>
      <c r="G316" s="175"/>
      <c r="H316" s="175">
        <v>4.9951236363636367E-2</v>
      </c>
      <c r="I316" s="175">
        <v>0.20848325939177109</v>
      </c>
      <c r="J316" s="175"/>
      <c r="K316" s="175">
        <v>0</v>
      </c>
      <c r="L316" s="175">
        <v>0</v>
      </c>
      <c r="M316" s="175">
        <v>0</v>
      </c>
      <c r="N316" s="275">
        <v>0.36426093587630892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1">
        <v>31033000</v>
      </c>
      <c r="F317" s="1050">
        <v>9900000</v>
      </c>
      <c r="G317" s="1056"/>
      <c r="H317" s="1050">
        <v>24000</v>
      </c>
      <c r="I317" s="1050">
        <v>18759000</v>
      </c>
      <c r="J317" s="1119"/>
      <c r="K317" s="1050">
        <v>0</v>
      </c>
      <c r="L317" s="1050">
        <v>0</v>
      </c>
      <c r="M317" s="1050">
        <v>0</v>
      </c>
      <c r="N317" s="1058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71">
        <v>31033000</v>
      </c>
      <c r="F318" s="1050">
        <v>9900000</v>
      </c>
      <c r="G318" s="1050"/>
      <c r="H318" s="1050">
        <v>17000</v>
      </c>
      <c r="I318" s="1050">
        <v>18737502</v>
      </c>
      <c r="J318" s="1119"/>
      <c r="K318" s="1050">
        <v>28498</v>
      </c>
      <c r="L318" s="1050">
        <v>0</v>
      </c>
      <c r="M318" s="1050">
        <v>0</v>
      </c>
      <c r="N318" s="1058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71">
        <v>4007977.8099999996</v>
      </c>
      <c r="F319" s="1050">
        <v>375000</v>
      </c>
      <c r="G319" s="1050"/>
      <c r="H319" s="1050">
        <v>1371.72</v>
      </c>
      <c r="I319" s="1050">
        <v>3624930.54</v>
      </c>
      <c r="J319" s="1119"/>
      <c r="K319" s="1050">
        <v>0</v>
      </c>
      <c r="L319" s="1050">
        <v>0</v>
      </c>
      <c r="M319" s="1050">
        <v>0</v>
      </c>
      <c r="N319" s="1058">
        <v>6675.5499999999993</v>
      </c>
    </row>
    <row r="320" spans="1:14" ht="18.399999999999999" customHeight="1">
      <c r="A320" s="56"/>
      <c r="B320" s="52"/>
      <c r="C320" s="53"/>
      <c r="D320" s="62" t="s">
        <v>44</v>
      </c>
      <c r="E320" s="174">
        <v>0.12915212225695227</v>
      </c>
      <c r="F320" s="174">
        <v>3.787878787878788E-2</v>
      </c>
      <c r="G320" s="174"/>
      <c r="H320" s="174">
        <v>5.7155000000000004E-2</v>
      </c>
      <c r="I320" s="174">
        <v>0.19323687509995202</v>
      </c>
      <c r="J320" s="174"/>
      <c r="K320" s="174">
        <v>0</v>
      </c>
      <c r="L320" s="174">
        <v>0</v>
      </c>
      <c r="M320" s="174">
        <v>0</v>
      </c>
      <c r="N320" s="274">
        <v>2.8406595744680848E-3</v>
      </c>
    </row>
    <row r="321" spans="1:14" ht="18.399999999999999" customHeight="1">
      <c r="A321" s="58"/>
      <c r="B321" s="59"/>
      <c r="C321" s="60"/>
      <c r="D321" s="64" t="s">
        <v>45</v>
      </c>
      <c r="E321" s="175">
        <v>0.12915212225695227</v>
      </c>
      <c r="F321" s="175">
        <v>3.787878787878788E-2</v>
      </c>
      <c r="G321" s="175"/>
      <c r="H321" s="175">
        <v>8.0689411764705884E-2</v>
      </c>
      <c r="I321" s="175">
        <v>0.19345858055145237</v>
      </c>
      <c r="J321" s="175"/>
      <c r="K321" s="175">
        <v>0</v>
      </c>
      <c r="L321" s="175">
        <v>0</v>
      </c>
      <c r="M321" s="175">
        <v>0</v>
      </c>
      <c r="N321" s="275">
        <v>2.8406595744680848E-3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1">
        <v>166515000</v>
      </c>
      <c r="F322" s="1050">
        <v>0</v>
      </c>
      <c r="G322" s="1056"/>
      <c r="H322" s="1050">
        <v>457000</v>
      </c>
      <c r="I322" s="1050">
        <v>155002000</v>
      </c>
      <c r="J322" s="1119"/>
      <c r="K322" s="1050">
        <v>8346000</v>
      </c>
      <c r="L322" s="1050">
        <v>0</v>
      </c>
      <c r="M322" s="1050">
        <v>0</v>
      </c>
      <c r="N322" s="1058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71">
        <v>166588152</v>
      </c>
      <c r="F323" s="1050">
        <v>0</v>
      </c>
      <c r="G323" s="1050"/>
      <c r="H323" s="1050">
        <v>457000</v>
      </c>
      <c r="I323" s="1050">
        <v>155002000</v>
      </c>
      <c r="J323" s="1119"/>
      <c r="K323" s="1050">
        <v>8346000</v>
      </c>
      <c r="L323" s="1050">
        <v>0</v>
      </c>
      <c r="M323" s="1050">
        <v>0</v>
      </c>
      <c r="N323" s="1058">
        <v>2783152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71">
        <v>39443397.729999997</v>
      </c>
      <c r="F324" s="1050">
        <v>0</v>
      </c>
      <c r="G324" s="1050"/>
      <c r="H324" s="1050">
        <v>86980.49</v>
      </c>
      <c r="I324" s="1050">
        <v>39220208.499999993</v>
      </c>
      <c r="J324" s="1119"/>
      <c r="K324" s="1050">
        <v>28290</v>
      </c>
      <c r="L324" s="1050">
        <v>0</v>
      </c>
      <c r="M324" s="1050">
        <v>0</v>
      </c>
      <c r="N324" s="1058">
        <v>107918.73999999999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4">
        <v>0.23687594348857458</v>
      </c>
      <c r="F325" s="174">
        <v>0</v>
      </c>
      <c r="G325" s="174"/>
      <c r="H325" s="174">
        <v>0.19032929978118163</v>
      </c>
      <c r="I325" s="174">
        <v>0.2530303383182152</v>
      </c>
      <c r="J325" s="174"/>
      <c r="K325" s="174">
        <v>3.3896477354421282E-3</v>
      </c>
      <c r="L325" s="174">
        <v>0</v>
      </c>
      <c r="M325" s="174">
        <v>0</v>
      </c>
      <c r="N325" s="274">
        <v>3.9822413284132836E-2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6">
        <v>0.23677192679344924</v>
      </c>
      <c r="F326" s="175">
        <v>0</v>
      </c>
      <c r="G326" s="175"/>
      <c r="H326" s="175">
        <v>0.19032929978118163</v>
      </c>
      <c r="I326" s="175">
        <v>0.2530303383182152</v>
      </c>
      <c r="J326" s="175"/>
      <c r="K326" s="175">
        <v>3.3896477354421282E-3</v>
      </c>
      <c r="L326" s="175">
        <v>0</v>
      </c>
      <c r="M326" s="175">
        <v>0</v>
      </c>
      <c r="N326" s="275">
        <v>3.8775726226954181E-2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2">
        <v>34947000</v>
      </c>
      <c r="F327" s="1050">
        <v>0</v>
      </c>
      <c r="G327" s="1056"/>
      <c r="H327" s="1050">
        <v>63000</v>
      </c>
      <c r="I327" s="1050">
        <v>33884000</v>
      </c>
      <c r="J327" s="1119"/>
      <c r="K327" s="1050">
        <v>1000000</v>
      </c>
      <c r="L327" s="1050">
        <v>0</v>
      </c>
      <c r="M327" s="1050">
        <v>0</v>
      </c>
      <c r="N327" s="1058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71">
        <v>34947000</v>
      </c>
      <c r="F328" s="1050">
        <v>0</v>
      </c>
      <c r="G328" s="1050"/>
      <c r="H328" s="1050">
        <v>63000</v>
      </c>
      <c r="I328" s="1050">
        <v>33884000</v>
      </c>
      <c r="J328" s="1119"/>
      <c r="K328" s="1050">
        <v>1000000</v>
      </c>
      <c r="L328" s="1050">
        <v>0</v>
      </c>
      <c r="M328" s="1050">
        <v>0</v>
      </c>
      <c r="N328" s="1058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71">
        <v>10581288.02</v>
      </c>
      <c r="F329" s="1050">
        <v>0</v>
      </c>
      <c r="G329" s="1050"/>
      <c r="H329" s="1050">
        <v>18120</v>
      </c>
      <c r="I329" s="1050">
        <v>10563168.02</v>
      </c>
      <c r="J329" s="1119"/>
      <c r="K329" s="1050">
        <v>0</v>
      </c>
      <c r="L329" s="1050">
        <v>0</v>
      </c>
      <c r="M329" s="1050">
        <v>0</v>
      </c>
      <c r="N329" s="1058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4">
        <v>0.30278101181789568</v>
      </c>
      <c r="F330" s="174">
        <v>0</v>
      </c>
      <c r="G330" s="174"/>
      <c r="H330" s="174">
        <v>0.28761904761904761</v>
      </c>
      <c r="I330" s="174">
        <v>0.31174501298547985</v>
      </c>
      <c r="J330" s="174"/>
      <c r="K330" s="174">
        <v>0</v>
      </c>
      <c r="L330" s="174">
        <v>0</v>
      </c>
      <c r="M330" s="174">
        <v>0</v>
      </c>
      <c r="N330" s="274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5">
        <v>0.30278101181789568</v>
      </c>
      <c r="F331" s="175">
        <v>0</v>
      </c>
      <c r="G331" s="175"/>
      <c r="H331" s="175">
        <v>0.28761904761904761</v>
      </c>
      <c r="I331" s="175">
        <v>0.31174501298547985</v>
      </c>
      <c r="J331" s="175"/>
      <c r="K331" s="175">
        <v>0</v>
      </c>
      <c r="L331" s="175">
        <v>0</v>
      </c>
      <c r="M331" s="175">
        <v>0</v>
      </c>
      <c r="N331" s="275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1">
        <v>14663000</v>
      </c>
      <c r="F332" s="1050">
        <v>0</v>
      </c>
      <c r="G332" s="1056"/>
      <c r="H332" s="1050">
        <v>25000</v>
      </c>
      <c r="I332" s="1050">
        <v>14638000</v>
      </c>
      <c r="J332" s="1119"/>
      <c r="K332" s="1050">
        <v>0</v>
      </c>
      <c r="L332" s="1050">
        <v>0</v>
      </c>
      <c r="M332" s="1050">
        <v>0</v>
      </c>
      <c r="N332" s="1058">
        <v>0</v>
      </c>
    </row>
    <row r="333" spans="1:14" ht="18.399999999999999" customHeight="1">
      <c r="A333" s="56"/>
      <c r="B333" s="52"/>
      <c r="C333" s="53"/>
      <c r="D333" s="62" t="s">
        <v>42</v>
      </c>
      <c r="E333" s="671">
        <v>14663000</v>
      </c>
      <c r="F333" s="1050">
        <v>0</v>
      </c>
      <c r="G333" s="1050"/>
      <c r="H333" s="1050">
        <v>25000</v>
      </c>
      <c r="I333" s="1050">
        <v>14569000</v>
      </c>
      <c r="J333" s="1119"/>
      <c r="K333" s="1050">
        <v>69000</v>
      </c>
      <c r="L333" s="1050">
        <v>0</v>
      </c>
      <c r="M333" s="1050">
        <v>0</v>
      </c>
      <c r="N333" s="1058">
        <v>0</v>
      </c>
    </row>
    <row r="334" spans="1:14" ht="18.399999999999999" customHeight="1">
      <c r="A334" s="56"/>
      <c r="B334" s="52"/>
      <c r="C334" s="53"/>
      <c r="D334" s="62" t="s">
        <v>43</v>
      </c>
      <c r="E334" s="671">
        <v>3890236.47</v>
      </c>
      <c r="F334" s="1050">
        <v>0</v>
      </c>
      <c r="G334" s="1050"/>
      <c r="H334" s="1050">
        <v>1425</v>
      </c>
      <c r="I334" s="1050">
        <v>3820111.47</v>
      </c>
      <c r="J334" s="1119"/>
      <c r="K334" s="1050">
        <v>68700</v>
      </c>
      <c r="L334" s="1050">
        <v>0</v>
      </c>
      <c r="M334" s="1050">
        <v>0</v>
      </c>
      <c r="N334" s="1058">
        <v>0</v>
      </c>
    </row>
    <row r="335" spans="1:14" ht="18.399999999999999" customHeight="1">
      <c r="A335" s="56"/>
      <c r="B335" s="52"/>
      <c r="C335" s="53"/>
      <c r="D335" s="62" t="s">
        <v>44</v>
      </c>
      <c r="E335" s="174">
        <v>0.26530972311259632</v>
      </c>
      <c r="F335" s="174">
        <v>0</v>
      </c>
      <c r="G335" s="174"/>
      <c r="H335" s="174">
        <v>5.7000000000000002E-2</v>
      </c>
      <c r="I335" s="174">
        <v>0.26097222776335566</v>
      </c>
      <c r="J335" s="174"/>
      <c r="K335" s="174">
        <v>0</v>
      </c>
      <c r="L335" s="174">
        <v>0</v>
      </c>
      <c r="M335" s="174">
        <v>0</v>
      </c>
      <c r="N335" s="274">
        <v>0</v>
      </c>
    </row>
    <row r="336" spans="1:14" ht="18.399999999999999" customHeight="1">
      <c r="A336" s="58"/>
      <c r="B336" s="59"/>
      <c r="C336" s="60"/>
      <c r="D336" s="65" t="s">
        <v>45</v>
      </c>
      <c r="E336" s="175">
        <v>0.26530972311259632</v>
      </c>
      <c r="F336" s="175">
        <v>0</v>
      </c>
      <c r="G336" s="175"/>
      <c r="H336" s="175">
        <v>5.7000000000000002E-2</v>
      </c>
      <c r="I336" s="175">
        <v>0.26220821401606154</v>
      </c>
      <c r="J336" s="175"/>
      <c r="K336" s="175">
        <v>0.9956521739130435</v>
      </c>
      <c r="L336" s="175">
        <v>0</v>
      </c>
      <c r="M336" s="175">
        <v>0</v>
      </c>
      <c r="N336" s="275">
        <v>0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1">
        <v>91832000</v>
      </c>
      <c r="F337" s="1050">
        <v>87460000</v>
      </c>
      <c r="G337" s="1056"/>
      <c r="H337" s="1050">
        <v>0</v>
      </c>
      <c r="I337" s="1050">
        <v>5000</v>
      </c>
      <c r="J337" s="1119"/>
      <c r="K337" s="1050">
        <v>4367000</v>
      </c>
      <c r="L337" s="1050">
        <v>0</v>
      </c>
      <c r="M337" s="1050">
        <v>0</v>
      </c>
      <c r="N337" s="1058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71">
        <v>91832000</v>
      </c>
      <c r="F338" s="1050">
        <v>87070300</v>
      </c>
      <c r="G338" s="1050"/>
      <c r="H338" s="1050">
        <v>0</v>
      </c>
      <c r="I338" s="1050">
        <v>5000</v>
      </c>
      <c r="J338" s="1119"/>
      <c r="K338" s="1050">
        <v>4756700</v>
      </c>
      <c r="L338" s="1050">
        <v>0</v>
      </c>
      <c r="M338" s="1050">
        <v>0</v>
      </c>
      <c r="N338" s="1058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71">
        <v>21798000</v>
      </c>
      <c r="F339" s="1050">
        <v>21798000</v>
      </c>
      <c r="G339" s="1050"/>
      <c r="H339" s="1050">
        <v>0</v>
      </c>
      <c r="I339" s="1050">
        <v>0</v>
      </c>
      <c r="J339" s="1119"/>
      <c r="K339" s="1050">
        <v>0</v>
      </c>
      <c r="L339" s="1050">
        <v>0</v>
      </c>
      <c r="M339" s="1050">
        <v>0</v>
      </c>
      <c r="N339" s="1058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4">
        <v>0.23736823765136336</v>
      </c>
      <c r="F340" s="174">
        <v>0.24923393551337755</v>
      </c>
      <c r="G340" s="174"/>
      <c r="H340" s="174">
        <v>0</v>
      </c>
      <c r="I340" s="174">
        <v>0</v>
      </c>
      <c r="J340" s="174"/>
      <c r="K340" s="174">
        <v>0</v>
      </c>
      <c r="L340" s="174">
        <v>0</v>
      </c>
      <c r="M340" s="174">
        <v>0</v>
      </c>
      <c r="N340" s="274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5">
        <v>0.23736823765136336</v>
      </c>
      <c r="F341" s="175">
        <v>0.25034943028793977</v>
      </c>
      <c r="G341" s="175"/>
      <c r="H341" s="175">
        <v>0</v>
      </c>
      <c r="I341" s="175">
        <v>0</v>
      </c>
      <c r="J341" s="175"/>
      <c r="K341" s="175">
        <v>0</v>
      </c>
      <c r="L341" s="175">
        <v>0</v>
      </c>
      <c r="M341" s="175">
        <v>0</v>
      </c>
      <c r="N341" s="275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1">
        <v>21742000</v>
      </c>
      <c r="F342" s="1050">
        <v>0</v>
      </c>
      <c r="G342" s="1056"/>
      <c r="H342" s="1050">
        <v>154000</v>
      </c>
      <c r="I342" s="1050">
        <v>19325000</v>
      </c>
      <c r="J342" s="1119"/>
      <c r="K342" s="1050">
        <v>2258000</v>
      </c>
      <c r="L342" s="1050">
        <v>0</v>
      </c>
      <c r="M342" s="1050">
        <v>0</v>
      </c>
      <c r="N342" s="1058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71">
        <v>21742000</v>
      </c>
      <c r="F343" s="1050">
        <v>0</v>
      </c>
      <c r="G343" s="1050"/>
      <c r="H343" s="1050">
        <v>154000</v>
      </c>
      <c r="I343" s="1050">
        <v>19325000</v>
      </c>
      <c r="J343" s="1119"/>
      <c r="K343" s="1050">
        <v>2258000</v>
      </c>
      <c r="L343" s="1050">
        <v>0</v>
      </c>
      <c r="M343" s="1050">
        <v>0</v>
      </c>
      <c r="N343" s="1058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71">
        <v>4471077.2800000012</v>
      </c>
      <c r="F344" s="1050">
        <v>0</v>
      </c>
      <c r="G344" s="1050"/>
      <c r="H344" s="1050">
        <v>7774.95</v>
      </c>
      <c r="I344" s="1050">
        <v>4463302.330000001</v>
      </c>
      <c r="J344" s="1119"/>
      <c r="K344" s="1050">
        <v>0</v>
      </c>
      <c r="L344" s="1050">
        <v>0</v>
      </c>
      <c r="M344" s="1050">
        <v>0</v>
      </c>
      <c r="N344" s="1058">
        <v>0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4">
        <v>0.20564241008186926</v>
      </c>
      <c r="F345" s="174">
        <v>0</v>
      </c>
      <c r="G345" s="174"/>
      <c r="H345" s="174">
        <v>5.0486688311688309E-2</v>
      </c>
      <c r="I345" s="174">
        <v>0.23096001707632605</v>
      </c>
      <c r="J345" s="174"/>
      <c r="K345" s="174">
        <v>0</v>
      </c>
      <c r="L345" s="174">
        <v>0</v>
      </c>
      <c r="M345" s="174">
        <v>0</v>
      </c>
      <c r="N345" s="274">
        <v>0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5">
        <v>0.20564241008186926</v>
      </c>
      <c r="F346" s="175">
        <v>0</v>
      </c>
      <c r="G346" s="175"/>
      <c r="H346" s="175">
        <v>5.0486688311688309E-2</v>
      </c>
      <c r="I346" s="175">
        <v>0.23096001707632605</v>
      </c>
      <c r="J346" s="175"/>
      <c r="K346" s="175">
        <v>0</v>
      </c>
      <c r="L346" s="175">
        <v>0</v>
      </c>
      <c r="M346" s="175">
        <v>0</v>
      </c>
      <c r="N346" s="275">
        <v>0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1">
        <v>24221000</v>
      </c>
      <c r="F347" s="1050">
        <v>0</v>
      </c>
      <c r="G347" s="1056"/>
      <c r="H347" s="1050">
        <v>103000</v>
      </c>
      <c r="I347" s="1050">
        <v>21959000</v>
      </c>
      <c r="J347" s="1119"/>
      <c r="K347" s="1050">
        <v>1650000</v>
      </c>
      <c r="L347" s="1050">
        <v>0</v>
      </c>
      <c r="M347" s="1050">
        <v>0</v>
      </c>
      <c r="N347" s="1058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71">
        <v>24371000</v>
      </c>
      <c r="F348" s="1050">
        <v>0</v>
      </c>
      <c r="G348" s="1050"/>
      <c r="H348" s="1050">
        <v>108000</v>
      </c>
      <c r="I348" s="1050">
        <v>21954000</v>
      </c>
      <c r="J348" s="1119"/>
      <c r="K348" s="1050">
        <v>1800000</v>
      </c>
      <c r="L348" s="1050">
        <v>0</v>
      </c>
      <c r="M348" s="1050">
        <v>0</v>
      </c>
      <c r="N348" s="1058">
        <v>509000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71">
        <v>4452315.3199999994</v>
      </c>
      <c r="F349" s="1050">
        <v>0</v>
      </c>
      <c r="G349" s="1050"/>
      <c r="H349" s="1050">
        <v>13848.27</v>
      </c>
      <c r="I349" s="1050">
        <v>4417868.7</v>
      </c>
      <c r="J349" s="1119"/>
      <c r="K349" s="1050">
        <v>0</v>
      </c>
      <c r="L349" s="1050">
        <v>0</v>
      </c>
      <c r="M349" s="1050">
        <v>0</v>
      </c>
      <c r="N349" s="1058">
        <v>20598.350000000002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4">
        <v>0.18382045828000493</v>
      </c>
      <c r="F350" s="174">
        <v>0</v>
      </c>
      <c r="G350" s="174"/>
      <c r="H350" s="174">
        <v>0.13444922330097087</v>
      </c>
      <c r="I350" s="174">
        <v>0.20118715333120818</v>
      </c>
      <c r="J350" s="174"/>
      <c r="K350" s="174">
        <v>0</v>
      </c>
      <c r="L350" s="174">
        <v>0</v>
      </c>
      <c r="M350" s="174">
        <v>0</v>
      </c>
      <c r="N350" s="274">
        <v>4.046827111984283E-2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5">
        <v>0.18268906979606908</v>
      </c>
      <c r="F351" s="175">
        <v>0</v>
      </c>
      <c r="G351" s="175"/>
      <c r="H351" s="175">
        <v>0.12822472222222223</v>
      </c>
      <c r="I351" s="175">
        <v>0.20123297349002461</v>
      </c>
      <c r="J351" s="175"/>
      <c r="K351" s="175">
        <v>0</v>
      </c>
      <c r="L351" s="175">
        <v>0</v>
      </c>
      <c r="M351" s="175">
        <v>0</v>
      </c>
      <c r="N351" s="275">
        <v>4.046827111984283E-2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1">
        <v>45712000</v>
      </c>
      <c r="F352" s="1050">
        <v>0</v>
      </c>
      <c r="G352" s="1056"/>
      <c r="H352" s="1050">
        <v>60000</v>
      </c>
      <c r="I352" s="1050">
        <v>37941000</v>
      </c>
      <c r="J352" s="1119"/>
      <c r="K352" s="1050">
        <v>736000</v>
      </c>
      <c r="L352" s="1050">
        <v>0</v>
      </c>
      <c r="M352" s="1050">
        <v>0</v>
      </c>
      <c r="N352" s="1058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71">
        <v>45712000</v>
      </c>
      <c r="F353" s="1050">
        <v>0</v>
      </c>
      <c r="G353" s="1050"/>
      <c r="H353" s="1050">
        <v>60000</v>
      </c>
      <c r="I353" s="1050">
        <v>37941000</v>
      </c>
      <c r="J353" s="1119"/>
      <c r="K353" s="1050">
        <v>736000</v>
      </c>
      <c r="L353" s="1050">
        <v>0</v>
      </c>
      <c r="M353" s="1050">
        <v>0</v>
      </c>
      <c r="N353" s="1058">
        <v>6975000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71">
        <v>10476491.950000001</v>
      </c>
      <c r="F354" s="1050">
        <v>0</v>
      </c>
      <c r="G354" s="1050"/>
      <c r="H354" s="1050">
        <v>3922.5</v>
      </c>
      <c r="I354" s="1050">
        <v>9266092.4500000011</v>
      </c>
      <c r="J354" s="1119"/>
      <c r="K354" s="1050">
        <v>0</v>
      </c>
      <c r="L354" s="1050">
        <v>0</v>
      </c>
      <c r="M354" s="1050">
        <v>0</v>
      </c>
      <c r="N354" s="1058">
        <v>1206477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4">
        <v>0.22918472064228212</v>
      </c>
      <c r="F355" s="174">
        <v>0</v>
      </c>
      <c r="G355" s="174"/>
      <c r="H355" s="174">
        <v>6.5375000000000003E-2</v>
      </c>
      <c r="I355" s="174">
        <v>0.24422372762974096</v>
      </c>
      <c r="J355" s="174"/>
      <c r="K355" s="174">
        <v>0</v>
      </c>
      <c r="L355" s="174">
        <v>0</v>
      </c>
      <c r="M355" s="174">
        <v>0</v>
      </c>
      <c r="N355" s="274">
        <v>0.1729716129032258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6">
        <v>0.22918472064228212</v>
      </c>
      <c r="F356" s="175">
        <v>0</v>
      </c>
      <c r="G356" s="175"/>
      <c r="H356" s="175">
        <v>6.5375000000000003E-2</v>
      </c>
      <c r="I356" s="175">
        <v>0.24422372762974096</v>
      </c>
      <c r="J356" s="175"/>
      <c r="K356" s="175">
        <v>0</v>
      </c>
      <c r="L356" s="175">
        <v>0</v>
      </c>
      <c r="M356" s="175">
        <v>0</v>
      </c>
      <c r="N356" s="275">
        <v>0.1729716129032258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2">
        <v>18892018000</v>
      </c>
      <c r="F357" s="1050">
        <v>18589773000</v>
      </c>
      <c r="G357" s="1056"/>
      <c r="H357" s="1050">
        <v>292673000</v>
      </c>
      <c r="I357" s="1050">
        <v>9572000</v>
      </c>
      <c r="J357" s="1119"/>
      <c r="K357" s="1050">
        <v>0</v>
      </c>
      <c r="L357" s="1050">
        <v>0</v>
      </c>
      <c r="M357" s="1050">
        <v>0</v>
      </c>
      <c r="N357" s="1058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71">
        <v>18892018000</v>
      </c>
      <c r="F358" s="1050">
        <v>18589773000</v>
      </c>
      <c r="G358" s="1050"/>
      <c r="H358" s="1050">
        <v>292673000</v>
      </c>
      <c r="I358" s="1050">
        <v>9572000</v>
      </c>
      <c r="J358" s="1119"/>
      <c r="K358" s="1050">
        <v>0</v>
      </c>
      <c r="L358" s="1050">
        <v>0</v>
      </c>
      <c r="M358" s="1050">
        <v>0</v>
      </c>
      <c r="N358" s="1058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71">
        <v>4430000000</v>
      </c>
      <c r="F359" s="1050">
        <v>4357788150.5299997</v>
      </c>
      <c r="G359" s="1050"/>
      <c r="H359" s="1050">
        <v>69882011.469999999</v>
      </c>
      <c r="I359" s="1050">
        <v>2329838</v>
      </c>
      <c r="J359" s="1119"/>
      <c r="K359" s="1050">
        <v>0</v>
      </c>
      <c r="L359" s="1050">
        <v>0</v>
      </c>
      <c r="M359" s="1050">
        <v>0</v>
      </c>
      <c r="N359" s="1058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4">
        <v>0.23449056633335835</v>
      </c>
      <c r="F360" s="174">
        <v>0.23441857792077395</v>
      </c>
      <c r="G360" s="174"/>
      <c r="H360" s="174">
        <v>0.23877163752720612</v>
      </c>
      <c r="I360" s="174">
        <v>0.24340137902214792</v>
      </c>
      <c r="J360" s="174"/>
      <c r="K360" s="174">
        <v>0</v>
      </c>
      <c r="L360" s="174">
        <v>0</v>
      </c>
      <c r="M360" s="174">
        <v>0</v>
      </c>
      <c r="N360" s="274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5">
        <v>0.23449056633335835</v>
      </c>
      <c r="F361" s="175">
        <v>0.23441857792077395</v>
      </c>
      <c r="G361" s="175"/>
      <c r="H361" s="175">
        <v>0.23877163752720612</v>
      </c>
      <c r="I361" s="175">
        <v>0.24340137902214792</v>
      </c>
      <c r="J361" s="175"/>
      <c r="K361" s="175">
        <v>0</v>
      </c>
      <c r="L361" s="175">
        <v>0</v>
      </c>
      <c r="M361" s="175">
        <v>0</v>
      </c>
      <c r="N361" s="275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1">
        <v>67636471000</v>
      </c>
      <c r="F362" s="1050">
        <v>60864312000</v>
      </c>
      <c r="G362" s="1056"/>
      <c r="H362" s="1050">
        <v>2822075000</v>
      </c>
      <c r="I362" s="1050">
        <v>3950084000</v>
      </c>
      <c r="J362" s="1119"/>
      <c r="K362" s="1050">
        <v>0</v>
      </c>
      <c r="L362" s="1050">
        <v>0</v>
      </c>
      <c r="M362" s="1050">
        <v>0</v>
      </c>
      <c r="N362" s="1058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71">
        <v>67636477600</v>
      </c>
      <c r="F363" s="1050">
        <v>60864312000</v>
      </c>
      <c r="G363" s="1050"/>
      <c r="H363" s="1050">
        <v>2822081600</v>
      </c>
      <c r="I363" s="1050">
        <v>3950084000</v>
      </c>
      <c r="J363" s="1119"/>
      <c r="K363" s="1050">
        <v>0</v>
      </c>
      <c r="L363" s="1050">
        <v>0</v>
      </c>
      <c r="M363" s="1050">
        <v>0</v>
      </c>
      <c r="N363" s="1058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71">
        <v>3186645518.5199995</v>
      </c>
      <c r="F364" s="1050">
        <v>1338478549.6699998</v>
      </c>
      <c r="G364" s="1050"/>
      <c r="H364" s="1050">
        <v>935319401.0999999</v>
      </c>
      <c r="I364" s="1050">
        <v>912847567.74999988</v>
      </c>
      <c r="J364" s="1119"/>
      <c r="K364" s="1050">
        <v>0</v>
      </c>
      <c r="L364" s="1050">
        <v>0</v>
      </c>
      <c r="M364" s="1050">
        <v>0</v>
      </c>
      <c r="N364" s="1058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4">
        <v>4.7114307878659126E-2</v>
      </c>
      <c r="F365" s="174">
        <v>2.1991188361251825E-2</v>
      </c>
      <c r="G365" s="174"/>
      <c r="H365" s="174">
        <v>0.3314296753629864</v>
      </c>
      <c r="I365" s="174">
        <v>0.23109573562233104</v>
      </c>
      <c r="J365" s="174"/>
      <c r="K365" s="174">
        <v>0</v>
      </c>
      <c r="L365" s="174">
        <v>0</v>
      </c>
      <c r="M365" s="174">
        <v>0</v>
      </c>
      <c r="N365" s="274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5">
        <v>4.7114303281222313E-2</v>
      </c>
      <c r="F366" s="175">
        <v>2.1991188361251825E-2</v>
      </c>
      <c r="G366" s="175"/>
      <c r="H366" s="175">
        <v>0.3314289002486675</v>
      </c>
      <c r="I366" s="175">
        <v>0.23109573562233104</v>
      </c>
      <c r="J366" s="175"/>
      <c r="K366" s="175">
        <v>0</v>
      </c>
      <c r="L366" s="175">
        <v>0</v>
      </c>
      <c r="M366" s="175">
        <v>0</v>
      </c>
      <c r="N366" s="275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1">
        <v>51729000</v>
      </c>
      <c r="F367" s="1050">
        <v>0</v>
      </c>
      <c r="G367" s="1056"/>
      <c r="H367" s="1050">
        <v>57000</v>
      </c>
      <c r="I367" s="1050">
        <v>51026000</v>
      </c>
      <c r="J367" s="1119"/>
      <c r="K367" s="1050">
        <v>646000</v>
      </c>
      <c r="L367" s="1050">
        <v>0</v>
      </c>
      <c r="M367" s="1050">
        <v>0</v>
      </c>
      <c r="N367" s="1058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71">
        <v>51729000</v>
      </c>
      <c r="F368" s="1050">
        <v>0</v>
      </c>
      <c r="G368" s="1050"/>
      <c r="H368" s="1050">
        <v>57000</v>
      </c>
      <c r="I368" s="1050">
        <v>51026000</v>
      </c>
      <c r="J368" s="1119"/>
      <c r="K368" s="1050">
        <v>646000</v>
      </c>
      <c r="L368" s="1050">
        <v>0</v>
      </c>
      <c r="M368" s="1050">
        <v>0</v>
      </c>
      <c r="N368" s="1058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71">
        <v>12270345.129999999</v>
      </c>
      <c r="F369" s="1050">
        <v>0</v>
      </c>
      <c r="G369" s="1050"/>
      <c r="H369" s="1050">
        <v>11106.98</v>
      </c>
      <c r="I369" s="1050">
        <v>12259238.149999999</v>
      </c>
      <c r="J369" s="1119"/>
      <c r="K369" s="1050">
        <v>0</v>
      </c>
      <c r="L369" s="1050">
        <v>0</v>
      </c>
      <c r="M369" s="1050">
        <v>0</v>
      </c>
      <c r="N369" s="1058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4">
        <v>0.23720437530205493</v>
      </c>
      <c r="F370" s="174">
        <v>0</v>
      </c>
      <c r="G370" s="174"/>
      <c r="H370" s="174">
        <v>0.19485929824561402</v>
      </c>
      <c r="I370" s="174">
        <v>0.240254735820954</v>
      </c>
      <c r="J370" s="174"/>
      <c r="K370" s="174">
        <v>0</v>
      </c>
      <c r="L370" s="174">
        <v>0</v>
      </c>
      <c r="M370" s="174">
        <v>0</v>
      </c>
      <c r="N370" s="274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5">
        <v>0.23720437530205493</v>
      </c>
      <c r="F371" s="175">
        <v>0</v>
      </c>
      <c r="G371" s="175"/>
      <c r="H371" s="175">
        <v>0.19485929824561402</v>
      </c>
      <c r="I371" s="175">
        <v>0.240254735820954</v>
      </c>
      <c r="J371" s="175"/>
      <c r="K371" s="175">
        <v>0</v>
      </c>
      <c r="L371" s="175">
        <v>0</v>
      </c>
      <c r="M371" s="175">
        <v>0</v>
      </c>
      <c r="N371" s="275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1">
        <v>30022000</v>
      </c>
      <c r="F372" s="1050">
        <v>0</v>
      </c>
      <c r="G372" s="1056"/>
      <c r="H372" s="1050">
        <v>17000</v>
      </c>
      <c r="I372" s="1050">
        <v>29872000</v>
      </c>
      <c r="J372" s="1119"/>
      <c r="K372" s="1050">
        <v>133000</v>
      </c>
      <c r="L372" s="1050">
        <v>0</v>
      </c>
      <c r="M372" s="1050">
        <v>0</v>
      </c>
      <c r="N372" s="1058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71">
        <v>30022000</v>
      </c>
      <c r="F373" s="1050">
        <v>0</v>
      </c>
      <c r="G373" s="1050"/>
      <c r="H373" s="1050">
        <v>62311</v>
      </c>
      <c r="I373" s="1050">
        <v>29826689</v>
      </c>
      <c r="J373" s="1119"/>
      <c r="K373" s="1050">
        <v>133000</v>
      </c>
      <c r="L373" s="1050">
        <v>0</v>
      </c>
      <c r="M373" s="1050">
        <v>0</v>
      </c>
      <c r="N373" s="1058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71">
        <v>7421309.9199999999</v>
      </c>
      <c r="F374" s="1050">
        <v>0</v>
      </c>
      <c r="G374" s="1050"/>
      <c r="H374" s="1050">
        <v>31090.41</v>
      </c>
      <c r="I374" s="1050">
        <v>7390219.5099999998</v>
      </c>
      <c r="J374" s="1119"/>
      <c r="K374" s="1050">
        <v>0</v>
      </c>
      <c r="L374" s="1050">
        <v>0</v>
      </c>
      <c r="M374" s="1050">
        <v>0</v>
      </c>
      <c r="N374" s="1058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4">
        <v>0.24719572047165411</v>
      </c>
      <c r="F375" s="174">
        <v>0</v>
      </c>
      <c r="G375" s="174"/>
      <c r="H375" s="174">
        <v>1.8288476470588235</v>
      </c>
      <c r="I375" s="174">
        <v>0.24739620748527047</v>
      </c>
      <c r="J375" s="174"/>
      <c r="K375" s="174">
        <v>0</v>
      </c>
      <c r="L375" s="174">
        <v>0</v>
      </c>
      <c r="M375" s="174">
        <v>0</v>
      </c>
      <c r="N375" s="274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5">
        <v>0.24719572047165411</v>
      </c>
      <c r="F376" s="175">
        <v>0</v>
      </c>
      <c r="G376" s="175"/>
      <c r="H376" s="175">
        <v>0.49895540113302628</v>
      </c>
      <c r="I376" s="175">
        <v>0.247772037653928</v>
      </c>
      <c r="J376" s="175"/>
      <c r="K376" s="175">
        <v>0</v>
      </c>
      <c r="L376" s="175">
        <v>0</v>
      </c>
      <c r="M376" s="175">
        <v>0</v>
      </c>
      <c r="N376" s="275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1">
        <v>115809000</v>
      </c>
      <c r="F377" s="1050">
        <v>0</v>
      </c>
      <c r="G377" s="1056"/>
      <c r="H377" s="1050">
        <v>250000</v>
      </c>
      <c r="I377" s="1050">
        <v>97277000</v>
      </c>
      <c r="J377" s="1119"/>
      <c r="K377" s="1050">
        <v>4035000</v>
      </c>
      <c r="L377" s="1050">
        <v>0</v>
      </c>
      <c r="M377" s="1050">
        <v>0</v>
      </c>
      <c r="N377" s="1058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71">
        <v>115809000</v>
      </c>
      <c r="F378" s="1050">
        <v>0</v>
      </c>
      <c r="G378" s="1050"/>
      <c r="H378" s="1050">
        <v>250000</v>
      </c>
      <c r="I378" s="1050">
        <v>99277000</v>
      </c>
      <c r="J378" s="1119"/>
      <c r="K378" s="1050">
        <v>2035000</v>
      </c>
      <c r="L378" s="1050">
        <v>0</v>
      </c>
      <c r="M378" s="1050">
        <v>0</v>
      </c>
      <c r="N378" s="1058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71">
        <v>25820206.699999999</v>
      </c>
      <c r="F379" s="1050">
        <v>0</v>
      </c>
      <c r="G379" s="1050"/>
      <c r="H379" s="1050">
        <v>30979.18</v>
      </c>
      <c r="I379" s="1050">
        <v>23936908.650000002</v>
      </c>
      <c r="J379" s="1119"/>
      <c r="K379" s="1050">
        <v>90868.65</v>
      </c>
      <c r="L379" s="1050">
        <v>0</v>
      </c>
      <c r="M379" s="1050">
        <v>0</v>
      </c>
      <c r="N379" s="1058">
        <v>1761450.2199999993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4">
        <v>0.22295509589064752</v>
      </c>
      <c r="F380" s="174">
        <v>0</v>
      </c>
      <c r="G380" s="174"/>
      <c r="H380" s="174">
        <v>0.12391672000000001</v>
      </c>
      <c r="I380" s="174">
        <v>0.24606956063612162</v>
      </c>
      <c r="J380" s="174"/>
      <c r="K380" s="174">
        <v>2.2520111524163566E-2</v>
      </c>
      <c r="L380" s="174">
        <v>0</v>
      </c>
      <c r="M380" s="174">
        <v>0</v>
      </c>
      <c r="N380" s="274">
        <v>0.12363657050607141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5">
        <v>0.22295509589064752</v>
      </c>
      <c r="F381" s="175">
        <v>0</v>
      </c>
      <c r="G381" s="175"/>
      <c r="H381" s="175">
        <v>0.12391672000000001</v>
      </c>
      <c r="I381" s="175">
        <v>0.24111232863603857</v>
      </c>
      <c r="J381" s="175"/>
      <c r="K381" s="175">
        <v>4.4652899262899261E-2</v>
      </c>
      <c r="L381" s="175">
        <v>0</v>
      </c>
      <c r="M381" s="175">
        <v>0</v>
      </c>
      <c r="N381" s="275">
        <v>0.12363657050607141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2">
        <v>28000000000</v>
      </c>
      <c r="F382" s="1050">
        <v>0</v>
      </c>
      <c r="G382" s="1056"/>
      <c r="H382" s="1050">
        <v>0</v>
      </c>
      <c r="I382" s="1050">
        <v>100000</v>
      </c>
      <c r="J382" s="1119"/>
      <c r="K382" s="1050">
        <v>0</v>
      </c>
      <c r="L382" s="1050">
        <v>27999900000</v>
      </c>
      <c r="M382" s="1050">
        <v>0</v>
      </c>
      <c r="N382" s="1058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71">
        <v>28000000000</v>
      </c>
      <c r="F383" s="1050">
        <v>0</v>
      </c>
      <c r="G383" s="1050"/>
      <c r="H383" s="1050">
        <v>0</v>
      </c>
      <c r="I383" s="1050">
        <v>100000</v>
      </c>
      <c r="J383" s="1119"/>
      <c r="K383" s="1050">
        <v>0</v>
      </c>
      <c r="L383" s="1050">
        <v>27999900000</v>
      </c>
      <c r="M383" s="1050">
        <v>0</v>
      </c>
      <c r="N383" s="1058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71">
        <v>5450005672.3500004</v>
      </c>
      <c r="F384" s="1050">
        <v>0</v>
      </c>
      <c r="G384" s="1050"/>
      <c r="H384" s="1050">
        <v>0</v>
      </c>
      <c r="I384" s="1050">
        <v>0</v>
      </c>
      <c r="J384" s="1119"/>
      <c r="K384" s="1050">
        <v>0</v>
      </c>
      <c r="L384" s="1050">
        <v>5450005672.3500004</v>
      </c>
      <c r="M384" s="1050">
        <v>0</v>
      </c>
      <c r="N384" s="1058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4">
        <v>0.19464305972678572</v>
      </c>
      <c r="F385" s="174">
        <v>0</v>
      </c>
      <c r="G385" s="174"/>
      <c r="H385" s="174">
        <v>0</v>
      </c>
      <c r="I385" s="174">
        <v>0</v>
      </c>
      <c r="J385" s="174"/>
      <c r="K385" s="174">
        <v>0</v>
      </c>
      <c r="L385" s="174">
        <v>0.19464375488305316</v>
      </c>
      <c r="M385" s="174">
        <v>0</v>
      </c>
      <c r="N385" s="274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5">
        <v>0.19464305972678572</v>
      </c>
      <c r="F386" s="175">
        <v>0</v>
      </c>
      <c r="G386" s="175"/>
      <c r="H386" s="175">
        <v>0</v>
      </c>
      <c r="I386" s="175">
        <v>0</v>
      </c>
      <c r="J386" s="175"/>
      <c r="K386" s="175">
        <v>0</v>
      </c>
      <c r="L386" s="175">
        <v>0.19464375488305316</v>
      </c>
      <c r="M386" s="175">
        <v>0</v>
      </c>
      <c r="N386" s="275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1">
        <v>130964000</v>
      </c>
      <c r="F387" s="1050">
        <v>0</v>
      </c>
      <c r="G387" s="1056"/>
      <c r="H387" s="1050">
        <v>146000</v>
      </c>
      <c r="I387" s="1050">
        <v>129470000</v>
      </c>
      <c r="J387" s="1119"/>
      <c r="K387" s="1050">
        <v>1251000</v>
      </c>
      <c r="L387" s="1050">
        <v>0</v>
      </c>
      <c r="M387" s="1050">
        <v>0</v>
      </c>
      <c r="N387" s="1058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71">
        <v>130964000</v>
      </c>
      <c r="F388" s="1050">
        <v>0</v>
      </c>
      <c r="G388" s="1050"/>
      <c r="H388" s="1050">
        <v>166000</v>
      </c>
      <c r="I388" s="1050">
        <v>129362000</v>
      </c>
      <c r="J388" s="1119"/>
      <c r="K388" s="1050">
        <v>1339000</v>
      </c>
      <c r="L388" s="1050">
        <v>0</v>
      </c>
      <c r="M388" s="1050">
        <v>0</v>
      </c>
      <c r="N388" s="1058">
        <v>97000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71">
        <v>36779982.480000004</v>
      </c>
      <c r="F389" s="1050">
        <v>0</v>
      </c>
      <c r="G389" s="1050"/>
      <c r="H389" s="1050">
        <v>34576.43</v>
      </c>
      <c r="I389" s="1050">
        <v>36352224.330000006</v>
      </c>
      <c r="J389" s="1119"/>
      <c r="K389" s="1050">
        <v>393181.72</v>
      </c>
      <c r="L389" s="1050">
        <v>0</v>
      </c>
      <c r="M389" s="1050">
        <v>0</v>
      </c>
      <c r="N389" s="1058">
        <v>0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4">
        <v>0.2808404025533735</v>
      </c>
      <c r="F390" s="174">
        <v>0</v>
      </c>
      <c r="G390" s="174"/>
      <c r="H390" s="174">
        <v>0.23682486301369862</v>
      </c>
      <c r="I390" s="174">
        <v>0.28077720190005412</v>
      </c>
      <c r="J390" s="174"/>
      <c r="K390" s="174">
        <v>0.3142939408473221</v>
      </c>
      <c r="L390" s="174">
        <v>0</v>
      </c>
      <c r="M390" s="174">
        <v>0</v>
      </c>
      <c r="N390" s="274">
        <v>0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5">
        <v>0.2808404025533735</v>
      </c>
      <c r="F391" s="175">
        <v>0</v>
      </c>
      <c r="G391" s="175"/>
      <c r="H391" s="175">
        <v>0.2082917469879518</v>
      </c>
      <c r="I391" s="175">
        <v>0.2810116133795087</v>
      </c>
      <c r="J391" s="175"/>
      <c r="K391" s="175">
        <v>0.29363832710978338</v>
      </c>
      <c r="L391" s="175">
        <v>0</v>
      </c>
      <c r="M391" s="175">
        <v>0</v>
      </c>
      <c r="N391" s="275">
        <v>0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1">
        <v>500000000</v>
      </c>
      <c r="F392" s="1050">
        <v>0</v>
      </c>
      <c r="G392" s="1056"/>
      <c r="H392" s="1050">
        <v>0</v>
      </c>
      <c r="I392" s="1050">
        <v>500000000</v>
      </c>
      <c r="J392" s="1119"/>
      <c r="K392" s="1050">
        <v>0</v>
      </c>
      <c r="L392" s="1050">
        <v>0</v>
      </c>
      <c r="M392" s="1050">
        <v>0</v>
      </c>
      <c r="N392" s="1058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71">
        <v>468729755.88999999</v>
      </c>
      <c r="F393" s="1050">
        <v>0</v>
      </c>
      <c r="G393" s="1050"/>
      <c r="H393" s="1050">
        <v>0</v>
      </c>
      <c r="I393" s="1050">
        <v>468729755.88999999</v>
      </c>
      <c r="J393" s="1119"/>
      <c r="K393" s="1050">
        <v>0</v>
      </c>
      <c r="L393" s="1050">
        <v>0</v>
      </c>
      <c r="M393" s="1050">
        <v>0</v>
      </c>
      <c r="N393" s="1058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71">
        <v>0</v>
      </c>
      <c r="F394" s="1050">
        <v>0</v>
      </c>
      <c r="G394" s="1050"/>
      <c r="H394" s="1050">
        <v>0</v>
      </c>
      <c r="I394" s="1050">
        <v>0</v>
      </c>
      <c r="J394" s="1119"/>
      <c r="K394" s="1050">
        <v>0</v>
      </c>
      <c r="L394" s="1050">
        <v>0</v>
      </c>
      <c r="M394" s="1050">
        <v>0</v>
      </c>
      <c r="N394" s="1058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/>
      <c r="K395" s="174">
        <v>0</v>
      </c>
      <c r="L395" s="174">
        <v>0</v>
      </c>
      <c r="M395" s="174">
        <v>0</v>
      </c>
      <c r="N395" s="274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/>
      <c r="K396" s="175">
        <v>0</v>
      </c>
      <c r="L396" s="175">
        <v>0</v>
      </c>
      <c r="M396" s="175">
        <v>0</v>
      </c>
      <c r="N396" s="275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1">
        <v>70128232000</v>
      </c>
      <c r="F397" s="1050">
        <v>70128232000</v>
      </c>
      <c r="G397" s="1056"/>
      <c r="H397" s="1050">
        <v>0</v>
      </c>
      <c r="I397" s="1050">
        <v>0</v>
      </c>
      <c r="J397" s="1119"/>
      <c r="K397" s="1050">
        <v>0</v>
      </c>
      <c r="L397" s="1050">
        <v>0</v>
      </c>
      <c r="M397" s="1050">
        <v>0</v>
      </c>
      <c r="N397" s="1058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71">
        <v>70128232000</v>
      </c>
      <c r="F398" s="1050">
        <v>70128232000</v>
      </c>
      <c r="H398" s="1050">
        <v>0</v>
      </c>
      <c r="I398" s="1050">
        <v>0</v>
      </c>
      <c r="J398" s="1119"/>
      <c r="K398" s="1050">
        <v>0</v>
      </c>
      <c r="L398" s="1050">
        <v>0</v>
      </c>
      <c r="M398" s="1050">
        <v>0</v>
      </c>
      <c r="N398" s="1058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71">
        <v>24172191997</v>
      </c>
      <c r="F399" s="1050">
        <v>24172191997</v>
      </c>
      <c r="G399" s="1105" t="s">
        <v>710</v>
      </c>
      <c r="H399" s="1050">
        <v>0</v>
      </c>
      <c r="I399" s="1050">
        <v>0</v>
      </c>
      <c r="J399" s="1119"/>
      <c r="K399" s="1050">
        <v>0</v>
      </c>
      <c r="L399" s="1050">
        <v>0</v>
      </c>
      <c r="M399" s="1050">
        <v>0</v>
      </c>
      <c r="N399" s="1058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4">
        <v>0.34468560389487646</v>
      </c>
      <c r="F400" s="174">
        <v>0.34468560389487646</v>
      </c>
      <c r="G400" s="174"/>
      <c r="H400" s="174">
        <v>0</v>
      </c>
      <c r="I400" s="174">
        <v>0</v>
      </c>
      <c r="J400" s="174"/>
      <c r="K400" s="174">
        <v>0</v>
      </c>
      <c r="L400" s="174">
        <v>0</v>
      </c>
      <c r="M400" s="174">
        <v>0</v>
      </c>
      <c r="N400" s="274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5">
        <v>0.34468560389487646</v>
      </c>
      <c r="F401" s="175">
        <v>0.34468560389487646</v>
      </c>
      <c r="G401" s="175"/>
      <c r="H401" s="175">
        <v>0</v>
      </c>
      <c r="I401" s="175">
        <v>0</v>
      </c>
      <c r="J401" s="175"/>
      <c r="K401" s="175">
        <v>0</v>
      </c>
      <c r="L401" s="175">
        <v>0</v>
      </c>
      <c r="M401" s="175">
        <v>0</v>
      </c>
      <c r="N401" s="275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1">
        <v>31880988000</v>
      </c>
      <c r="F402" s="1050">
        <v>15883878000</v>
      </c>
      <c r="G402" s="1056"/>
      <c r="H402" s="1050">
        <v>1287083000</v>
      </c>
      <c r="I402" s="1050">
        <v>5162784000</v>
      </c>
      <c r="J402" s="1119"/>
      <c r="K402" s="1050">
        <v>1746718000</v>
      </c>
      <c r="L402" s="1050">
        <v>0</v>
      </c>
      <c r="M402" s="1050">
        <v>2300000000</v>
      </c>
      <c r="N402" s="1058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71">
        <v>23741020988.32</v>
      </c>
      <c r="F403" s="1050">
        <v>8660013342.6899986</v>
      </c>
      <c r="G403" s="1050"/>
      <c r="H403" s="1050">
        <v>1259268000</v>
      </c>
      <c r="I403" s="1050">
        <v>4481040044.8699999</v>
      </c>
      <c r="J403" s="1119"/>
      <c r="K403" s="1050">
        <v>1693556395.6900001</v>
      </c>
      <c r="L403" s="1050">
        <v>0</v>
      </c>
      <c r="M403" s="1050">
        <v>2300000000</v>
      </c>
      <c r="N403" s="1058">
        <v>5347143205.0699997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71">
        <v>0</v>
      </c>
      <c r="F404" s="1050">
        <v>0</v>
      </c>
      <c r="G404" s="1050"/>
      <c r="H404" s="1050">
        <v>0</v>
      </c>
      <c r="I404" s="1050">
        <v>0</v>
      </c>
      <c r="J404" s="1119"/>
      <c r="K404" s="1050">
        <v>0</v>
      </c>
      <c r="L404" s="1050">
        <v>0</v>
      </c>
      <c r="M404" s="1050">
        <v>0</v>
      </c>
      <c r="N404" s="1058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/>
      <c r="K405" s="174">
        <v>0</v>
      </c>
      <c r="L405" s="174">
        <v>0</v>
      </c>
      <c r="M405" s="174">
        <v>0</v>
      </c>
      <c r="N405" s="274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/>
      <c r="K406" s="175">
        <v>0</v>
      </c>
      <c r="L406" s="175">
        <v>0</v>
      </c>
      <c r="M406" s="175">
        <v>0</v>
      </c>
      <c r="N406" s="275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1">
        <v>26220043000</v>
      </c>
      <c r="F407" s="1050">
        <v>0</v>
      </c>
      <c r="G407" s="1056"/>
      <c r="H407" s="1050">
        <v>0</v>
      </c>
      <c r="I407" s="1050">
        <v>0</v>
      </c>
      <c r="J407" s="1119"/>
      <c r="K407" s="1050">
        <v>0</v>
      </c>
      <c r="L407" s="1050">
        <v>0</v>
      </c>
      <c r="M407" s="1050">
        <v>26220043000</v>
      </c>
      <c r="N407" s="1058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71">
        <v>26220043000</v>
      </c>
      <c r="F408" s="1050">
        <v>0</v>
      </c>
      <c r="G408" s="1050"/>
      <c r="H408" s="1050">
        <v>0</v>
      </c>
      <c r="I408" s="1050">
        <v>0</v>
      </c>
      <c r="J408" s="1119"/>
      <c r="K408" s="1050">
        <v>0</v>
      </c>
      <c r="L408" s="1050">
        <v>0</v>
      </c>
      <c r="M408" s="1050">
        <v>26220043000</v>
      </c>
      <c r="N408" s="1058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71">
        <v>9220670066.3600006</v>
      </c>
      <c r="F409" s="1050">
        <v>0</v>
      </c>
      <c r="G409" s="1050"/>
      <c r="H409" s="1050">
        <v>0</v>
      </c>
      <c r="I409" s="1050">
        <v>0</v>
      </c>
      <c r="J409" s="1119"/>
      <c r="K409" s="1050">
        <v>0</v>
      </c>
      <c r="L409" s="1050">
        <v>0</v>
      </c>
      <c r="M409" s="1050">
        <v>9220670066.3600006</v>
      </c>
      <c r="N409" s="1058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4">
        <v>0.35166494831301387</v>
      </c>
      <c r="F410" s="174">
        <v>0</v>
      </c>
      <c r="G410" s="174"/>
      <c r="H410" s="174">
        <v>0</v>
      </c>
      <c r="I410" s="174">
        <v>0</v>
      </c>
      <c r="J410" s="174"/>
      <c r="K410" s="174">
        <v>0</v>
      </c>
      <c r="L410" s="174">
        <v>0</v>
      </c>
      <c r="M410" s="174">
        <v>0.35166494831301387</v>
      </c>
      <c r="N410" s="274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6">
        <v>0.35166494831301387</v>
      </c>
      <c r="F411" s="175">
        <v>0</v>
      </c>
      <c r="G411" s="175"/>
      <c r="H411" s="175">
        <v>0</v>
      </c>
      <c r="I411" s="175">
        <v>0</v>
      </c>
      <c r="J411" s="175"/>
      <c r="K411" s="175">
        <v>0</v>
      </c>
      <c r="L411" s="175">
        <v>0</v>
      </c>
      <c r="M411" s="175">
        <v>0.35166494831301387</v>
      </c>
      <c r="N411" s="275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2">
        <v>72619814000</v>
      </c>
      <c r="F412" s="1050">
        <v>66890857000</v>
      </c>
      <c r="G412" s="1056"/>
      <c r="H412" s="1050">
        <v>30200000</v>
      </c>
      <c r="I412" s="1050">
        <v>5244407000</v>
      </c>
      <c r="J412" s="1119"/>
      <c r="K412" s="1050">
        <v>169732000</v>
      </c>
      <c r="L412" s="1050">
        <v>0</v>
      </c>
      <c r="M412" s="1050">
        <v>0</v>
      </c>
      <c r="N412" s="1058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71">
        <v>74883688993.080017</v>
      </c>
      <c r="F413" s="1050">
        <v>68688771266.88002</v>
      </c>
      <c r="G413" s="1050"/>
      <c r="H413" s="1050">
        <v>30953832.030000001</v>
      </c>
      <c r="I413" s="1050">
        <v>5473251935.0599995</v>
      </c>
      <c r="J413" s="1119"/>
      <c r="K413" s="1050">
        <v>373966301.09999996</v>
      </c>
      <c r="L413" s="1050">
        <v>0</v>
      </c>
      <c r="M413" s="1050">
        <v>0</v>
      </c>
      <c r="N413" s="1058">
        <v>316745658.00999999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71">
        <v>18822814796.009995</v>
      </c>
      <c r="F414" s="1050">
        <v>17440863349.279991</v>
      </c>
      <c r="G414" s="1050"/>
      <c r="H414" s="1050">
        <v>5066248.8599999985</v>
      </c>
      <c r="I414" s="1050">
        <v>1319040181.1500018</v>
      </c>
      <c r="J414" s="1119"/>
      <c r="K414" s="1050">
        <v>13114407.789999999</v>
      </c>
      <c r="L414" s="1050">
        <v>0</v>
      </c>
      <c r="M414" s="1050">
        <v>0</v>
      </c>
      <c r="N414" s="1058">
        <v>44730608.930000022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4">
        <v>0.25919668144578273</v>
      </c>
      <c r="F415" s="174">
        <v>0.26073613243256832</v>
      </c>
      <c r="G415" s="174"/>
      <c r="H415" s="174">
        <v>0.16775658476821187</v>
      </c>
      <c r="I415" s="174">
        <v>0.25151369471324436</v>
      </c>
      <c r="J415" s="174"/>
      <c r="K415" s="174">
        <v>7.7265381837249306E-2</v>
      </c>
      <c r="L415" s="174">
        <v>0</v>
      </c>
      <c r="M415" s="174">
        <v>0</v>
      </c>
      <c r="N415" s="274">
        <v>0.15716015476884815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5">
        <v>0.25136067746007285</v>
      </c>
      <c r="F416" s="175">
        <v>0.25391141852743454</v>
      </c>
      <c r="G416" s="175"/>
      <c r="H416" s="175">
        <v>0.16367113626157381</v>
      </c>
      <c r="I416" s="175">
        <v>0.24099752702787691</v>
      </c>
      <c r="J416" s="175"/>
      <c r="K416" s="175">
        <v>3.5068421275993952E-2</v>
      </c>
      <c r="L416" s="175">
        <v>0</v>
      </c>
      <c r="M416" s="175">
        <v>0</v>
      </c>
      <c r="N416" s="275">
        <v>0.1412193278702745</v>
      </c>
    </row>
    <row r="417" spans="1:14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1">
        <v>140024000</v>
      </c>
      <c r="F417" s="1050">
        <v>0</v>
      </c>
      <c r="G417" s="1056"/>
      <c r="H417" s="1050">
        <v>132000</v>
      </c>
      <c r="I417" s="1050">
        <v>138153000</v>
      </c>
      <c r="J417" s="1119"/>
      <c r="K417" s="1050">
        <v>1739000</v>
      </c>
      <c r="L417" s="1050">
        <v>0</v>
      </c>
      <c r="M417" s="1050">
        <v>0</v>
      </c>
      <c r="N417" s="1058">
        <v>0</v>
      </c>
    </row>
    <row r="418" spans="1:14" ht="17.25" customHeight="1">
      <c r="A418" s="56"/>
      <c r="B418" s="52"/>
      <c r="C418" s="53" t="s">
        <v>220</v>
      </c>
      <c r="D418" s="62" t="s">
        <v>42</v>
      </c>
      <c r="E418" s="671">
        <v>140359072.12</v>
      </c>
      <c r="F418" s="1050">
        <v>0</v>
      </c>
      <c r="G418" s="1050"/>
      <c r="H418" s="1050">
        <v>171218.02</v>
      </c>
      <c r="I418" s="1050">
        <v>138459854.09999999</v>
      </c>
      <c r="J418" s="1119"/>
      <c r="K418" s="1050">
        <v>1728000</v>
      </c>
      <c r="L418" s="1050">
        <v>0</v>
      </c>
      <c r="M418" s="1050">
        <v>0</v>
      </c>
      <c r="N418" s="1058">
        <v>0</v>
      </c>
    </row>
    <row r="419" spans="1:14" ht="18" customHeight="1">
      <c r="A419" s="56"/>
      <c r="B419" s="52"/>
      <c r="C419" s="53" t="s">
        <v>4</v>
      </c>
      <c r="D419" s="62" t="s">
        <v>43</v>
      </c>
      <c r="E419" s="671">
        <v>38862654.56000001</v>
      </c>
      <c r="F419" s="1050">
        <v>0</v>
      </c>
      <c r="G419" s="1050"/>
      <c r="H419" s="1050">
        <v>44740.520000000004</v>
      </c>
      <c r="I419" s="1050">
        <v>38685238.63000001</v>
      </c>
      <c r="J419" s="1119"/>
      <c r="K419" s="1050">
        <v>132675.41</v>
      </c>
      <c r="L419" s="1050">
        <v>0</v>
      </c>
      <c r="M419" s="1050">
        <v>0</v>
      </c>
      <c r="N419" s="1058">
        <v>0</v>
      </c>
    </row>
    <row r="420" spans="1:14" ht="18.399999999999999" customHeight="1">
      <c r="A420" s="56"/>
      <c r="B420" s="52"/>
      <c r="C420" s="53" t="s">
        <v>4</v>
      </c>
      <c r="D420" s="62" t="s">
        <v>44</v>
      </c>
      <c r="E420" s="174">
        <v>0.27754281094669492</v>
      </c>
      <c r="F420" s="174">
        <v>0</v>
      </c>
      <c r="G420" s="174"/>
      <c r="H420" s="174">
        <v>0.33894333333333337</v>
      </c>
      <c r="I420" s="174">
        <v>0.28001736212749639</v>
      </c>
      <c r="J420" s="174"/>
      <c r="K420" s="174">
        <v>7.6294082806210473E-2</v>
      </c>
      <c r="L420" s="174">
        <v>0</v>
      </c>
      <c r="M420" s="174">
        <v>0</v>
      </c>
      <c r="N420" s="274">
        <v>0</v>
      </c>
    </row>
    <row r="421" spans="1:14" ht="18.399999999999999" customHeight="1">
      <c r="A421" s="58"/>
      <c r="B421" s="59"/>
      <c r="C421" s="60" t="s">
        <v>4</v>
      </c>
      <c r="D421" s="64" t="s">
        <v>45</v>
      </c>
      <c r="E421" s="175">
        <v>0.2768802470194045</v>
      </c>
      <c r="F421" s="175">
        <v>0</v>
      </c>
      <c r="G421" s="175"/>
      <c r="H421" s="175">
        <v>0.26130730865828261</v>
      </c>
      <c r="I421" s="175">
        <v>0.27939678892092673</v>
      </c>
      <c r="J421" s="175"/>
      <c r="K421" s="175">
        <v>7.6779751157407414E-2</v>
      </c>
      <c r="L421" s="175">
        <v>0</v>
      </c>
      <c r="M421" s="175">
        <v>0</v>
      </c>
      <c r="N421" s="275">
        <v>0</v>
      </c>
    </row>
    <row r="422" spans="1:14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1">
        <v>3093313000</v>
      </c>
      <c r="F422" s="1050">
        <v>0</v>
      </c>
      <c r="G422" s="1056"/>
      <c r="H422" s="1050">
        <v>398983000</v>
      </c>
      <c r="I422" s="1050">
        <v>2521476000</v>
      </c>
      <c r="J422" s="1119"/>
      <c r="K422" s="1050">
        <v>167372000</v>
      </c>
      <c r="L422" s="1050">
        <v>0</v>
      </c>
      <c r="M422" s="1050">
        <v>0</v>
      </c>
      <c r="N422" s="1058">
        <v>5482000</v>
      </c>
    </row>
    <row r="423" spans="1:14" ht="18" customHeight="1">
      <c r="A423" s="56"/>
      <c r="B423" s="52"/>
      <c r="C423" s="53" t="s">
        <v>223</v>
      </c>
      <c r="D423" s="62" t="s">
        <v>42</v>
      </c>
      <c r="E423" s="671">
        <v>3093313000</v>
      </c>
      <c r="F423" s="1050">
        <v>0</v>
      </c>
      <c r="G423" s="1050"/>
      <c r="H423" s="1050">
        <v>399065000</v>
      </c>
      <c r="I423" s="1050">
        <v>2521394000</v>
      </c>
      <c r="J423" s="1119"/>
      <c r="K423" s="1050">
        <v>167372000</v>
      </c>
      <c r="L423" s="1050">
        <v>0</v>
      </c>
      <c r="M423" s="1050">
        <v>0</v>
      </c>
      <c r="N423" s="1058">
        <v>5482000</v>
      </c>
    </row>
    <row r="424" spans="1:14" ht="18" customHeight="1">
      <c r="A424" s="56"/>
      <c r="B424" s="52"/>
      <c r="C424" s="53" t="s">
        <v>4</v>
      </c>
      <c r="D424" s="62" t="s">
        <v>43</v>
      </c>
      <c r="E424" s="671">
        <v>786715511.8299998</v>
      </c>
      <c r="F424" s="1050">
        <v>0</v>
      </c>
      <c r="G424" s="1050"/>
      <c r="H424" s="1050">
        <v>95741741.99000001</v>
      </c>
      <c r="I424" s="1050">
        <v>680403726.81999981</v>
      </c>
      <c r="J424" s="1119"/>
      <c r="K424" s="1050">
        <v>10523744.260000002</v>
      </c>
      <c r="L424" s="1050">
        <v>0</v>
      </c>
      <c r="M424" s="1050">
        <v>0</v>
      </c>
      <c r="N424" s="1058">
        <v>46298.76</v>
      </c>
    </row>
    <row r="425" spans="1:14" ht="18" customHeight="1">
      <c r="A425" s="56"/>
      <c r="B425" s="52"/>
      <c r="C425" s="53" t="s">
        <v>4</v>
      </c>
      <c r="D425" s="62" t="s">
        <v>44</v>
      </c>
      <c r="E425" s="174">
        <v>0.25432780705670582</v>
      </c>
      <c r="F425" s="174">
        <v>0</v>
      </c>
      <c r="G425" s="174"/>
      <c r="H425" s="174">
        <v>0.23996446462631243</v>
      </c>
      <c r="I425" s="174">
        <v>0.26984342774628822</v>
      </c>
      <c r="J425" s="174"/>
      <c r="K425" s="174">
        <v>6.2876372750519813E-2</v>
      </c>
      <c r="L425" s="174">
        <v>0</v>
      </c>
      <c r="M425" s="174">
        <v>0</v>
      </c>
      <c r="N425" s="274">
        <v>8.4455964976286029E-3</v>
      </c>
    </row>
    <row r="426" spans="1:14" ht="18.399999999999999" customHeight="1">
      <c r="A426" s="58"/>
      <c r="B426" s="59"/>
      <c r="C426" s="60" t="s">
        <v>4</v>
      </c>
      <c r="D426" s="61" t="s">
        <v>45</v>
      </c>
      <c r="E426" s="276">
        <v>0.25432780705670582</v>
      </c>
      <c r="F426" s="175">
        <v>0</v>
      </c>
      <c r="G426" s="175"/>
      <c r="H426" s="175">
        <v>0.23991515665367799</v>
      </c>
      <c r="I426" s="175">
        <v>0.26985220351123218</v>
      </c>
      <c r="J426" s="175"/>
      <c r="K426" s="175">
        <v>6.2876372750519813E-2</v>
      </c>
      <c r="L426" s="175">
        <v>0</v>
      </c>
      <c r="M426" s="175">
        <v>0</v>
      </c>
      <c r="N426" s="275">
        <v>8.4455964976286029E-3</v>
      </c>
    </row>
    <row r="427" spans="1:14" s="661" customFormat="1" ht="18" customHeight="1">
      <c r="A427" s="51" t="s">
        <v>748</v>
      </c>
      <c r="B427" s="52" t="s">
        <v>47</v>
      </c>
      <c r="C427" s="1164" t="s">
        <v>743</v>
      </c>
      <c r="D427" s="62" t="s">
        <v>41</v>
      </c>
      <c r="E427" s="671">
        <v>0</v>
      </c>
      <c r="F427" s="1119">
        <v>0</v>
      </c>
      <c r="G427" s="1056"/>
      <c r="H427" s="1119">
        <v>0</v>
      </c>
      <c r="I427" s="1119">
        <v>0</v>
      </c>
      <c r="J427" s="1119"/>
      <c r="K427" s="1119">
        <v>0</v>
      </c>
      <c r="L427" s="1119">
        <v>0</v>
      </c>
      <c r="M427" s="1119">
        <v>0</v>
      </c>
      <c r="N427" s="1122">
        <v>0</v>
      </c>
    </row>
    <row r="428" spans="1:14" ht="18" customHeight="1">
      <c r="A428" s="56"/>
      <c r="B428" s="52"/>
      <c r="C428" s="1164" t="s">
        <v>744</v>
      </c>
      <c r="D428" s="62" t="s">
        <v>42</v>
      </c>
      <c r="E428" s="671">
        <v>9784000</v>
      </c>
      <c r="F428" s="1119">
        <v>0</v>
      </c>
      <c r="G428" s="1119"/>
      <c r="H428" s="1119">
        <v>15000</v>
      </c>
      <c r="I428" s="1119">
        <v>8269000</v>
      </c>
      <c r="J428" s="1119"/>
      <c r="K428" s="1119">
        <v>1500000</v>
      </c>
      <c r="L428" s="1119">
        <v>0</v>
      </c>
      <c r="M428" s="1119">
        <v>0</v>
      </c>
      <c r="N428" s="1122">
        <v>0</v>
      </c>
    </row>
    <row r="429" spans="1:14" ht="18" customHeight="1">
      <c r="A429" s="56"/>
      <c r="B429" s="52"/>
      <c r="C429" s="1164" t="s">
        <v>745</v>
      </c>
      <c r="D429" s="62" t="s">
        <v>43</v>
      </c>
      <c r="E429" s="671">
        <v>1861259.1600000001</v>
      </c>
      <c r="F429" s="1119">
        <v>0</v>
      </c>
      <c r="G429" s="1119"/>
      <c r="H429" s="1119">
        <v>0</v>
      </c>
      <c r="I429" s="1119">
        <v>1861259.1600000001</v>
      </c>
      <c r="J429" s="1119"/>
      <c r="K429" s="1119">
        <v>0</v>
      </c>
      <c r="L429" s="1119">
        <v>0</v>
      </c>
      <c r="M429" s="1119">
        <v>0</v>
      </c>
      <c r="N429" s="1122">
        <v>0</v>
      </c>
    </row>
    <row r="430" spans="1:14" ht="18" customHeight="1">
      <c r="A430" s="56"/>
      <c r="B430" s="52"/>
      <c r="C430" s="1164" t="s">
        <v>746</v>
      </c>
      <c r="D430" s="62" t="s">
        <v>44</v>
      </c>
      <c r="E430" s="174">
        <v>0</v>
      </c>
      <c r="F430" s="174">
        <v>0</v>
      </c>
      <c r="G430" s="174"/>
      <c r="H430" s="174">
        <v>0</v>
      </c>
      <c r="I430" s="174">
        <v>0</v>
      </c>
      <c r="J430" s="174"/>
      <c r="K430" s="174">
        <v>0</v>
      </c>
      <c r="L430" s="174">
        <v>0</v>
      </c>
      <c r="M430" s="174">
        <v>0</v>
      </c>
      <c r="N430" s="274">
        <v>0</v>
      </c>
    </row>
    <row r="431" spans="1:14" ht="18" customHeight="1">
      <c r="A431" s="58"/>
      <c r="B431" s="59"/>
      <c r="C431" s="1165" t="s">
        <v>747</v>
      </c>
      <c r="D431" s="61" t="s">
        <v>45</v>
      </c>
      <c r="E431" s="276">
        <v>0.19023499182338513</v>
      </c>
      <c r="F431" s="175">
        <v>0</v>
      </c>
      <c r="G431" s="175"/>
      <c r="H431" s="175">
        <v>0</v>
      </c>
      <c r="I431" s="175">
        <v>0.22508878461724516</v>
      </c>
      <c r="J431" s="175"/>
      <c r="K431" s="175">
        <v>0</v>
      </c>
      <c r="L431" s="175">
        <v>0</v>
      </c>
      <c r="M431" s="175">
        <v>0</v>
      </c>
      <c r="N431" s="275">
        <v>0</v>
      </c>
    </row>
    <row r="432" spans="1:14" ht="16.5">
      <c r="A432" s="1612" t="s">
        <v>769</v>
      </c>
      <c r="B432" s="1613"/>
      <c r="C432" s="1613"/>
      <c r="D432" s="1614"/>
      <c r="E432" s="1614"/>
      <c r="F432" s="1614"/>
      <c r="G432" s="1110"/>
      <c r="H432" s="662"/>
      <c r="I432" s="662"/>
      <c r="J432" s="662"/>
      <c r="K432" s="662"/>
      <c r="L432" s="662"/>
      <c r="M432" s="662"/>
      <c r="N432" s="662"/>
    </row>
    <row r="433" spans="1:14" ht="18" customHeight="1">
      <c r="A433" s="1615" t="s">
        <v>742</v>
      </c>
      <c r="B433" s="1615"/>
      <c r="C433" s="1615"/>
      <c r="D433" s="1615"/>
      <c r="E433" s="1615"/>
      <c r="F433" s="1615"/>
      <c r="G433" s="1615"/>
      <c r="H433" s="1615"/>
      <c r="I433" s="1615"/>
      <c r="J433" s="1615"/>
      <c r="K433" s="1615"/>
      <c r="L433" s="1615"/>
      <c r="M433" s="1615"/>
      <c r="N433" s="1615"/>
    </row>
    <row r="442" spans="1:14">
      <c r="I442" s="1608"/>
      <c r="J442" s="1166"/>
    </row>
    <row r="443" spans="1:14">
      <c r="I443" s="1608"/>
      <c r="J443" s="1166"/>
    </row>
    <row r="445" spans="1:14">
      <c r="F445" s="1609" t="s">
        <v>4</v>
      </c>
      <c r="G445" s="902"/>
    </row>
    <row r="446" spans="1:14">
      <c r="F446" s="1609"/>
      <c r="G446" s="902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25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70" zoomScaleNormal="70" workbookViewId="0">
      <selection activeCell="Q14" sqref="Q14"/>
    </sheetView>
  </sheetViews>
  <sheetFormatPr defaultColWidth="16.28515625" defaultRowHeight="15"/>
  <cols>
    <col min="1" max="1" width="5.140625" style="912" customWidth="1"/>
    <col min="2" max="2" width="1.42578125" style="912" customWidth="1"/>
    <col min="3" max="3" width="42.5703125" style="912" bestFit="1" customWidth="1"/>
    <col min="4" max="4" width="3.7109375" style="912" customWidth="1"/>
    <col min="5" max="5" width="17.7109375" style="912" customWidth="1"/>
    <col min="6" max="11" width="14.7109375" style="912" customWidth="1"/>
    <col min="12" max="12" width="23" style="912" customWidth="1"/>
    <col min="13" max="16384" width="16.28515625" style="912"/>
  </cols>
  <sheetData>
    <row r="1" spans="1:12" ht="16.5" customHeight="1">
      <c r="A1" s="917" t="s">
        <v>429</v>
      </c>
      <c r="B1" s="917"/>
      <c r="C1" s="906"/>
      <c r="D1" s="906"/>
      <c r="E1" s="906"/>
      <c r="F1" s="906"/>
      <c r="G1" s="906"/>
      <c r="H1" s="906"/>
      <c r="I1" s="906"/>
      <c r="J1" s="906"/>
      <c r="K1" s="906"/>
      <c r="L1" s="906"/>
    </row>
    <row r="2" spans="1:12" ht="15" customHeight="1">
      <c r="A2" s="924" t="s">
        <v>430</v>
      </c>
      <c r="B2" s="924"/>
      <c r="C2" s="924"/>
      <c r="D2" s="924"/>
      <c r="E2" s="924"/>
      <c r="F2" s="924"/>
      <c r="G2" s="925"/>
      <c r="H2" s="925"/>
      <c r="I2" s="925"/>
      <c r="J2" s="925"/>
      <c r="K2" s="925"/>
      <c r="L2" s="925"/>
    </row>
    <row r="3" spans="1:12" ht="15" customHeight="1">
      <c r="A3" s="924"/>
      <c r="B3" s="924"/>
      <c r="C3" s="924"/>
      <c r="D3" s="924"/>
      <c r="E3" s="924"/>
      <c r="F3" s="924"/>
      <c r="G3" s="925"/>
      <c r="H3" s="925"/>
      <c r="I3" s="925"/>
      <c r="J3" s="925"/>
      <c r="K3" s="925"/>
      <c r="L3" s="925"/>
    </row>
    <row r="4" spans="1:12" ht="15.2" customHeight="1">
      <c r="A4" s="906"/>
      <c r="B4" s="926"/>
      <c r="C4" s="926"/>
      <c r="D4" s="906"/>
      <c r="E4" s="906"/>
      <c r="F4" s="906"/>
      <c r="G4" s="906"/>
      <c r="H4" s="906"/>
      <c r="I4" s="906"/>
      <c r="J4" s="917"/>
      <c r="K4" s="917"/>
      <c r="L4" s="927" t="s">
        <v>2</v>
      </c>
    </row>
    <row r="5" spans="1:12" ht="15.95" customHeight="1">
      <c r="A5" s="928" t="s">
        <v>4</v>
      </c>
      <c r="B5" s="929" t="s">
        <v>4</v>
      </c>
      <c r="C5" s="929" t="s">
        <v>3</v>
      </c>
      <c r="D5" s="930"/>
      <c r="E5" s="905" t="s">
        <v>4</v>
      </c>
      <c r="F5" s="918" t="s">
        <v>4</v>
      </c>
      <c r="G5" s="903" t="s">
        <v>4</v>
      </c>
      <c r="H5" s="904" t="s">
        <v>4</v>
      </c>
      <c r="I5" s="905" t="s">
        <v>4</v>
      </c>
      <c r="J5" s="904" t="s">
        <v>4</v>
      </c>
      <c r="K5" s="905" t="s">
        <v>4</v>
      </c>
      <c r="L5" s="905" t="s">
        <v>4</v>
      </c>
    </row>
    <row r="6" spans="1:12" ht="15.95" customHeight="1">
      <c r="A6" s="931"/>
      <c r="B6" s="932"/>
      <c r="C6" s="907" t="s">
        <v>735</v>
      </c>
      <c r="D6" s="932"/>
      <c r="E6" s="919"/>
      <c r="F6" s="920" t="s">
        <v>5</v>
      </c>
      <c r="G6" s="908" t="s">
        <v>6</v>
      </c>
      <c r="H6" s="909" t="s">
        <v>7</v>
      </c>
      <c r="I6" s="910" t="s">
        <v>7</v>
      </c>
      <c r="J6" s="909" t="s">
        <v>8</v>
      </c>
      <c r="K6" s="911" t="s">
        <v>9</v>
      </c>
      <c r="L6" s="910" t="s">
        <v>10</v>
      </c>
    </row>
    <row r="7" spans="1:12" ht="15.95" customHeight="1">
      <c r="A7" s="931" t="s">
        <v>4</v>
      </c>
      <c r="B7" s="932"/>
      <c r="C7" s="907" t="s">
        <v>11</v>
      </c>
      <c r="D7" s="906"/>
      <c r="E7" s="911" t="s">
        <v>12</v>
      </c>
      <c r="F7" s="920" t="s">
        <v>13</v>
      </c>
      <c r="G7" s="913" t="s">
        <v>14</v>
      </c>
      <c r="H7" s="909" t="s">
        <v>15</v>
      </c>
      <c r="I7" s="910" t="s">
        <v>16</v>
      </c>
      <c r="J7" s="909" t="s">
        <v>17</v>
      </c>
      <c r="K7" s="910" t="s">
        <v>18</v>
      </c>
      <c r="L7" s="914" t="s">
        <v>19</v>
      </c>
    </row>
    <row r="8" spans="1:12" ht="15.95" customHeight="1">
      <c r="A8" s="933" t="s">
        <v>4</v>
      </c>
      <c r="B8" s="934"/>
      <c r="C8" s="907" t="s">
        <v>704</v>
      </c>
      <c r="D8" s="906"/>
      <c r="E8" s="911" t="s">
        <v>4</v>
      </c>
      <c r="F8" s="920" t="s">
        <v>20</v>
      </c>
      <c r="G8" s="913" t="s">
        <v>21</v>
      </c>
      <c r="H8" s="909" t="s">
        <v>22</v>
      </c>
      <c r="I8" s="910" t="s">
        <v>4</v>
      </c>
      <c r="J8" s="909" t="s">
        <v>23</v>
      </c>
      <c r="K8" s="910" t="s">
        <v>24</v>
      </c>
      <c r="L8" s="910" t="s">
        <v>25</v>
      </c>
    </row>
    <row r="9" spans="1:12" ht="15.95" customHeight="1">
      <c r="A9" s="935" t="s">
        <v>4</v>
      </c>
      <c r="B9" s="936"/>
      <c r="C9" s="907" t="s">
        <v>26</v>
      </c>
      <c r="D9" s="906"/>
      <c r="E9" s="921" t="s">
        <v>4</v>
      </c>
      <c r="F9" s="920" t="s">
        <v>4</v>
      </c>
      <c r="G9" s="913" t="s">
        <v>4</v>
      </c>
      <c r="H9" s="909" t="s">
        <v>27</v>
      </c>
      <c r="I9" s="910"/>
      <c r="J9" s="909" t="s">
        <v>28</v>
      </c>
      <c r="K9" s="910" t="s">
        <v>4</v>
      </c>
      <c r="L9" s="910" t="s">
        <v>29</v>
      </c>
    </row>
    <row r="10" spans="1:12" ht="15.95" customHeight="1">
      <c r="A10" s="931"/>
      <c r="B10" s="932"/>
      <c r="C10" s="907" t="s">
        <v>30</v>
      </c>
      <c r="D10" s="937"/>
      <c r="E10" s="915"/>
      <c r="F10" s="938"/>
      <c r="G10" s="939"/>
      <c r="H10" s="929"/>
      <c r="I10" s="940"/>
      <c r="J10" s="941"/>
      <c r="K10" s="929"/>
      <c r="L10" s="940"/>
    </row>
    <row r="11" spans="1:12" s="950" customFormat="1" ht="9.9499999999999993" customHeight="1">
      <c r="A11" s="942">
        <v>1</v>
      </c>
      <c r="B11" s="943"/>
      <c r="C11" s="943"/>
      <c r="D11" s="943"/>
      <c r="E11" s="944" t="s">
        <v>32</v>
      </c>
      <c r="F11" s="944">
        <v>3</v>
      </c>
      <c r="G11" s="945" t="s">
        <v>34</v>
      </c>
      <c r="H11" s="946" t="s">
        <v>35</v>
      </c>
      <c r="I11" s="947" t="s">
        <v>36</v>
      </c>
      <c r="J11" s="948">
        <v>7</v>
      </c>
      <c r="K11" s="946">
        <v>8</v>
      </c>
      <c r="L11" s="949">
        <v>9</v>
      </c>
    </row>
    <row r="12" spans="1:12" ht="18.95" customHeight="1">
      <c r="A12" s="951"/>
      <c r="B12" s="952"/>
      <c r="C12" s="953" t="s">
        <v>40</v>
      </c>
      <c r="D12" s="954" t="s">
        <v>41</v>
      </c>
      <c r="E12" s="673">
        <v>72619814000</v>
      </c>
      <c r="F12" s="674">
        <v>66890857000</v>
      </c>
      <c r="G12" s="674">
        <v>30200000</v>
      </c>
      <c r="H12" s="674">
        <v>5244407000</v>
      </c>
      <c r="I12" s="674">
        <v>169732000</v>
      </c>
      <c r="J12" s="674">
        <v>0</v>
      </c>
      <c r="K12" s="674">
        <v>0</v>
      </c>
      <c r="L12" s="1052">
        <v>284618000</v>
      </c>
    </row>
    <row r="13" spans="1:12" ht="18.95" customHeight="1">
      <c r="A13" s="955"/>
      <c r="B13" s="956"/>
      <c r="C13" s="957"/>
      <c r="D13" s="938" t="s">
        <v>42</v>
      </c>
      <c r="E13" s="1053">
        <v>74883688993.080002</v>
      </c>
      <c r="F13" s="1051">
        <v>68688771266.879997</v>
      </c>
      <c r="G13" s="1051">
        <v>30953832.030000001</v>
      </c>
      <c r="H13" s="1051">
        <v>5473251935.0600004</v>
      </c>
      <c r="I13" s="1051">
        <v>373966301.10000002</v>
      </c>
      <c r="J13" s="1051">
        <v>0</v>
      </c>
      <c r="K13" s="1051">
        <v>0</v>
      </c>
      <c r="L13" s="1054">
        <v>316745658.00999999</v>
      </c>
    </row>
    <row r="14" spans="1:12" ht="18.95" customHeight="1">
      <c r="A14" s="955"/>
      <c r="B14" s="956"/>
      <c r="C14" s="922" t="s">
        <v>4</v>
      </c>
      <c r="D14" s="938" t="s">
        <v>43</v>
      </c>
      <c r="E14" s="1053">
        <v>18822814796.010002</v>
      </c>
      <c r="F14" s="1051">
        <v>17440863349.279999</v>
      </c>
      <c r="G14" s="1051">
        <v>5066248.8599999994</v>
      </c>
      <c r="H14" s="1051">
        <v>1319040181.1499999</v>
      </c>
      <c r="I14" s="1051">
        <v>13114407.790000001</v>
      </c>
      <c r="J14" s="1051">
        <v>0</v>
      </c>
      <c r="K14" s="1051">
        <v>0</v>
      </c>
      <c r="L14" s="1054">
        <v>44730608.93</v>
      </c>
    </row>
    <row r="15" spans="1:12" ht="18.95" customHeight="1">
      <c r="A15" s="955"/>
      <c r="B15" s="956"/>
      <c r="C15" s="957"/>
      <c r="D15" s="938" t="s">
        <v>44</v>
      </c>
      <c r="E15" s="983">
        <v>0.25919668144578284</v>
      </c>
      <c r="F15" s="984">
        <v>0.26073613243256843</v>
      </c>
      <c r="G15" s="984">
        <v>0.1677565847682119</v>
      </c>
      <c r="H15" s="984">
        <v>0.25151369471324403</v>
      </c>
      <c r="I15" s="984">
        <v>7.726538183724932E-2</v>
      </c>
      <c r="J15" s="984">
        <v>0</v>
      </c>
      <c r="K15" s="984">
        <v>0</v>
      </c>
      <c r="L15" s="985">
        <v>0.15716015476884806</v>
      </c>
    </row>
    <row r="16" spans="1:12" ht="18.95" customHeight="1">
      <c r="A16" s="958"/>
      <c r="B16" s="959"/>
      <c r="C16" s="960"/>
      <c r="D16" s="938" t="s">
        <v>45</v>
      </c>
      <c r="E16" s="986">
        <v>0.25136067746007301</v>
      </c>
      <c r="F16" s="987">
        <v>0.25391141852743471</v>
      </c>
      <c r="G16" s="987">
        <v>0.16367113626157384</v>
      </c>
      <c r="H16" s="987">
        <v>0.2409975270278765</v>
      </c>
      <c r="I16" s="987">
        <v>3.5068421275993952E-2</v>
      </c>
      <c r="J16" s="987">
        <v>0</v>
      </c>
      <c r="K16" s="987">
        <v>0</v>
      </c>
      <c r="L16" s="988">
        <v>0.14121932787027441</v>
      </c>
    </row>
    <row r="17" spans="1:12" ht="18.95" customHeight="1">
      <c r="A17" s="961" t="s">
        <v>350</v>
      </c>
      <c r="B17" s="962" t="s">
        <v>47</v>
      </c>
      <c r="C17" s="963" t="s">
        <v>351</v>
      </c>
      <c r="D17" s="964" t="s">
        <v>41</v>
      </c>
      <c r="E17" s="1055">
        <v>1244014000</v>
      </c>
      <c r="F17" s="1050">
        <v>15699000</v>
      </c>
      <c r="G17" s="1050">
        <v>1552000</v>
      </c>
      <c r="H17" s="1050">
        <v>988393000</v>
      </c>
      <c r="I17" s="1050">
        <v>5984000</v>
      </c>
      <c r="J17" s="1050">
        <v>0</v>
      </c>
      <c r="K17" s="1050">
        <v>0</v>
      </c>
      <c r="L17" s="1058">
        <v>232386000</v>
      </c>
    </row>
    <row r="18" spans="1:12" ht="18.95" customHeight="1">
      <c r="A18" s="965"/>
      <c r="B18" s="962"/>
      <c r="C18" s="963"/>
      <c r="D18" s="966" t="s">
        <v>42</v>
      </c>
      <c r="E18" s="1057">
        <v>1506282184.9300005</v>
      </c>
      <c r="F18" s="1050">
        <v>21507255.150000002</v>
      </c>
      <c r="G18" s="1050">
        <v>1718426.3</v>
      </c>
      <c r="H18" s="1050">
        <v>1244397303.4800005</v>
      </c>
      <c r="I18" s="1050">
        <v>6273200</v>
      </c>
      <c r="J18" s="1050">
        <v>0</v>
      </c>
      <c r="K18" s="1050">
        <v>0</v>
      </c>
      <c r="L18" s="1058">
        <v>232386000</v>
      </c>
    </row>
    <row r="19" spans="1:12" ht="18.95" customHeight="1">
      <c r="A19" s="965"/>
      <c r="B19" s="962"/>
      <c r="C19" s="963"/>
      <c r="D19" s="966" t="s">
        <v>43</v>
      </c>
      <c r="E19" s="1057">
        <v>320693314.04000008</v>
      </c>
      <c r="F19" s="1050">
        <v>5136464.6600000011</v>
      </c>
      <c r="G19" s="1050">
        <v>328886.55</v>
      </c>
      <c r="H19" s="1050">
        <v>291274917.29000008</v>
      </c>
      <c r="I19" s="1050">
        <v>577679.13</v>
      </c>
      <c r="J19" s="1050">
        <v>0</v>
      </c>
      <c r="K19" s="1050">
        <v>0</v>
      </c>
      <c r="L19" s="1058">
        <v>23375366.410000004</v>
      </c>
    </row>
    <row r="20" spans="1:12" ht="18.95" customHeight="1">
      <c r="A20" s="965"/>
      <c r="B20" s="963"/>
      <c r="C20" s="963"/>
      <c r="D20" s="966" t="s">
        <v>44</v>
      </c>
      <c r="E20" s="989">
        <v>0.25778915192272761</v>
      </c>
      <c r="F20" s="923">
        <v>0.32718419389770054</v>
      </c>
      <c r="G20" s="923">
        <v>0.2119114368556701</v>
      </c>
      <c r="H20" s="923">
        <v>0.29469544734736092</v>
      </c>
      <c r="I20" s="923">
        <v>9.6537287767379673E-2</v>
      </c>
      <c r="J20" s="923">
        <v>0</v>
      </c>
      <c r="K20" s="923">
        <v>0</v>
      </c>
      <c r="L20" s="990">
        <v>0.10058853119378966</v>
      </c>
    </row>
    <row r="21" spans="1:12" s="970" customFormat="1" ht="18.95" customHeight="1">
      <c r="A21" s="967"/>
      <c r="B21" s="968"/>
      <c r="C21" s="968"/>
      <c r="D21" s="969" t="s">
        <v>45</v>
      </c>
      <c r="E21" s="991">
        <v>0.21290387501655492</v>
      </c>
      <c r="F21" s="992">
        <v>0.23882474189180763</v>
      </c>
      <c r="G21" s="992">
        <v>0.19138821955879048</v>
      </c>
      <c r="H21" s="992">
        <v>0.23406906819505283</v>
      </c>
      <c r="I21" s="992">
        <v>9.2086834470445703E-2</v>
      </c>
      <c r="J21" s="992">
        <v>0</v>
      </c>
      <c r="K21" s="992">
        <v>0</v>
      </c>
      <c r="L21" s="993">
        <v>0.10058853119378966</v>
      </c>
    </row>
    <row r="22" spans="1:12" ht="18.95" customHeight="1">
      <c r="A22" s="961" t="s">
        <v>352</v>
      </c>
      <c r="B22" s="962" t="s">
        <v>47</v>
      </c>
      <c r="C22" s="963" t="s">
        <v>353</v>
      </c>
      <c r="D22" s="966" t="s">
        <v>41</v>
      </c>
      <c r="E22" s="1055">
        <v>5986000</v>
      </c>
      <c r="F22" s="1050">
        <v>5986000</v>
      </c>
      <c r="G22" s="1050">
        <v>0</v>
      </c>
      <c r="H22" s="1050">
        <v>0</v>
      </c>
      <c r="I22" s="1050">
        <v>0</v>
      </c>
      <c r="J22" s="1050">
        <v>0</v>
      </c>
      <c r="K22" s="1050">
        <v>0</v>
      </c>
      <c r="L22" s="1058">
        <v>0</v>
      </c>
    </row>
    <row r="23" spans="1:12" ht="18.95" customHeight="1">
      <c r="A23" s="961"/>
      <c r="B23" s="962"/>
      <c r="C23" s="963"/>
      <c r="D23" s="966" t="s">
        <v>42</v>
      </c>
      <c r="E23" s="1057">
        <v>6181003.4100000001</v>
      </c>
      <c r="F23" s="1050">
        <v>6181003.4100000001</v>
      </c>
      <c r="G23" s="1050">
        <v>0</v>
      </c>
      <c r="H23" s="1050">
        <v>0</v>
      </c>
      <c r="I23" s="1050">
        <v>0</v>
      </c>
      <c r="J23" s="1050">
        <v>0</v>
      </c>
      <c r="K23" s="1050">
        <v>0</v>
      </c>
      <c r="L23" s="1058">
        <v>0</v>
      </c>
    </row>
    <row r="24" spans="1:12" ht="18.95" customHeight="1">
      <c r="A24" s="961"/>
      <c r="B24" s="962"/>
      <c r="C24" s="963"/>
      <c r="D24" s="966" t="s">
        <v>43</v>
      </c>
      <c r="E24" s="1057">
        <v>868838.12</v>
      </c>
      <c r="F24" s="1050">
        <v>868838.12</v>
      </c>
      <c r="G24" s="1050">
        <v>0</v>
      </c>
      <c r="H24" s="1050">
        <v>0</v>
      </c>
      <c r="I24" s="1050">
        <v>0</v>
      </c>
      <c r="J24" s="1050">
        <v>0</v>
      </c>
      <c r="K24" s="1050">
        <v>0</v>
      </c>
      <c r="L24" s="1058">
        <v>0</v>
      </c>
    </row>
    <row r="25" spans="1:12" ht="18.95" customHeight="1">
      <c r="A25" s="961"/>
      <c r="B25" s="963"/>
      <c r="C25" s="963"/>
      <c r="D25" s="966" t="s">
        <v>44</v>
      </c>
      <c r="E25" s="989">
        <v>0.14514502505846977</v>
      </c>
      <c r="F25" s="923">
        <v>0.14514502505846977</v>
      </c>
      <c r="G25" s="923">
        <v>0</v>
      </c>
      <c r="H25" s="923">
        <v>0</v>
      </c>
      <c r="I25" s="923">
        <v>0</v>
      </c>
      <c r="J25" s="923">
        <v>0</v>
      </c>
      <c r="K25" s="923">
        <v>0</v>
      </c>
      <c r="L25" s="990">
        <v>0</v>
      </c>
    </row>
    <row r="26" spans="1:12" ht="18.95" customHeight="1">
      <c r="A26" s="967"/>
      <c r="B26" s="968"/>
      <c r="C26" s="968"/>
      <c r="D26" s="966" t="s">
        <v>45</v>
      </c>
      <c r="E26" s="991">
        <v>0.14056586970884716</v>
      </c>
      <c r="F26" s="992">
        <v>0.14056586970884716</v>
      </c>
      <c r="G26" s="992">
        <v>0</v>
      </c>
      <c r="H26" s="992">
        <v>0</v>
      </c>
      <c r="I26" s="992">
        <v>0</v>
      </c>
      <c r="J26" s="992">
        <v>0</v>
      </c>
      <c r="K26" s="992">
        <v>0</v>
      </c>
      <c r="L26" s="993">
        <v>0</v>
      </c>
    </row>
    <row r="27" spans="1:12" ht="18.95" customHeight="1">
      <c r="A27" s="961" t="s">
        <v>354</v>
      </c>
      <c r="B27" s="962" t="s">
        <v>47</v>
      </c>
      <c r="C27" s="963" t="s">
        <v>355</v>
      </c>
      <c r="D27" s="964" t="s">
        <v>41</v>
      </c>
      <c r="E27" s="1055">
        <v>35408000</v>
      </c>
      <c r="F27" s="1050">
        <v>219000</v>
      </c>
      <c r="G27" s="1050">
        <v>968000</v>
      </c>
      <c r="H27" s="1050">
        <v>27209000</v>
      </c>
      <c r="I27" s="1050">
        <v>100000</v>
      </c>
      <c r="J27" s="1050">
        <v>0</v>
      </c>
      <c r="K27" s="1050">
        <v>0</v>
      </c>
      <c r="L27" s="1058">
        <v>6912000</v>
      </c>
    </row>
    <row r="28" spans="1:12" ht="18.95" customHeight="1">
      <c r="A28" s="961"/>
      <c r="B28" s="962"/>
      <c r="C28" s="963"/>
      <c r="D28" s="966" t="s">
        <v>42</v>
      </c>
      <c r="E28" s="1057">
        <v>35483000</v>
      </c>
      <c r="F28" s="1050">
        <v>219000</v>
      </c>
      <c r="G28" s="1050">
        <v>968000</v>
      </c>
      <c r="H28" s="1050">
        <v>27209000</v>
      </c>
      <c r="I28" s="1050">
        <v>175000</v>
      </c>
      <c r="J28" s="1050">
        <v>0</v>
      </c>
      <c r="K28" s="1050">
        <v>0</v>
      </c>
      <c r="L28" s="1058">
        <v>6912000</v>
      </c>
    </row>
    <row r="29" spans="1:12" ht="18.95" customHeight="1">
      <c r="A29" s="961"/>
      <c r="B29" s="962"/>
      <c r="C29" s="963"/>
      <c r="D29" s="966" t="s">
        <v>43</v>
      </c>
      <c r="E29" s="1057">
        <v>9408090.3299999963</v>
      </c>
      <c r="F29" s="1050">
        <v>76588</v>
      </c>
      <c r="G29" s="1050">
        <v>213198.78999999998</v>
      </c>
      <c r="H29" s="1050">
        <v>7134237.0299999956</v>
      </c>
      <c r="I29" s="1050">
        <v>0</v>
      </c>
      <c r="J29" s="1050">
        <v>0</v>
      </c>
      <c r="K29" s="1050">
        <v>0</v>
      </c>
      <c r="L29" s="1058">
        <v>1984066.51</v>
      </c>
    </row>
    <row r="30" spans="1:12" ht="18.95" customHeight="1">
      <c r="A30" s="965"/>
      <c r="B30" s="963"/>
      <c r="C30" s="963"/>
      <c r="D30" s="966" t="s">
        <v>44</v>
      </c>
      <c r="E30" s="989">
        <v>0.26570521718255752</v>
      </c>
      <c r="F30" s="923">
        <v>0.34971689497716896</v>
      </c>
      <c r="G30" s="923">
        <v>0.22024668388429749</v>
      </c>
      <c r="H30" s="923">
        <v>0.26220136829725443</v>
      </c>
      <c r="I30" s="923">
        <v>0</v>
      </c>
      <c r="J30" s="923">
        <v>0</v>
      </c>
      <c r="K30" s="923">
        <v>0</v>
      </c>
      <c r="L30" s="990">
        <v>0.28704665943287039</v>
      </c>
    </row>
    <row r="31" spans="1:12" ht="18.95" customHeight="1">
      <c r="A31" s="967"/>
      <c r="B31" s="968"/>
      <c r="C31" s="968"/>
      <c r="D31" s="969" t="s">
        <v>45</v>
      </c>
      <c r="E31" s="991">
        <v>0.26514359918834363</v>
      </c>
      <c r="F31" s="992">
        <v>0.34971689497716896</v>
      </c>
      <c r="G31" s="992">
        <v>0.22024668388429749</v>
      </c>
      <c r="H31" s="992">
        <v>0.26220136829725443</v>
      </c>
      <c r="I31" s="992">
        <v>0</v>
      </c>
      <c r="J31" s="992">
        <v>0</v>
      </c>
      <c r="K31" s="992">
        <v>0</v>
      </c>
      <c r="L31" s="993">
        <v>0.28704665943287039</v>
      </c>
    </row>
    <row r="32" spans="1:12" ht="18.95" customHeight="1">
      <c r="A32" s="961" t="s">
        <v>356</v>
      </c>
      <c r="B32" s="962" t="s">
        <v>47</v>
      </c>
      <c r="C32" s="963" t="s">
        <v>357</v>
      </c>
      <c r="D32" s="966" t="s">
        <v>41</v>
      </c>
      <c r="E32" s="1057">
        <v>770000</v>
      </c>
      <c r="F32" s="1050">
        <v>770000</v>
      </c>
      <c r="G32" s="1050">
        <v>0</v>
      </c>
      <c r="H32" s="1050">
        <v>0</v>
      </c>
      <c r="I32" s="1050">
        <v>0</v>
      </c>
      <c r="J32" s="1050">
        <v>0</v>
      </c>
      <c r="K32" s="1050">
        <v>0</v>
      </c>
      <c r="L32" s="1058">
        <v>0</v>
      </c>
    </row>
    <row r="33" spans="1:12" ht="18.95" customHeight="1">
      <c r="A33" s="961"/>
      <c r="B33" s="962"/>
      <c r="C33" s="963"/>
      <c r="D33" s="966" t="s">
        <v>42</v>
      </c>
      <c r="E33" s="1057">
        <v>770000</v>
      </c>
      <c r="F33" s="1050">
        <v>770000</v>
      </c>
      <c r="G33" s="1050">
        <v>0</v>
      </c>
      <c r="H33" s="1050">
        <v>0</v>
      </c>
      <c r="I33" s="1050">
        <v>0</v>
      </c>
      <c r="J33" s="1050">
        <v>0</v>
      </c>
      <c r="K33" s="1050">
        <v>0</v>
      </c>
      <c r="L33" s="1058">
        <v>0</v>
      </c>
    </row>
    <row r="34" spans="1:12" ht="18.95" customHeight="1">
      <c r="A34" s="961"/>
      <c r="B34" s="962"/>
      <c r="C34" s="963"/>
      <c r="D34" s="966" t="s">
        <v>43</v>
      </c>
      <c r="E34" s="1057">
        <v>250127</v>
      </c>
      <c r="F34" s="1050">
        <v>250127</v>
      </c>
      <c r="G34" s="1050">
        <v>0</v>
      </c>
      <c r="H34" s="1050">
        <v>0</v>
      </c>
      <c r="I34" s="1050">
        <v>0</v>
      </c>
      <c r="J34" s="1050">
        <v>0</v>
      </c>
      <c r="K34" s="1050">
        <v>0</v>
      </c>
      <c r="L34" s="1058">
        <v>0</v>
      </c>
    </row>
    <row r="35" spans="1:12" ht="18.95" customHeight="1">
      <c r="A35" s="965"/>
      <c r="B35" s="963"/>
      <c r="C35" s="963"/>
      <c r="D35" s="966" t="s">
        <v>44</v>
      </c>
      <c r="E35" s="989">
        <v>0.32484025974025976</v>
      </c>
      <c r="F35" s="923">
        <v>0.32484025974025976</v>
      </c>
      <c r="G35" s="923">
        <v>0</v>
      </c>
      <c r="H35" s="923">
        <v>0</v>
      </c>
      <c r="I35" s="923">
        <v>0</v>
      </c>
      <c r="J35" s="923">
        <v>0</v>
      </c>
      <c r="K35" s="923">
        <v>0</v>
      </c>
      <c r="L35" s="990">
        <v>0</v>
      </c>
    </row>
    <row r="36" spans="1:12" ht="18.75" customHeight="1">
      <c r="A36" s="967"/>
      <c r="B36" s="968"/>
      <c r="C36" s="968"/>
      <c r="D36" s="966" t="s">
        <v>45</v>
      </c>
      <c r="E36" s="991">
        <v>0.32484025974025976</v>
      </c>
      <c r="F36" s="992">
        <v>0.32484025974025976</v>
      </c>
      <c r="G36" s="992">
        <v>0</v>
      </c>
      <c r="H36" s="992">
        <v>0</v>
      </c>
      <c r="I36" s="992">
        <v>0</v>
      </c>
      <c r="J36" s="992">
        <v>0</v>
      </c>
      <c r="K36" s="992">
        <v>0</v>
      </c>
      <c r="L36" s="993">
        <v>0</v>
      </c>
    </row>
    <row r="37" spans="1:12" ht="18.95" hidden="1" customHeight="1">
      <c r="A37" s="961" t="s">
        <v>358</v>
      </c>
      <c r="B37" s="962" t="s">
        <v>47</v>
      </c>
      <c r="C37" s="963" t="s">
        <v>359</v>
      </c>
      <c r="D37" s="964" t="s">
        <v>41</v>
      </c>
      <c r="E37" s="1055">
        <v>0</v>
      </c>
      <c r="F37" s="1056">
        <v>0</v>
      </c>
      <c r="G37" s="1056">
        <v>0</v>
      </c>
      <c r="H37" s="1056">
        <v>0</v>
      </c>
      <c r="I37" s="1056">
        <v>0</v>
      </c>
      <c r="J37" s="1056">
        <v>0</v>
      </c>
      <c r="K37" s="1056">
        <v>0</v>
      </c>
      <c r="L37" s="1059">
        <v>0</v>
      </c>
    </row>
    <row r="38" spans="1:12" ht="18.95" hidden="1" customHeight="1">
      <c r="A38" s="961"/>
      <c r="B38" s="962"/>
      <c r="C38" s="963"/>
      <c r="D38" s="966" t="s">
        <v>42</v>
      </c>
      <c r="E38" s="1057">
        <v>0</v>
      </c>
      <c r="F38" s="1050">
        <v>0</v>
      </c>
      <c r="G38" s="1050">
        <v>0</v>
      </c>
      <c r="H38" s="1050">
        <v>0</v>
      </c>
      <c r="I38" s="1050">
        <v>0</v>
      </c>
      <c r="J38" s="1050">
        <v>0</v>
      </c>
      <c r="K38" s="1050">
        <v>0</v>
      </c>
      <c r="L38" s="1058">
        <v>0</v>
      </c>
    </row>
    <row r="39" spans="1:12" ht="18.95" hidden="1" customHeight="1">
      <c r="A39" s="961"/>
      <c r="B39" s="962"/>
      <c r="C39" s="963"/>
      <c r="D39" s="966" t="s">
        <v>43</v>
      </c>
      <c r="E39" s="1057">
        <v>0</v>
      </c>
      <c r="F39" s="1050">
        <v>0</v>
      </c>
      <c r="G39" s="1050">
        <v>0</v>
      </c>
      <c r="H39" s="1050">
        <v>0</v>
      </c>
      <c r="I39" s="1050">
        <v>0</v>
      </c>
      <c r="J39" s="1050">
        <v>0</v>
      </c>
      <c r="K39" s="1050">
        <v>0</v>
      </c>
      <c r="L39" s="1058">
        <v>0</v>
      </c>
    </row>
    <row r="40" spans="1:12" ht="18.95" hidden="1" customHeight="1">
      <c r="A40" s="965"/>
      <c r="B40" s="963"/>
      <c r="C40" s="963"/>
      <c r="D40" s="966" t="s">
        <v>44</v>
      </c>
      <c r="E40" s="989">
        <v>0</v>
      </c>
      <c r="F40" s="923">
        <v>0</v>
      </c>
      <c r="G40" s="923">
        <v>0</v>
      </c>
      <c r="H40" s="923">
        <v>0</v>
      </c>
      <c r="I40" s="923">
        <v>0</v>
      </c>
      <c r="J40" s="923">
        <v>0</v>
      </c>
      <c r="K40" s="923">
        <v>0</v>
      </c>
      <c r="L40" s="990">
        <v>0</v>
      </c>
    </row>
    <row r="41" spans="1:12" ht="18.95" hidden="1" customHeight="1">
      <c r="A41" s="967"/>
      <c r="B41" s="968"/>
      <c r="C41" s="968"/>
      <c r="D41" s="972" t="s">
        <v>45</v>
      </c>
      <c r="E41" s="991">
        <v>0</v>
      </c>
      <c r="F41" s="992">
        <v>0</v>
      </c>
      <c r="G41" s="992">
        <v>0</v>
      </c>
      <c r="H41" s="992">
        <v>0</v>
      </c>
      <c r="I41" s="992">
        <v>0</v>
      </c>
      <c r="J41" s="992">
        <v>0</v>
      </c>
      <c r="K41" s="992">
        <v>0</v>
      </c>
      <c r="L41" s="993">
        <v>0</v>
      </c>
    </row>
    <row r="42" spans="1:12" ht="18.95" hidden="1" customHeight="1">
      <c r="A42" s="973" t="s">
        <v>360</v>
      </c>
      <c r="B42" s="974" t="s">
        <v>47</v>
      </c>
      <c r="C42" s="975" t="s">
        <v>361</v>
      </c>
      <c r="D42" s="976" t="s">
        <v>41</v>
      </c>
      <c r="E42" s="1121">
        <v>0</v>
      </c>
      <c r="F42" s="1119">
        <v>0</v>
      </c>
      <c r="G42" s="1119">
        <v>0</v>
      </c>
      <c r="H42" s="1119">
        <v>0</v>
      </c>
      <c r="I42" s="1119">
        <v>0</v>
      </c>
      <c r="J42" s="1119">
        <v>0</v>
      </c>
      <c r="K42" s="1119">
        <v>0</v>
      </c>
      <c r="L42" s="1122">
        <v>0</v>
      </c>
    </row>
    <row r="43" spans="1:12" ht="18.95" hidden="1" customHeight="1">
      <c r="A43" s="965"/>
      <c r="B43" s="963"/>
      <c r="C43" s="963" t="s">
        <v>362</v>
      </c>
      <c r="D43" s="966" t="s">
        <v>42</v>
      </c>
      <c r="E43" s="1057">
        <v>0</v>
      </c>
      <c r="F43" s="1050">
        <v>0</v>
      </c>
      <c r="G43" s="1050">
        <v>0</v>
      </c>
      <c r="H43" s="1050">
        <v>0</v>
      </c>
      <c r="I43" s="1050">
        <v>0</v>
      </c>
      <c r="J43" s="1050">
        <v>0</v>
      </c>
      <c r="K43" s="1050">
        <v>0</v>
      </c>
      <c r="L43" s="1058">
        <v>0</v>
      </c>
    </row>
    <row r="44" spans="1:12" ht="18.95" hidden="1" customHeight="1">
      <c r="A44" s="965"/>
      <c r="B44" s="963"/>
      <c r="C44" s="963"/>
      <c r="D44" s="966" t="s">
        <v>43</v>
      </c>
      <c r="E44" s="1057">
        <v>0</v>
      </c>
      <c r="F44" s="1050">
        <v>0</v>
      </c>
      <c r="G44" s="1050">
        <v>0</v>
      </c>
      <c r="H44" s="1050">
        <v>0</v>
      </c>
      <c r="I44" s="1050">
        <v>0</v>
      </c>
      <c r="J44" s="1050">
        <v>0</v>
      </c>
      <c r="K44" s="1050">
        <v>0</v>
      </c>
      <c r="L44" s="1058">
        <v>0</v>
      </c>
    </row>
    <row r="45" spans="1:12" ht="18.95" hidden="1" customHeight="1">
      <c r="A45" s="965"/>
      <c r="B45" s="963"/>
      <c r="C45" s="963"/>
      <c r="D45" s="966" t="s">
        <v>44</v>
      </c>
      <c r="E45" s="989">
        <v>0</v>
      </c>
      <c r="F45" s="923">
        <v>0</v>
      </c>
      <c r="G45" s="923">
        <v>0</v>
      </c>
      <c r="H45" s="923">
        <v>0</v>
      </c>
      <c r="I45" s="923">
        <v>0</v>
      </c>
      <c r="J45" s="923">
        <v>0</v>
      </c>
      <c r="K45" s="923">
        <v>0</v>
      </c>
      <c r="L45" s="990">
        <v>0</v>
      </c>
    </row>
    <row r="46" spans="1:12" ht="18.95" hidden="1" customHeight="1">
      <c r="A46" s="967"/>
      <c r="B46" s="968"/>
      <c r="C46" s="968"/>
      <c r="D46" s="969" t="s">
        <v>45</v>
      </c>
      <c r="E46" s="991">
        <v>0</v>
      </c>
      <c r="F46" s="992">
        <v>0</v>
      </c>
      <c r="G46" s="992">
        <v>0</v>
      </c>
      <c r="H46" s="992">
        <v>0</v>
      </c>
      <c r="I46" s="992">
        <v>0</v>
      </c>
      <c r="J46" s="992">
        <v>0</v>
      </c>
      <c r="K46" s="992">
        <v>0</v>
      </c>
      <c r="L46" s="993">
        <v>0</v>
      </c>
    </row>
    <row r="47" spans="1:12" ht="18.95" customHeight="1">
      <c r="A47" s="961" t="s">
        <v>363</v>
      </c>
      <c r="B47" s="962" t="s">
        <v>47</v>
      </c>
      <c r="C47" s="963" t="s">
        <v>364</v>
      </c>
      <c r="D47" s="977" t="s">
        <v>41</v>
      </c>
      <c r="E47" s="1055">
        <v>91770000</v>
      </c>
      <c r="F47" s="1050">
        <v>0</v>
      </c>
      <c r="G47" s="1050">
        <v>210000</v>
      </c>
      <c r="H47" s="1050">
        <v>90612000</v>
      </c>
      <c r="I47" s="1050">
        <v>948000</v>
      </c>
      <c r="J47" s="1050">
        <v>0</v>
      </c>
      <c r="K47" s="1050">
        <v>0</v>
      </c>
      <c r="L47" s="1058">
        <v>0</v>
      </c>
    </row>
    <row r="48" spans="1:12" ht="18.95" customHeight="1">
      <c r="A48" s="961"/>
      <c r="B48" s="962"/>
      <c r="C48" s="963"/>
      <c r="D48" s="966" t="s">
        <v>42</v>
      </c>
      <c r="E48" s="1057">
        <v>91870000</v>
      </c>
      <c r="F48" s="1050">
        <v>0</v>
      </c>
      <c r="G48" s="1050">
        <v>210000</v>
      </c>
      <c r="H48" s="1050">
        <v>90712000</v>
      </c>
      <c r="I48" s="1050">
        <v>948000</v>
      </c>
      <c r="J48" s="1050">
        <v>0</v>
      </c>
      <c r="K48" s="1050">
        <v>0</v>
      </c>
      <c r="L48" s="1058">
        <v>0</v>
      </c>
    </row>
    <row r="49" spans="1:12" ht="18.95" customHeight="1">
      <c r="A49" s="961"/>
      <c r="B49" s="962"/>
      <c r="C49" s="963"/>
      <c r="D49" s="966" t="s">
        <v>43</v>
      </c>
      <c r="E49" s="1057">
        <v>23550092.850000001</v>
      </c>
      <c r="F49" s="1050">
        <v>0</v>
      </c>
      <c r="G49" s="1050">
        <v>33901.360000000001</v>
      </c>
      <c r="H49" s="1050">
        <v>23516191.490000002</v>
      </c>
      <c r="I49" s="1050">
        <v>0</v>
      </c>
      <c r="J49" s="1050">
        <v>0</v>
      </c>
      <c r="K49" s="1050">
        <v>0</v>
      </c>
      <c r="L49" s="1058">
        <v>0</v>
      </c>
    </row>
    <row r="50" spans="1:12" ht="18.95" customHeight="1">
      <c r="A50" s="961"/>
      <c r="B50" s="963"/>
      <c r="C50" s="963"/>
      <c r="D50" s="966" t="s">
        <v>44</v>
      </c>
      <c r="E50" s="989">
        <v>0.25662082216410592</v>
      </c>
      <c r="F50" s="923">
        <v>0</v>
      </c>
      <c r="G50" s="923">
        <v>0.16143504761904762</v>
      </c>
      <c r="H50" s="923">
        <v>0.25952623813622921</v>
      </c>
      <c r="I50" s="923">
        <v>0</v>
      </c>
      <c r="J50" s="923">
        <v>0</v>
      </c>
      <c r="K50" s="923">
        <v>0</v>
      </c>
      <c r="L50" s="990">
        <v>0</v>
      </c>
    </row>
    <row r="51" spans="1:12" ht="18.95" customHeight="1">
      <c r="A51" s="967"/>
      <c r="B51" s="968"/>
      <c r="C51" s="968"/>
      <c r="D51" s="971" t="s">
        <v>45</v>
      </c>
      <c r="E51" s="991">
        <v>0.25634149178186572</v>
      </c>
      <c r="F51" s="992">
        <v>0</v>
      </c>
      <c r="G51" s="992">
        <v>0.16143504761904762</v>
      </c>
      <c r="H51" s="992">
        <v>0.25924013901137671</v>
      </c>
      <c r="I51" s="992">
        <v>0</v>
      </c>
      <c r="J51" s="992">
        <v>0</v>
      </c>
      <c r="K51" s="992">
        <v>0</v>
      </c>
      <c r="L51" s="993">
        <v>0</v>
      </c>
    </row>
    <row r="52" spans="1:12" ht="18.95" hidden="1" customHeight="1">
      <c r="A52" s="961" t="s">
        <v>365</v>
      </c>
      <c r="B52" s="962" t="s">
        <v>47</v>
      </c>
      <c r="C52" s="963" t="s">
        <v>366</v>
      </c>
      <c r="D52" s="964" t="s">
        <v>41</v>
      </c>
      <c r="E52" s="1055">
        <v>0</v>
      </c>
      <c r="F52" s="1056">
        <v>0</v>
      </c>
      <c r="G52" s="1056">
        <v>0</v>
      </c>
      <c r="H52" s="1056">
        <v>0</v>
      </c>
      <c r="I52" s="1056">
        <v>0</v>
      </c>
      <c r="J52" s="1056">
        <v>0</v>
      </c>
      <c r="K52" s="1056">
        <v>0</v>
      </c>
      <c r="L52" s="1059">
        <v>0</v>
      </c>
    </row>
    <row r="53" spans="1:12" ht="18.95" hidden="1" customHeight="1">
      <c r="A53" s="961"/>
      <c r="B53" s="962"/>
      <c r="C53" s="963"/>
      <c r="D53" s="966" t="s">
        <v>42</v>
      </c>
      <c r="E53" s="1057">
        <v>0</v>
      </c>
      <c r="F53" s="1050">
        <v>0</v>
      </c>
      <c r="G53" s="1050">
        <v>0</v>
      </c>
      <c r="H53" s="1050">
        <v>0</v>
      </c>
      <c r="I53" s="1050">
        <v>0</v>
      </c>
      <c r="J53" s="1050">
        <v>0</v>
      </c>
      <c r="K53" s="1050">
        <v>0</v>
      </c>
      <c r="L53" s="1058">
        <v>0</v>
      </c>
    </row>
    <row r="54" spans="1:12" ht="18.95" hidden="1" customHeight="1">
      <c r="A54" s="961"/>
      <c r="B54" s="962"/>
      <c r="C54" s="963"/>
      <c r="D54" s="966" t="s">
        <v>43</v>
      </c>
      <c r="E54" s="1057">
        <v>0</v>
      </c>
      <c r="F54" s="1050">
        <v>0</v>
      </c>
      <c r="G54" s="1050">
        <v>0</v>
      </c>
      <c r="H54" s="1050">
        <v>0</v>
      </c>
      <c r="I54" s="1050">
        <v>0</v>
      </c>
      <c r="J54" s="1050">
        <v>0</v>
      </c>
      <c r="K54" s="1050">
        <v>0</v>
      </c>
      <c r="L54" s="1058">
        <v>0</v>
      </c>
    </row>
    <row r="55" spans="1:12" ht="18.95" hidden="1" customHeight="1">
      <c r="A55" s="965"/>
      <c r="B55" s="963"/>
      <c r="C55" s="963"/>
      <c r="D55" s="966" t="s">
        <v>44</v>
      </c>
      <c r="E55" s="989">
        <v>0</v>
      </c>
      <c r="F55" s="923">
        <v>0</v>
      </c>
      <c r="G55" s="923">
        <v>0</v>
      </c>
      <c r="H55" s="923">
        <v>0</v>
      </c>
      <c r="I55" s="923">
        <v>0</v>
      </c>
      <c r="J55" s="923">
        <v>0</v>
      </c>
      <c r="K55" s="923">
        <v>0</v>
      </c>
      <c r="L55" s="990">
        <v>0</v>
      </c>
    </row>
    <row r="56" spans="1:12" ht="18.95" hidden="1" customHeight="1">
      <c r="A56" s="967"/>
      <c r="B56" s="968"/>
      <c r="C56" s="968"/>
      <c r="D56" s="971" t="s">
        <v>45</v>
      </c>
      <c r="E56" s="991">
        <v>0</v>
      </c>
      <c r="F56" s="992">
        <v>0</v>
      </c>
      <c r="G56" s="992">
        <v>0</v>
      </c>
      <c r="H56" s="992">
        <v>0</v>
      </c>
      <c r="I56" s="992">
        <v>0</v>
      </c>
      <c r="J56" s="992">
        <v>0</v>
      </c>
      <c r="K56" s="992">
        <v>0</v>
      </c>
      <c r="L56" s="993">
        <v>0</v>
      </c>
    </row>
    <row r="57" spans="1:12" ht="18.95" customHeight="1">
      <c r="A57" s="961" t="s">
        <v>367</v>
      </c>
      <c r="B57" s="962" t="s">
        <v>47</v>
      </c>
      <c r="C57" s="963" t="s">
        <v>368</v>
      </c>
      <c r="D57" s="966" t="s">
        <v>41</v>
      </c>
      <c r="E57" s="1055">
        <v>888475000</v>
      </c>
      <c r="F57" s="1050">
        <v>636111000</v>
      </c>
      <c r="G57" s="1050">
        <v>2335000</v>
      </c>
      <c r="H57" s="1050">
        <v>210067000</v>
      </c>
      <c r="I57" s="1050">
        <v>39537000</v>
      </c>
      <c r="J57" s="1050">
        <v>0</v>
      </c>
      <c r="K57" s="1050">
        <v>0</v>
      </c>
      <c r="L57" s="1058">
        <v>425000</v>
      </c>
    </row>
    <row r="58" spans="1:12" ht="18.95" customHeight="1">
      <c r="A58" s="961"/>
      <c r="B58" s="962"/>
      <c r="C58" s="963"/>
      <c r="D58" s="966" t="s">
        <v>42</v>
      </c>
      <c r="E58" s="1057">
        <v>924558127</v>
      </c>
      <c r="F58" s="1050">
        <v>636086000</v>
      </c>
      <c r="G58" s="1050">
        <v>2511115</v>
      </c>
      <c r="H58" s="1050">
        <v>215371029</v>
      </c>
      <c r="I58" s="1050">
        <v>65395534</v>
      </c>
      <c r="J58" s="1050">
        <v>0</v>
      </c>
      <c r="K58" s="1050">
        <v>0</v>
      </c>
      <c r="L58" s="1058">
        <v>5194449</v>
      </c>
    </row>
    <row r="59" spans="1:12" ht="18.95" customHeight="1">
      <c r="A59" s="961"/>
      <c r="B59" s="962"/>
      <c r="C59" s="963"/>
      <c r="D59" s="966" t="s">
        <v>43</v>
      </c>
      <c r="E59" s="1057">
        <v>119421773.54000002</v>
      </c>
      <c r="F59" s="1050">
        <v>71751594.400000006</v>
      </c>
      <c r="G59" s="1050">
        <v>305686.00999999995</v>
      </c>
      <c r="H59" s="1050">
        <v>46893168.87000002</v>
      </c>
      <c r="I59" s="1050">
        <v>370106.8</v>
      </c>
      <c r="J59" s="1050">
        <v>0</v>
      </c>
      <c r="K59" s="1050">
        <v>0</v>
      </c>
      <c r="L59" s="1058">
        <v>101217.45999999999</v>
      </c>
    </row>
    <row r="60" spans="1:12" ht="18.95" customHeight="1">
      <c r="A60" s="965"/>
      <c r="B60" s="963"/>
      <c r="C60" s="963"/>
      <c r="D60" s="966" t="s">
        <v>44</v>
      </c>
      <c r="E60" s="989">
        <v>0.13441208085764936</v>
      </c>
      <c r="F60" s="923">
        <v>0.11279728600825957</v>
      </c>
      <c r="G60" s="923">
        <v>0.1309147794432548</v>
      </c>
      <c r="H60" s="923">
        <v>0.2232295832758121</v>
      </c>
      <c r="I60" s="923">
        <v>9.3610238510762073E-3</v>
      </c>
      <c r="J60" s="923">
        <v>0</v>
      </c>
      <c r="K60" s="923">
        <v>0</v>
      </c>
      <c r="L60" s="990">
        <v>0.23815872941176469</v>
      </c>
    </row>
    <row r="61" spans="1:12" ht="18.95" customHeight="1">
      <c r="A61" s="967"/>
      <c r="B61" s="968"/>
      <c r="C61" s="968"/>
      <c r="D61" s="966" t="s">
        <v>45</v>
      </c>
      <c r="E61" s="991">
        <v>0.12916632286549576</v>
      </c>
      <c r="F61" s="992">
        <v>0.11280171926437621</v>
      </c>
      <c r="G61" s="992">
        <v>0.12173317828932564</v>
      </c>
      <c r="H61" s="992">
        <v>0.21773201849725118</v>
      </c>
      <c r="I61" s="992">
        <v>5.6595118559625186E-3</v>
      </c>
      <c r="J61" s="992">
        <v>0</v>
      </c>
      <c r="K61" s="992">
        <v>0</v>
      </c>
      <c r="L61" s="993">
        <v>1.9485697135538341E-2</v>
      </c>
    </row>
    <row r="62" spans="1:12" ht="18.95" customHeight="1">
      <c r="A62" s="961" t="s">
        <v>369</v>
      </c>
      <c r="B62" s="962" t="s">
        <v>47</v>
      </c>
      <c r="C62" s="963" t="s">
        <v>132</v>
      </c>
      <c r="D62" s="964" t="s">
        <v>41</v>
      </c>
      <c r="E62" s="1055">
        <v>2949000</v>
      </c>
      <c r="F62" s="1050">
        <v>2949000</v>
      </c>
      <c r="G62" s="1050">
        <v>0</v>
      </c>
      <c r="H62" s="1050">
        <v>0</v>
      </c>
      <c r="I62" s="1050">
        <v>0</v>
      </c>
      <c r="J62" s="1050">
        <v>0</v>
      </c>
      <c r="K62" s="1050">
        <v>0</v>
      </c>
      <c r="L62" s="1058">
        <v>0</v>
      </c>
    </row>
    <row r="63" spans="1:12" ht="18.95" customHeight="1">
      <c r="A63" s="961"/>
      <c r="B63" s="962"/>
      <c r="C63" s="963"/>
      <c r="D63" s="966" t="s">
        <v>42</v>
      </c>
      <c r="E63" s="1057">
        <v>2949000</v>
      </c>
      <c r="F63" s="1050">
        <v>2949000</v>
      </c>
      <c r="G63" s="1050">
        <v>0</v>
      </c>
      <c r="H63" s="1050">
        <v>0</v>
      </c>
      <c r="I63" s="1050">
        <v>0</v>
      </c>
      <c r="J63" s="1050">
        <v>0</v>
      </c>
      <c r="K63" s="1050">
        <v>0</v>
      </c>
      <c r="L63" s="1058">
        <v>0</v>
      </c>
    </row>
    <row r="64" spans="1:12" ht="18.95" customHeight="1">
      <c r="A64" s="961"/>
      <c r="B64" s="962"/>
      <c r="C64" s="963"/>
      <c r="D64" s="966" t="s">
        <v>43</v>
      </c>
      <c r="E64" s="1057">
        <v>1013952</v>
      </c>
      <c r="F64" s="1050">
        <v>1013952</v>
      </c>
      <c r="G64" s="1050">
        <v>0</v>
      </c>
      <c r="H64" s="1050">
        <v>0</v>
      </c>
      <c r="I64" s="1050">
        <v>0</v>
      </c>
      <c r="J64" s="1050">
        <v>0</v>
      </c>
      <c r="K64" s="1050">
        <v>0</v>
      </c>
      <c r="L64" s="1058">
        <v>0</v>
      </c>
    </row>
    <row r="65" spans="1:12" ht="18.95" customHeight="1">
      <c r="A65" s="965"/>
      <c r="B65" s="963"/>
      <c r="C65" s="963"/>
      <c r="D65" s="966" t="s">
        <v>44</v>
      </c>
      <c r="E65" s="989">
        <v>0.34382909460834182</v>
      </c>
      <c r="F65" s="923">
        <v>0.34382909460834182</v>
      </c>
      <c r="G65" s="923">
        <v>0</v>
      </c>
      <c r="H65" s="923">
        <v>0</v>
      </c>
      <c r="I65" s="923">
        <v>0</v>
      </c>
      <c r="J65" s="923">
        <v>0</v>
      </c>
      <c r="K65" s="923">
        <v>0</v>
      </c>
      <c r="L65" s="990">
        <v>0</v>
      </c>
    </row>
    <row r="66" spans="1:12" ht="18.95" customHeight="1">
      <c r="A66" s="967"/>
      <c r="B66" s="968"/>
      <c r="C66" s="968"/>
      <c r="D66" s="971" t="s">
        <v>45</v>
      </c>
      <c r="E66" s="991">
        <v>0.34382909460834182</v>
      </c>
      <c r="F66" s="992">
        <v>0.34382909460834182</v>
      </c>
      <c r="G66" s="992">
        <v>0</v>
      </c>
      <c r="H66" s="992">
        <v>0</v>
      </c>
      <c r="I66" s="992">
        <v>0</v>
      </c>
      <c r="J66" s="992">
        <v>0</v>
      </c>
      <c r="K66" s="992">
        <v>0</v>
      </c>
      <c r="L66" s="993">
        <v>0</v>
      </c>
    </row>
    <row r="67" spans="1:12" ht="18.95" customHeight="1">
      <c r="A67" s="961" t="s">
        <v>370</v>
      </c>
      <c r="B67" s="962" t="s">
        <v>47</v>
      </c>
      <c r="C67" s="963" t="s">
        <v>371</v>
      </c>
      <c r="D67" s="964" t="s">
        <v>41</v>
      </c>
      <c r="E67" s="1055">
        <v>115559000</v>
      </c>
      <c r="F67" s="1050">
        <v>106546000</v>
      </c>
      <c r="G67" s="1050">
        <v>0</v>
      </c>
      <c r="H67" s="1050">
        <v>8874000</v>
      </c>
      <c r="I67" s="1050">
        <v>139000</v>
      </c>
      <c r="J67" s="1050">
        <v>0</v>
      </c>
      <c r="K67" s="1050">
        <v>0</v>
      </c>
      <c r="L67" s="1058">
        <v>0</v>
      </c>
    </row>
    <row r="68" spans="1:12" ht="18.95" customHeight="1">
      <c r="A68" s="961"/>
      <c r="B68" s="962"/>
      <c r="C68" s="963"/>
      <c r="D68" s="966" t="s">
        <v>42</v>
      </c>
      <c r="E68" s="1057">
        <v>136046002.43000001</v>
      </c>
      <c r="F68" s="1050">
        <v>115958404.29000001</v>
      </c>
      <c r="G68" s="1050">
        <v>0</v>
      </c>
      <c r="H68" s="1050">
        <v>19948598.140000001</v>
      </c>
      <c r="I68" s="1050">
        <v>139000</v>
      </c>
      <c r="J68" s="1050">
        <v>0</v>
      </c>
      <c r="K68" s="1050">
        <v>0</v>
      </c>
      <c r="L68" s="1058">
        <v>0</v>
      </c>
    </row>
    <row r="69" spans="1:12" ht="18.95" customHeight="1">
      <c r="A69" s="961"/>
      <c r="B69" s="962"/>
      <c r="C69" s="963"/>
      <c r="D69" s="966" t="s">
        <v>43</v>
      </c>
      <c r="E69" s="1057">
        <v>40799451.399999999</v>
      </c>
      <c r="F69" s="1050">
        <v>29343110.309999995</v>
      </c>
      <c r="G69" s="1050">
        <v>0</v>
      </c>
      <c r="H69" s="1050">
        <v>11456341.090000002</v>
      </c>
      <c r="I69" s="1050">
        <v>0</v>
      </c>
      <c r="J69" s="1050">
        <v>0</v>
      </c>
      <c r="K69" s="1050">
        <v>0</v>
      </c>
      <c r="L69" s="1058">
        <v>0</v>
      </c>
    </row>
    <row r="70" spans="1:12" ht="18.95" customHeight="1">
      <c r="A70" s="965"/>
      <c r="B70" s="963"/>
      <c r="C70" s="963"/>
      <c r="D70" s="966" t="s">
        <v>44</v>
      </c>
      <c r="E70" s="989">
        <v>0.35306165162384584</v>
      </c>
      <c r="F70" s="923">
        <v>0.27540320903647247</v>
      </c>
      <c r="G70" s="923">
        <v>0</v>
      </c>
      <c r="H70" s="923">
        <v>1.2910007989632637</v>
      </c>
      <c r="I70" s="923">
        <v>0</v>
      </c>
      <c r="J70" s="923">
        <v>0</v>
      </c>
      <c r="K70" s="923">
        <v>0</v>
      </c>
      <c r="L70" s="990">
        <v>0</v>
      </c>
    </row>
    <row r="71" spans="1:12" ht="18.95" customHeight="1">
      <c r="A71" s="967"/>
      <c r="B71" s="968"/>
      <c r="C71" s="968"/>
      <c r="D71" s="969" t="s">
        <v>45</v>
      </c>
      <c r="E71" s="991">
        <v>0.2998945259048873</v>
      </c>
      <c r="F71" s="992">
        <v>0.25304858660020796</v>
      </c>
      <c r="G71" s="992">
        <v>0</v>
      </c>
      <c r="H71" s="992">
        <v>0.57429304102468637</v>
      </c>
      <c r="I71" s="992">
        <v>0</v>
      </c>
      <c r="J71" s="992">
        <v>0</v>
      </c>
      <c r="K71" s="992">
        <v>0</v>
      </c>
      <c r="L71" s="993">
        <v>0</v>
      </c>
    </row>
    <row r="72" spans="1:12" ht="18.95" customHeight="1">
      <c r="A72" s="978" t="s">
        <v>372</v>
      </c>
      <c r="B72" s="974" t="s">
        <v>47</v>
      </c>
      <c r="C72" s="979" t="s">
        <v>373</v>
      </c>
      <c r="D72" s="976" t="s">
        <v>41</v>
      </c>
      <c r="E72" s="1055">
        <v>429478000</v>
      </c>
      <c r="F72" s="1050">
        <v>354181000</v>
      </c>
      <c r="G72" s="1050">
        <v>159000</v>
      </c>
      <c r="H72" s="1050">
        <v>58253000</v>
      </c>
      <c r="I72" s="1050">
        <v>1984000</v>
      </c>
      <c r="J72" s="1050">
        <v>0</v>
      </c>
      <c r="K72" s="1050">
        <v>0</v>
      </c>
      <c r="L72" s="1058">
        <v>14901000</v>
      </c>
    </row>
    <row r="73" spans="1:12" ht="18.95" customHeight="1">
      <c r="A73" s="961"/>
      <c r="B73" s="962"/>
      <c r="C73" s="963"/>
      <c r="D73" s="966" t="s">
        <v>42</v>
      </c>
      <c r="E73" s="1057">
        <v>432926500.72999996</v>
      </c>
      <c r="F73" s="1050">
        <v>353837936.33999997</v>
      </c>
      <c r="G73" s="1050">
        <v>163000</v>
      </c>
      <c r="H73" s="1050">
        <v>61468375.390000001</v>
      </c>
      <c r="I73" s="1050">
        <v>1998523</v>
      </c>
      <c r="J73" s="1050">
        <v>0</v>
      </c>
      <c r="K73" s="1050">
        <v>0</v>
      </c>
      <c r="L73" s="1058">
        <v>15458666</v>
      </c>
    </row>
    <row r="74" spans="1:12" ht="18.95" customHeight="1">
      <c r="A74" s="961"/>
      <c r="B74" s="962"/>
      <c r="C74" s="963"/>
      <c r="D74" s="966" t="s">
        <v>43</v>
      </c>
      <c r="E74" s="1057">
        <v>109066216.97999999</v>
      </c>
      <c r="F74" s="1050">
        <v>90427566.150000006</v>
      </c>
      <c r="G74" s="1050">
        <v>27847.100000000002</v>
      </c>
      <c r="H74" s="1050">
        <v>15978333.660000002</v>
      </c>
      <c r="I74" s="1050">
        <v>421940</v>
      </c>
      <c r="J74" s="1050">
        <v>0</v>
      </c>
      <c r="K74" s="1050">
        <v>0</v>
      </c>
      <c r="L74" s="1058">
        <v>2210530.0699999994</v>
      </c>
    </row>
    <row r="75" spans="1:12" ht="18.95" customHeight="1">
      <c r="A75" s="965"/>
      <c r="B75" s="963"/>
      <c r="C75" s="963" t="s">
        <v>4</v>
      </c>
      <c r="D75" s="966" t="s">
        <v>44</v>
      </c>
      <c r="E75" s="989">
        <v>0.25395064934641587</v>
      </c>
      <c r="F75" s="923">
        <v>0.25531455992839819</v>
      </c>
      <c r="G75" s="923">
        <v>0.17513899371069183</v>
      </c>
      <c r="H75" s="923">
        <v>0.27429203062503221</v>
      </c>
      <c r="I75" s="923">
        <v>0.21267137096774194</v>
      </c>
      <c r="J75" s="923">
        <v>0</v>
      </c>
      <c r="K75" s="923">
        <v>0</v>
      </c>
      <c r="L75" s="990">
        <v>0.14834776659284607</v>
      </c>
    </row>
    <row r="76" spans="1:12" ht="18.75" customHeight="1">
      <c r="A76" s="967"/>
      <c r="B76" s="968"/>
      <c r="C76" s="968"/>
      <c r="D76" s="972" t="s">
        <v>45</v>
      </c>
      <c r="E76" s="991">
        <v>0.2519277909670411</v>
      </c>
      <c r="F76" s="992">
        <v>0.25556210022406672</v>
      </c>
      <c r="G76" s="992">
        <v>0.17084110429447855</v>
      </c>
      <c r="H76" s="992">
        <v>0.25994397214212761</v>
      </c>
      <c r="I76" s="992">
        <v>0.21112591648932738</v>
      </c>
      <c r="J76" s="992">
        <v>0</v>
      </c>
      <c r="K76" s="992">
        <v>0</v>
      </c>
      <c r="L76" s="993">
        <v>0.14299617250285371</v>
      </c>
    </row>
    <row r="77" spans="1:12" ht="18.95" hidden="1" customHeight="1">
      <c r="A77" s="961" t="s">
        <v>374</v>
      </c>
      <c r="B77" s="962" t="s">
        <v>47</v>
      </c>
      <c r="C77" s="963" t="s">
        <v>375</v>
      </c>
      <c r="D77" s="977" t="s">
        <v>41</v>
      </c>
      <c r="E77" s="1055">
        <v>0</v>
      </c>
      <c r="F77" s="1056">
        <v>0</v>
      </c>
      <c r="G77" s="1056">
        <v>0</v>
      </c>
      <c r="H77" s="1056">
        <v>0</v>
      </c>
      <c r="I77" s="1056">
        <v>0</v>
      </c>
      <c r="J77" s="1056">
        <v>0</v>
      </c>
      <c r="K77" s="1056">
        <v>0</v>
      </c>
      <c r="L77" s="1059">
        <v>0</v>
      </c>
    </row>
    <row r="78" spans="1:12" ht="18.95" hidden="1" customHeight="1">
      <c r="A78" s="961"/>
      <c r="B78" s="962"/>
      <c r="C78" s="963"/>
      <c r="D78" s="966" t="s">
        <v>42</v>
      </c>
      <c r="E78" s="1057">
        <v>0</v>
      </c>
      <c r="F78" s="1050">
        <v>0</v>
      </c>
      <c r="G78" s="1050">
        <v>0</v>
      </c>
      <c r="H78" s="1050">
        <v>0</v>
      </c>
      <c r="I78" s="1050">
        <v>0</v>
      </c>
      <c r="J78" s="1050">
        <v>0</v>
      </c>
      <c r="K78" s="1050">
        <v>0</v>
      </c>
      <c r="L78" s="1058">
        <v>0</v>
      </c>
    </row>
    <row r="79" spans="1:12" ht="18.95" hidden="1" customHeight="1">
      <c r="A79" s="961"/>
      <c r="B79" s="962"/>
      <c r="C79" s="963"/>
      <c r="D79" s="966" t="s">
        <v>43</v>
      </c>
      <c r="E79" s="1057">
        <v>0</v>
      </c>
      <c r="F79" s="1050">
        <v>0</v>
      </c>
      <c r="G79" s="1050">
        <v>0</v>
      </c>
      <c r="H79" s="1050">
        <v>0</v>
      </c>
      <c r="I79" s="1050">
        <v>0</v>
      </c>
      <c r="J79" s="1050">
        <v>0</v>
      </c>
      <c r="K79" s="1050">
        <v>0</v>
      </c>
      <c r="L79" s="1058">
        <v>0</v>
      </c>
    </row>
    <row r="80" spans="1:12" ht="18.95" hidden="1" customHeight="1">
      <c r="A80" s="965"/>
      <c r="B80" s="963"/>
      <c r="C80" s="963"/>
      <c r="D80" s="966" t="s">
        <v>44</v>
      </c>
      <c r="E80" s="989">
        <v>0</v>
      </c>
      <c r="F80" s="923">
        <v>0</v>
      </c>
      <c r="G80" s="923">
        <v>0</v>
      </c>
      <c r="H80" s="923">
        <v>0</v>
      </c>
      <c r="I80" s="923">
        <v>0</v>
      </c>
      <c r="J80" s="923">
        <v>0</v>
      </c>
      <c r="K80" s="923">
        <v>0</v>
      </c>
      <c r="L80" s="990">
        <v>0</v>
      </c>
    </row>
    <row r="81" spans="1:12" ht="18.95" hidden="1" customHeight="1">
      <c r="A81" s="967"/>
      <c r="B81" s="968"/>
      <c r="C81" s="968"/>
      <c r="D81" s="966" t="s">
        <v>45</v>
      </c>
      <c r="E81" s="991">
        <v>0</v>
      </c>
      <c r="F81" s="992">
        <v>0</v>
      </c>
      <c r="G81" s="992">
        <v>0</v>
      </c>
      <c r="H81" s="992">
        <v>0</v>
      </c>
      <c r="I81" s="992">
        <v>0</v>
      </c>
      <c r="J81" s="992">
        <v>0</v>
      </c>
      <c r="K81" s="992">
        <v>0</v>
      </c>
      <c r="L81" s="993">
        <v>0</v>
      </c>
    </row>
    <row r="82" spans="1:12" ht="18.95" hidden="1" customHeight="1">
      <c r="A82" s="961" t="s">
        <v>376</v>
      </c>
      <c r="B82" s="962" t="s">
        <v>47</v>
      </c>
      <c r="C82" s="963" t="s">
        <v>111</v>
      </c>
      <c r="D82" s="964" t="s">
        <v>41</v>
      </c>
      <c r="E82" s="1055">
        <v>0</v>
      </c>
      <c r="F82" s="1056">
        <v>0</v>
      </c>
      <c r="G82" s="1056">
        <v>0</v>
      </c>
      <c r="H82" s="1056">
        <v>0</v>
      </c>
      <c r="I82" s="1056">
        <v>0</v>
      </c>
      <c r="J82" s="1056">
        <v>0</v>
      </c>
      <c r="K82" s="1056">
        <v>0</v>
      </c>
      <c r="L82" s="1059">
        <v>0</v>
      </c>
    </row>
    <row r="83" spans="1:12" ht="18.95" hidden="1" customHeight="1">
      <c r="A83" s="961"/>
      <c r="B83" s="962"/>
      <c r="C83" s="963"/>
      <c r="D83" s="966" t="s">
        <v>42</v>
      </c>
      <c r="E83" s="1057">
        <v>0</v>
      </c>
      <c r="F83" s="1050">
        <v>0</v>
      </c>
      <c r="G83" s="1050">
        <v>0</v>
      </c>
      <c r="H83" s="1050">
        <v>0</v>
      </c>
      <c r="I83" s="1050">
        <v>0</v>
      </c>
      <c r="J83" s="1050">
        <v>0</v>
      </c>
      <c r="K83" s="1050">
        <v>0</v>
      </c>
      <c r="L83" s="1058">
        <v>0</v>
      </c>
    </row>
    <row r="84" spans="1:12" ht="18.95" hidden="1" customHeight="1">
      <c r="A84" s="961"/>
      <c r="B84" s="962"/>
      <c r="C84" s="963"/>
      <c r="D84" s="966" t="s">
        <v>43</v>
      </c>
      <c r="E84" s="1057">
        <v>0</v>
      </c>
      <c r="F84" s="1050">
        <v>0</v>
      </c>
      <c r="G84" s="1050">
        <v>0</v>
      </c>
      <c r="H84" s="1050">
        <v>0</v>
      </c>
      <c r="I84" s="1050">
        <v>0</v>
      </c>
      <c r="J84" s="1050">
        <v>0</v>
      </c>
      <c r="K84" s="1050">
        <v>0</v>
      </c>
      <c r="L84" s="1058">
        <v>0</v>
      </c>
    </row>
    <row r="85" spans="1:12" ht="18.95" hidden="1" customHeight="1">
      <c r="A85" s="965"/>
      <c r="B85" s="963"/>
      <c r="C85" s="963"/>
      <c r="D85" s="966" t="s">
        <v>44</v>
      </c>
      <c r="E85" s="989">
        <v>0</v>
      </c>
      <c r="F85" s="923">
        <v>0</v>
      </c>
      <c r="G85" s="923">
        <v>0</v>
      </c>
      <c r="H85" s="923">
        <v>0</v>
      </c>
      <c r="I85" s="923">
        <v>0</v>
      </c>
      <c r="J85" s="923">
        <v>0</v>
      </c>
      <c r="K85" s="923">
        <v>0</v>
      </c>
      <c r="L85" s="990">
        <v>0</v>
      </c>
    </row>
    <row r="86" spans="1:12" ht="18.95" hidden="1" customHeight="1">
      <c r="A86" s="967"/>
      <c r="B86" s="968"/>
      <c r="C86" s="968"/>
      <c r="D86" s="971" t="s">
        <v>45</v>
      </c>
      <c r="E86" s="991">
        <v>0</v>
      </c>
      <c r="F86" s="992">
        <v>0</v>
      </c>
      <c r="G86" s="992">
        <v>0</v>
      </c>
      <c r="H86" s="992">
        <v>0</v>
      </c>
      <c r="I86" s="992">
        <v>0</v>
      </c>
      <c r="J86" s="992">
        <v>0</v>
      </c>
      <c r="K86" s="992">
        <v>0</v>
      </c>
      <c r="L86" s="993">
        <v>0</v>
      </c>
    </row>
    <row r="87" spans="1:12" ht="18.95" customHeight="1">
      <c r="A87" s="961" t="s">
        <v>377</v>
      </c>
      <c r="B87" s="962" t="s">
        <v>47</v>
      </c>
      <c r="C87" s="963" t="s">
        <v>83</v>
      </c>
      <c r="D87" s="966" t="s">
        <v>41</v>
      </c>
      <c r="E87" s="1055">
        <v>1705483000</v>
      </c>
      <c r="F87" s="1050">
        <v>506628000</v>
      </c>
      <c r="G87" s="1050">
        <v>2465000</v>
      </c>
      <c r="H87" s="1050">
        <v>1114863000</v>
      </c>
      <c r="I87" s="1050">
        <v>61727000</v>
      </c>
      <c r="J87" s="1050">
        <v>0</v>
      </c>
      <c r="K87" s="1050">
        <v>0</v>
      </c>
      <c r="L87" s="1058">
        <v>19800000</v>
      </c>
    </row>
    <row r="88" spans="1:12" ht="18.95" customHeight="1">
      <c r="A88" s="961"/>
      <c r="B88" s="962"/>
      <c r="C88" s="963"/>
      <c r="D88" s="966" t="s">
        <v>42</v>
      </c>
      <c r="E88" s="1057">
        <v>1721401661.1300001</v>
      </c>
      <c r="F88" s="1050">
        <v>507554393</v>
      </c>
      <c r="G88" s="1050">
        <v>2551783</v>
      </c>
      <c r="H88" s="1050">
        <v>1116535766.47</v>
      </c>
      <c r="I88" s="1050">
        <v>64800090.650000006</v>
      </c>
      <c r="J88" s="1050">
        <v>0</v>
      </c>
      <c r="K88" s="1050">
        <v>0</v>
      </c>
      <c r="L88" s="1058">
        <v>29959628.009999994</v>
      </c>
    </row>
    <row r="89" spans="1:12" ht="18.95" customHeight="1">
      <c r="A89" s="961"/>
      <c r="B89" s="962"/>
      <c r="C89" s="963"/>
      <c r="D89" s="966" t="s">
        <v>43</v>
      </c>
      <c r="E89" s="1057">
        <v>435896456.41999966</v>
      </c>
      <c r="F89" s="1050">
        <v>125694483.41</v>
      </c>
      <c r="G89" s="1050">
        <v>428977.74000000005</v>
      </c>
      <c r="H89" s="1050">
        <v>299909115.46999973</v>
      </c>
      <c r="I89" s="1050">
        <v>1685081.77</v>
      </c>
      <c r="J89" s="1050">
        <v>0</v>
      </c>
      <c r="K89" s="1050">
        <v>0</v>
      </c>
      <c r="L89" s="1058">
        <v>8178798.0299999975</v>
      </c>
    </row>
    <row r="90" spans="1:12" ht="18.95" customHeight="1">
      <c r="A90" s="961"/>
      <c r="B90" s="963"/>
      <c r="C90" s="963"/>
      <c r="D90" s="966" t="s">
        <v>44</v>
      </c>
      <c r="E90" s="989">
        <v>0.2555853423458338</v>
      </c>
      <c r="F90" s="923">
        <v>0.24810015121548748</v>
      </c>
      <c r="G90" s="923">
        <v>0.17402748073022314</v>
      </c>
      <c r="H90" s="923">
        <v>0.26900983840166887</v>
      </c>
      <c r="I90" s="923">
        <v>2.7298941630080842E-2</v>
      </c>
      <c r="J90" s="923">
        <v>0</v>
      </c>
      <c r="K90" s="923">
        <v>0</v>
      </c>
      <c r="L90" s="990">
        <v>0.41307060757575742</v>
      </c>
    </row>
    <row r="91" spans="1:12" ht="18.95" customHeight="1">
      <c r="A91" s="967"/>
      <c r="B91" s="968"/>
      <c r="C91" s="968"/>
      <c r="D91" s="969" t="s">
        <v>45</v>
      </c>
      <c r="E91" s="991">
        <v>0.25322181700107049</v>
      </c>
      <c r="F91" s="992">
        <v>0.24764731651135566</v>
      </c>
      <c r="G91" s="992">
        <v>0.16810902024192498</v>
      </c>
      <c r="H91" s="992">
        <v>0.26860681446702039</v>
      </c>
      <c r="I91" s="992">
        <v>2.6004311924523515E-2</v>
      </c>
      <c r="J91" s="992">
        <v>0</v>
      </c>
      <c r="K91" s="992">
        <v>0</v>
      </c>
      <c r="L91" s="993">
        <v>0.27299397800500258</v>
      </c>
    </row>
    <row r="92" spans="1:12" ht="18.95" hidden="1" customHeight="1">
      <c r="A92" s="961" t="s">
        <v>378</v>
      </c>
      <c r="B92" s="962" t="s">
        <v>47</v>
      </c>
      <c r="C92" s="963" t="s">
        <v>379</v>
      </c>
      <c r="D92" s="964" t="s">
        <v>41</v>
      </c>
      <c r="E92" s="1055">
        <v>0</v>
      </c>
      <c r="F92" s="1056">
        <v>0</v>
      </c>
      <c r="G92" s="1056">
        <v>0</v>
      </c>
      <c r="H92" s="1056">
        <v>0</v>
      </c>
      <c r="I92" s="1056">
        <v>0</v>
      </c>
      <c r="J92" s="1056">
        <v>0</v>
      </c>
      <c r="K92" s="1056">
        <v>0</v>
      </c>
      <c r="L92" s="1059">
        <v>0</v>
      </c>
    </row>
    <row r="93" spans="1:12" ht="18.95" hidden="1" customHeight="1">
      <c r="A93" s="961"/>
      <c r="B93" s="962"/>
      <c r="C93" s="963" t="s">
        <v>380</v>
      </c>
      <c r="D93" s="966" t="s">
        <v>42</v>
      </c>
      <c r="E93" s="1057">
        <v>0</v>
      </c>
      <c r="F93" s="1050">
        <v>0</v>
      </c>
      <c r="G93" s="1050">
        <v>0</v>
      </c>
      <c r="H93" s="1050">
        <v>0</v>
      </c>
      <c r="I93" s="1050">
        <v>0</v>
      </c>
      <c r="J93" s="1050">
        <v>0</v>
      </c>
      <c r="K93" s="1050">
        <v>0</v>
      </c>
      <c r="L93" s="1058">
        <v>0</v>
      </c>
    </row>
    <row r="94" spans="1:12" ht="18.95" hidden="1" customHeight="1">
      <c r="A94" s="961"/>
      <c r="B94" s="962"/>
      <c r="C94" s="963" t="s">
        <v>381</v>
      </c>
      <c r="D94" s="966" t="s">
        <v>43</v>
      </c>
      <c r="E94" s="1057">
        <v>0</v>
      </c>
      <c r="F94" s="1050">
        <v>0</v>
      </c>
      <c r="G94" s="1050">
        <v>0</v>
      </c>
      <c r="H94" s="1050">
        <v>0</v>
      </c>
      <c r="I94" s="1050">
        <v>0</v>
      </c>
      <c r="J94" s="1050">
        <v>0</v>
      </c>
      <c r="K94" s="1050">
        <v>0</v>
      </c>
      <c r="L94" s="1058">
        <v>0</v>
      </c>
    </row>
    <row r="95" spans="1:12" ht="18.95" hidden="1" customHeight="1">
      <c r="A95" s="965"/>
      <c r="B95" s="963"/>
      <c r="C95" s="963" t="s">
        <v>382</v>
      </c>
      <c r="D95" s="966" t="s">
        <v>44</v>
      </c>
      <c r="E95" s="989">
        <v>0</v>
      </c>
      <c r="F95" s="923">
        <v>0</v>
      </c>
      <c r="G95" s="923">
        <v>0</v>
      </c>
      <c r="H95" s="923">
        <v>0</v>
      </c>
      <c r="I95" s="923">
        <v>0</v>
      </c>
      <c r="J95" s="923">
        <v>0</v>
      </c>
      <c r="K95" s="923">
        <v>0</v>
      </c>
      <c r="L95" s="990">
        <v>0</v>
      </c>
    </row>
    <row r="96" spans="1:12" ht="18.95" hidden="1" customHeight="1">
      <c r="A96" s="967"/>
      <c r="B96" s="968"/>
      <c r="C96" s="968"/>
      <c r="D96" s="971" t="s">
        <v>45</v>
      </c>
      <c r="E96" s="991">
        <v>0</v>
      </c>
      <c r="F96" s="992">
        <v>0</v>
      </c>
      <c r="G96" s="992">
        <v>0</v>
      </c>
      <c r="H96" s="992">
        <v>0</v>
      </c>
      <c r="I96" s="992">
        <v>0</v>
      </c>
      <c r="J96" s="992">
        <v>0</v>
      </c>
      <c r="K96" s="992">
        <v>0</v>
      </c>
      <c r="L96" s="993">
        <v>0</v>
      </c>
    </row>
    <row r="97" spans="1:12" ht="18.95" customHeight="1">
      <c r="A97" s="961" t="s">
        <v>383</v>
      </c>
      <c r="B97" s="962" t="s">
        <v>47</v>
      </c>
      <c r="C97" s="963" t="s">
        <v>113</v>
      </c>
      <c r="D97" s="966" t="s">
        <v>41</v>
      </c>
      <c r="E97" s="1055">
        <v>6513000</v>
      </c>
      <c r="F97" s="1050">
        <v>1744000</v>
      </c>
      <c r="G97" s="1050">
        <v>5000</v>
      </c>
      <c r="H97" s="1050">
        <v>3594000</v>
      </c>
      <c r="I97" s="1050">
        <v>1170000</v>
      </c>
      <c r="J97" s="1050">
        <v>0</v>
      </c>
      <c r="K97" s="1050">
        <v>0</v>
      </c>
      <c r="L97" s="1058">
        <v>0</v>
      </c>
    </row>
    <row r="98" spans="1:12" ht="18.95" customHeight="1">
      <c r="A98" s="961"/>
      <c r="B98" s="962"/>
      <c r="C98" s="963"/>
      <c r="D98" s="966" t="s">
        <v>42</v>
      </c>
      <c r="E98" s="1057">
        <v>6513000</v>
      </c>
      <c r="F98" s="1050">
        <v>1744000</v>
      </c>
      <c r="G98" s="1050">
        <v>5000</v>
      </c>
      <c r="H98" s="1050">
        <v>3382000</v>
      </c>
      <c r="I98" s="1050">
        <v>1382000</v>
      </c>
      <c r="J98" s="1050">
        <v>0</v>
      </c>
      <c r="K98" s="1050">
        <v>0</v>
      </c>
      <c r="L98" s="1058">
        <v>0</v>
      </c>
    </row>
    <row r="99" spans="1:12" ht="18.95" customHeight="1">
      <c r="A99" s="961"/>
      <c r="B99" s="962"/>
      <c r="C99" s="963"/>
      <c r="D99" s="966" t="s">
        <v>43</v>
      </c>
      <c r="E99" s="1057">
        <v>656901.57000000007</v>
      </c>
      <c r="F99" s="1050">
        <v>474900</v>
      </c>
      <c r="G99" s="1050">
        <v>0</v>
      </c>
      <c r="H99" s="1050">
        <v>182001.57000000004</v>
      </c>
      <c r="I99" s="1050">
        <v>0</v>
      </c>
      <c r="J99" s="1050">
        <v>0</v>
      </c>
      <c r="K99" s="1050">
        <v>0</v>
      </c>
      <c r="L99" s="1058">
        <v>0</v>
      </c>
    </row>
    <row r="100" spans="1:12" ht="18.95" customHeight="1">
      <c r="A100" s="965"/>
      <c r="B100" s="963"/>
      <c r="C100" s="963"/>
      <c r="D100" s="966" t="s">
        <v>44</v>
      </c>
      <c r="E100" s="989">
        <v>0.10086005988023954</v>
      </c>
      <c r="F100" s="923">
        <v>0.27230504587155963</v>
      </c>
      <c r="G100" s="923">
        <v>0</v>
      </c>
      <c r="H100" s="923">
        <v>5.064039232053423E-2</v>
      </c>
      <c r="I100" s="923">
        <v>0</v>
      </c>
      <c r="J100" s="923">
        <v>0</v>
      </c>
      <c r="K100" s="923">
        <v>0</v>
      </c>
      <c r="L100" s="990">
        <v>0</v>
      </c>
    </row>
    <row r="101" spans="1:12" ht="18.95" customHeight="1">
      <c r="A101" s="967"/>
      <c r="B101" s="968"/>
      <c r="C101" s="968"/>
      <c r="D101" s="969" t="s">
        <v>45</v>
      </c>
      <c r="E101" s="991">
        <v>0.10086005988023954</v>
      </c>
      <c r="F101" s="992">
        <v>0.27230504587155963</v>
      </c>
      <c r="G101" s="992">
        <v>0</v>
      </c>
      <c r="H101" s="992">
        <v>5.381477528089889E-2</v>
      </c>
      <c r="I101" s="992">
        <v>0</v>
      </c>
      <c r="J101" s="992">
        <v>0</v>
      </c>
      <c r="K101" s="992">
        <v>0</v>
      </c>
      <c r="L101" s="993">
        <v>0</v>
      </c>
    </row>
    <row r="102" spans="1:12" ht="18.95" hidden="1" customHeight="1">
      <c r="A102" s="978" t="s">
        <v>384</v>
      </c>
      <c r="B102" s="974" t="s">
        <v>47</v>
      </c>
      <c r="C102" s="979" t="s">
        <v>385</v>
      </c>
      <c r="D102" s="976" t="s">
        <v>41</v>
      </c>
      <c r="E102" s="1055">
        <v>0</v>
      </c>
      <c r="F102" s="1050">
        <v>0</v>
      </c>
      <c r="G102" s="1050">
        <v>0</v>
      </c>
      <c r="H102" s="1050">
        <v>0</v>
      </c>
      <c r="I102" s="1050">
        <v>0</v>
      </c>
      <c r="J102" s="1050">
        <v>0</v>
      </c>
      <c r="K102" s="1050">
        <v>0</v>
      </c>
      <c r="L102" s="1058">
        <v>0</v>
      </c>
    </row>
    <row r="103" spans="1:12" ht="18.95" hidden="1" customHeight="1">
      <c r="A103" s="961"/>
      <c r="B103" s="962"/>
      <c r="C103" s="963" t="s">
        <v>386</v>
      </c>
      <c r="D103" s="966" t="s">
        <v>42</v>
      </c>
      <c r="E103" s="1057">
        <v>0</v>
      </c>
      <c r="F103" s="1050">
        <v>0</v>
      </c>
      <c r="G103" s="1050">
        <v>0</v>
      </c>
      <c r="H103" s="1050">
        <v>0</v>
      </c>
      <c r="I103" s="1050">
        <v>0</v>
      </c>
      <c r="J103" s="1050">
        <v>0</v>
      </c>
      <c r="K103" s="1050">
        <v>0</v>
      </c>
      <c r="L103" s="1058">
        <v>0</v>
      </c>
    </row>
    <row r="104" spans="1:12" ht="18.95" hidden="1" customHeight="1">
      <c r="A104" s="961"/>
      <c r="B104" s="962"/>
      <c r="C104" s="963"/>
      <c r="D104" s="966" t="s">
        <v>43</v>
      </c>
      <c r="E104" s="1057">
        <v>0</v>
      </c>
      <c r="F104" s="1050">
        <v>0</v>
      </c>
      <c r="G104" s="1050">
        <v>0</v>
      </c>
      <c r="H104" s="1050">
        <v>0</v>
      </c>
      <c r="I104" s="1050">
        <v>0</v>
      </c>
      <c r="J104" s="1050">
        <v>0</v>
      </c>
      <c r="K104" s="1050">
        <v>0</v>
      </c>
      <c r="L104" s="1058">
        <v>0</v>
      </c>
    </row>
    <row r="105" spans="1:12" ht="18.95" hidden="1" customHeight="1">
      <c r="A105" s="965"/>
      <c r="B105" s="963"/>
      <c r="C105" s="963"/>
      <c r="D105" s="966" t="s">
        <v>44</v>
      </c>
      <c r="E105" s="989">
        <v>0</v>
      </c>
      <c r="F105" s="923">
        <v>0</v>
      </c>
      <c r="G105" s="923">
        <v>0</v>
      </c>
      <c r="H105" s="923">
        <v>0</v>
      </c>
      <c r="I105" s="923">
        <v>0</v>
      </c>
      <c r="J105" s="923">
        <v>0</v>
      </c>
      <c r="K105" s="923">
        <v>0</v>
      </c>
      <c r="L105" s="990">
        <v>0</v>
      </c>
    </row>
    <row r="106" spans="1:12" ht="18.95" hidden="1" customHeight="1">
      <c r="A106" s="967"/>
      <c r="B106" s="968"/>
      <c r="C106" s="968"/>
      <c r="D106" s="972" t="s">
        <v>45</v>
      </c>
      <c r="E106" s="991">
        <v>0</v>
      </c>
      <c r="F106" s="992">
        <v>0</v>
      </c>
      <c r="G106" s="992">
        <v>0</v>
      </c>
      <c r="H106" s="992">
        <v>0</v>
      </c>
      <c r="I106" s="992">
        <v>0</v>
      </c>
      <c r="J106" s="992">
        <v>0</v>
      </c>
      <c r="K106" s="992">
        <v>0</v>
      </c>
      <c r="L106" s="993">
        <v>0</v>
      </c>
    </row>
    <row r="107" spans="1:12" ht="18.95" customHeight="1">
      <c r="A107" s="961" t="s">
        <v>387</v>
      </c>
      <c r="B107" s="962" t="s">
        <v>47</v>
      </c>
      <c r="C107" s="963" t="s">
        <v>388</v>
      </c>
      <c r="D107" s="977" t="s">
        <v>41</v>
      </c>
      <c r="E107" s="1055">
        <v>3059805000</v>
      </c>
      <c r="F107" s="1050">
        <v>2818818000</v>
      </c>
      <c r="G107" s="1050">
        <v>4728000</v>
      </c>
      <c r="H107" s="1050">
        <v>200412000</v>
      </c>
      <c r="I107" s="1050">
        <v>30777000</v>
      </c>
      <c r="J107" s="1050">
        <v>0</v>
      </c>
      <c r="K107" s="1050">
        <v>0</v>
      </c>
      <c r="L107" s="1058">
        <v>5070000</v>
      </c>
    </row>
    <row r="108" spans="1:12" ht="18.95" customHeight="1">
      <c r="A108" s="961"/>
      <c r="B108" s="962"/>
      <c r="C108" s="963" t="s">
        <v>389</v>
      </c>
      <c r="D108" s="966" t="s">
        <v>42</v>
      </c>
      <c r="E108" s="1057">
        <v>3093503406</v>
      </c>
      <c r="F108" s="1050">
        <v>2836467080</v>
      </c>
      <c r="G108" s="1050">
        <v>4709100</v>
      </c>
      <c r="H108" s="1050">
        <v>201131948.75999999</v>
      </c>
      <c r="I108" s="1050">
        <v>32088921.239999998</v>
      </c>
      <c r="J108" s="1050">
        <v>0</v>
      </c>
      <c r="K108" s="1050">
        <v>0</v>
      </c>
      <c r="L108" s="1058">
        <v>19106356</v>
      </c>
    </row>
    <row r="109" spans="1:12" ht="18.95" customHeight="1">
      <c r="A109" s="961"/>
      <c r="B109" s="962"/>
      <c r="C109" s="963"/>
      <c r="D109" s="966" t="s">
        <v>43</v>
      </c>
      <c r="E109" s="1057">
        <v>1112196194.77</v>
      </c>
      <c r="F109" s="1050">
        <v>1056302488.78</v>
      </c>
      <c r="G109" s="1050">
        <v>604237.88</v>
      </c>
      <c r="H109" s="1050">
        <v>46929379.440000013</v>
      </c>
      <c r="I109" s="1050">
        <v>353911.76</v>
      </c>
      <c r="J109" s="1050">
        <v>0</v>
      </c>
      <c r="K109" s="1050">
        <v>0</v>
      </c>
      <c r="L109" s="1058">
        <v>8006176.9100000001</v>
      </c>
    </row>
    <row r="110" spans="1:12" ht="18.95" customHeight="1">
      <c r="A110" s="961"/>
      <c r="B110" s="963"/>
      <c r="C110" s="963"/>
      <c r="D110" s="966" t="s">
        <v>44</v>
      </c>
      <c r="E110" s="989">
        <v>0.36348597207011557</v>
      </c>
      <c r="F110" s="923">
        <v>0.37473241932611467</v>
      </c>
      <c r="G110" s="923">
        <v>0.12779989001692046</v>
      </c>
      <c r="H110" s="923">
        <v>0.23416451829231788</v>
      </c>
      <c r="I110" s="923">
        <v>1.1499228644767196E-2</v>
      </c>
      <c r="J110" s="923">
        <v>0</v>
      </c>
      <c r="K110" s="923">
        <v>0</v>
      </c>
      <c r="L110" s="990">
        <v>1.5791275956607496</v>
      </c>
    </row>
    <row r="111" spans="1:12" ht="18.95" customHeight="1">
      <c r="A111" s="967"/>
      <c r="B111" s="968"/>
      <c r="C111" s="968"/>
      <c r="D111" s="966" t="s">
        <v>45</v>
      </c>
      <c r="E111" s="991">
        <v>0.35952641675223035</v>
      </c>
      <c r="F111" s="992">
        <v>0.37240075734635353</v>
      </c>
      <c r="G111" s="992">
        <v>0.12831281561232508</v>
      </c>
      <c r="H111" s="992">
        <v>0.23332632995068492</v>
      </c>
      <c r="I111" s="992">
        <v>1.1029094974960898E-2</v>
      </c>
      <c r="J111" s="992">
        <v>0</v>
      </c>
      <c r="K111" s="992">
        <v>0</v>
      </c>
      <c r="L111" s="993">
        <v>0.41903212260883238</v>
      </c>
    </row>
    <row r="112" spans="1:12" ht="18.95" customHeight="1">
      <c r="A112" s="961" t="s">
        <v>390</v>
      </c>
      <c r="B112" s="962" t="s">
        <v>47</v>
      </c>
      <c r="C112" s="963" t="s">
        <v>391</v>
      </c>
      <c r="D112" s="964" t="s">
        <v>41</v>
      </c>
      <c r="E112" s="1055">
        <v>100320000</v>
      </c>
      <c r="F112" s="1050">
        <v>100320000</v>
      </c>
      <c r="G112" s="1050">
        <v>0</v>
      </c>
      <c r="H112" s="1050">
        <v>0</v>
      </c>
      <c r="I112" s="1050">
        <v>0</v>
      </c>
      <c r="J112" s="1050">
        <v>0</v>
      </c>
      <c r="K112" s="1050">
        <v>0</v>
      </c>
      <c r="L112" s="1058">
        <v>0</v>
      </c>
    </row>
    <row r="113" spans="1:12" ht="18.95" customHeight="1">
      <c r="A113" s="961"/>
      <c r="B113" s="962"/>
      <c r="C113" s="963"/>
      <c r="D113" s="966" t="s">
        <v>42</v>
      </c>
      <c r="E113" s="1057">
        <v>100320000</v>
      </c>
      <c r="F113" s="1050">
        <v>100320000</v>
      </c>
      <c r="G113" s="1050">
        <v>0</v>
      </c>
      <c r="H113" s="1050">
        <v>0</v>
      </c>
      <c r="I113" s="1050">
        <v>0</v>
      </c>
      <c r="J113" s="1050">
        <v>0</v>
      </c>
      <c r="K113" s="1050">
        <v>0</v>
      </c>
      <c r="L113" s="1058">
        <v>0</v>
      </c>
    </row>
    <row r="114" spans="1:12" ht="18.95" customHeight="1">
      <c r="A114" s="961"/>
      <c r="B114" s="962"/>
      <c r="C114" s="963"/>
      <c r="D114" s="966" t="s">
        <v>43</v>
      </c>
      <c r="E114" s="1057">
        <v>24785706.59</v>
      </c>
      <c r="F114" s="1050">
        <v>24785706.59</v>
      </c>
      <c r="G114" s="1050">
        <v>0</v>
      </c>
      <c r="H114" s="1050">
        <v>0</v>
      </c>
      <c r="I114" s="1050">
        <v>0</v>
      </c>
      <c r="J114" s="1050">
        <v>0</v>
      </c>
      <c r="K114" s="1050">
        <v>0</v>
      </c>
      <c r="L114" s="1058">
        <v>0</v>
      </c>
    </row>
    <row r="115" spans="1:12" ht="18.95" customHeight="1">
      <c r="A115" s="965"/>
      <c r="B115" s="963"/>
      <c r="C115" s="963"/>
      <c r="D115" s="966" t="s">
        <v>44</v>
      </c>
      <c r="E115" s="989">
        <v>0.24706645324960128</v>
      </c>
      <c r="F115" s="923">
        <v>0.24706645324960128</v>
      </c>
      <c r="G115" s="923">
        <v>0</v>
      </c>
      <c r="H115" s="923">
        <v>0</v>
      </c>
      <c r="I115" s="923">
        <v>0</v>
      </c>
      <c r="J115" s="923">
        <v>0</v>
      </c>
      <c r="K115" s="923">
        <v>0</v>
      </c>
      <c r="L115" s="990">
        <v>0</v>
      </c>
    </row>
    <row r="116" spans="1:12" ht="18.95" customHeight="1">
      <c r="A116" s="967"/>
      <c r="B116" s="968"/>
      <c r="C116" s="968"/>
      <c r="D116" s="971" t="s">
        <v>45</v>
      </c>
      <c r="E116" s="991">
        <v>0.24706645324960128</v>
      </c>
      <c r="F116" s="992">
        <v>0.24706645324960128</v>
      </c>
      <c r="G116" s="992">
        <v>0</v>
      </c>
      <c r="H116" s="992">
        <v>0</v>
      </c>
      <c r="I116" s="992">
        <v>0</v>
      </c>
      <c r="J116" s="992">
        <v>0</v>
      </c>
      <c r="K116" s="992">
        <v>0</v>
      </c>
      <c r="L116" s="993">
        <v>0</v>
      </c>
    </row>
    <row r="117" spans="1:12" ht="18.95" customHeight="1">
      <c r="A117" s="961" t="s">
        <v>392</v>
      </c>
      <c r="B117" s="962" t="s">
        <v>47</v>
      </c>
      <c r="C117" s="963" t="s">
        <v>393</v>
      </c>
      <c r="D117" s="964" t="s">
        <v>41</v>
      </c>
      <c r="E117" s="1120">
        <v>0</v>
      </c>
      <c r="F117" s="1119">
        <v>0</v>
      </c>
      <c r="G117" s="1119">
        <v>0</v>
      </c>
      <c r="H117" s="1119">
        <v>0</v>
      </c>
      <c r="I117" s="1119">
        <v>0</v>
      </c>
      <c r="J117" s="1119">
        <v>0</v>
      </c>
      <c r="K117" s="1119">
        <v>0</v>
      </c>
      <c r="L117" s="1122">
        <v>0</v>
      </c>
    </row>
    <row r="118" spans="1:12" ht="18.95" customHeight="1">
      <c r="A118" s="961"/>
      <c r="B118" s="962"/>
      <c r="C118" s="963" t="s">
        <v>394</v>
      </c>
      <c r="D118" s="966" t="s">
        <v>42</v>
      </c>
      <c r="E118" s="1057">
        <v>91949</v>
      </c>
      <c r="F118" s="1050">
        <v>91949</v>
      </c>
      <c r="G118" s="1050">
        <v>0</v>
      </c>
      <c r="H118" s="1050">
        <v>0</v>
      </c>
      <c r="I118" s="1050">
        <v>0</v>
      </c>
      <c r="J118" s="1050">
        <v>0</v>
      </c>
      <c r="K118" s="1050">
        <v>0</v>
      </c>
      <c r="L118" s="1058">
        <v>0</v>
      </c>
    </row>
    <row r="119" spans="1:12" ht="18.95" customHeight="1">
      <c r="A119" s="961"/>
      <c r="B119" s="962"/>
      <c r="C119" s="963" t="s">
        <v>395</v>
      </c>
      <c r="D119" s="966" t="s">
        <v>43</v>
      </c>
      <c r="E119" s="1057">
        <v>0</v>
      </c>
      <c r="F119" s="1050">
        <v>0</v>
      </c>
      <c r="G119" s="1050">
        <v>0</v>
      </c>
      <c r="H119" s="1050">
        <v>0</v>
      </c>
      <c r="I119" s="1050">
        <v>0</v>
      </c>
      <c r="J119" s="1050">
        <v>0</v>
      </c>
      <c r="K119" s="1050">
        <v>0</v>
      </c>
      <c r="L119" s="1058">
        <v>0</v>
      </c>
    </row>
    <row r="120" spans="1:12" ht="18.95" customHeight="1">
      <c r="A120" s="965"/>
      <c r="B120" s="963"/>
      <c r="C120" s="963" t="s">
        <v>396</v>
      </c>
      <c r="D120" s="966" t="s">
        <v>44</v>
      </c>
      <c r="E120" s="989">
        <v>0</v>
      </c>
      <c r="F120" s="923">
        <v>0</v>
      </c>
      <c r="G120" s="923">
        <v>0</v>
      </c>
      <c r="H120" s="923">
        <v>0</v>
      </c>
      <c r="I120" s="923">
        <v>0</v>
      </c>
      <c r="J120" s="923">
        <v>0</v>
      </c>
      <c r="K120" s="923">
        <v>0</v>
      </c>
      <c r="L120" s="990">
        <v>0</v>
      </c>
    </row>
    <row r="121" spans="1:12" ht="18.95" customHeight="1">
      <c r="A121" s="967"/>
      <c r="B121" s="968"/>
      <c r="C121" s="968" t="s">
        <v>397</v>
      </c>
      <c r="D121" s="971" t="s">
        <v>45</v>
      </c>
      <c r="E121" s="991">
        <v>0</v>
      </c>
      <c r="F121" s="992">
        <v>0</v>
      </c>
      <c r="G121" s="992">
        <v>0</v>
      </c>
      <c r="H121" s="992">
        <v>0</v>
      </c>
      <c r="I121" s="992">
        <v>0</v>
      </c>
      <c r="J121" s="992">
        <v>0</v>
      </c>
      <c r="K121" s="992">
        <v>0</v>
      </c>
      <c r="L121" s="993">
        <v>0</v>
      </c>
    </row>
    <row r="122" spans="1:12" ht="18.95" hidden="1" customHeight="1">
      <c r="A122" s="961" t="s">
        <v>398</v>
      </c>
      <c r="B122" s="962" t="s">
        <v>47</v>
      </c>
      <c r="C122" s="963" t="s">
        <v>399</v>
      </c>
      <c r="D122" s="964" t="s">
        <v>41</v>
      </c>
      <c r="E122" s="1055">
        <v>0</v>
      </c>
      <c r="F122" s="1050">
        <v>0</v>
      </c>
      <c r="G122" s="1050">
        <v>0</v>
      </c>
      <c r="H122" s="1050">
        <v>0</v>
      </c>
      <c r="I122" s="1050">
        <v>0</v>
      </c>
      <c r="J122" s="1050">
        <v>0</v>
      </c>
      <c r="K122" s="1050">
        <v>0</v>
      </c>
      <c r="L122" s="1058">
        <v>0</v>
      </c>
    </row>
    <row r="123" spans="1:12" ht="18.95" hidden="1" customHeight="1">
      <c r="A123" s="961"/>
      <c r="B123" s="962"/>
      <c r="C123" s="963"/>
      <c r="D123" s="966" t="s">
        <v>42</v>
      </c>
      <c r="E123" s="1057">
        <v>0</v>
      </c>
      <c r="F123" s="1050">
        <v>0</v>
      </c>
      <c r="G123" s="1050">
        <v>0</v>
      </c>
      <c r="H123" s="1050">
        <v>0</v>
      </c>
      <c r="I123" s="1050">
        <v>0</v>
      </c>
      <c r="J123" s="1050">
        <v>0</v>
      </c>
      <c r="K123" s="1050">
        <v>0</v>
      </c>
      <c r="L123" s="1058">
        <v>0</v>
      </c>
    </row>
    <row r="124" spans="1:12" ht="18.95" hidden="1" customHeight="1">
      <c r="A124" s="961"/>
      <c r="B124" s="962"/>
      <c r="C124" s="963"/>
      <c r="D124" s="966" t="s">
        <v>43</v>
      </c>
      <c r="E124" s="1057">
        <v>0</v>
      </c>
      <c r="F124" s="1050">
        <v>0</v>
      </c>
      <c r="G124" s="1050">
        <v>0</v>
      </c>
      <c r="H124" s="1050">
        <v>0</v>
      </c>
      <c r="I124" s="1050">
        <v>0</v>
      </c>
      <c r="J124" s="1050">
        <v>0</v>
      </c>
      <c r="K124" s="1050">
        <v>0</v>
      </c>
      <c r="L124" s="1058">
        <v>0</v>
      </c>
    </row>
    <row r="125" spans="1:12" ht="18.95" hidden="1" customHeight="1">
      <c r="A125" s="965"/>
      <c r="B125" s="963"/>
      <c r="C125" s="963"/>
      <c r="D125" s="966" t="s">
        <v>44</v>
      </c>
      <c r="E125" s="989">
        <v>0</v>
      </c>
      <c r="F125" s="923">
        <v>0</v>
      </c>
      <c r="G125" s="923">
        <v>0</v>
      </c>
      <c r="H125" s="923">
        <v>0</v>
      </c>
      <c r="I125" s="923">
        <v>0</v>
      </c>
      <c r="J125" s="923">
        <v>0</v>
      </c>
      <c r="K125" s="923">
        <v>0</v>
      </c>
      <c r="L125" s="990">
        <v>0</v>
      </c>
    </row>
    <row r="126" spans="1:12" ht="18.95" hidden="1" customHeight="1">
      <c r="A126" s="967"/>
      <c r="B126" s="968"/>
      <c r="C126" s="968"/>
      <c r="D126" s="971" t="s">
        <v>45</v>
      </c>
      <c r="E126" s="991">
        <v>0</v>
      </c>
      <c r="F126" s="992">
        <v>0</v>
      </c>
      <c r="G126" s="992">
        <v>0</v>
      </c>
      <c r="H126" s="992">
        <v>0</v>
      </c>
      <c r="I126" s="992">
        <v>0</v>
      </c>
      <c r="J126" s="992">
        <v>0</v>
      </c>
      <c r="K126" s="992">
        <v>0</v>
      </c>
      <c r="L126" s="993">
        <v>0</v>
      </c>
    </row>
    <row r="127" spans="1:12" ht="18.95" customHeight="1">
      <c r="A127" s="961" t="s">
        <v>400</v>
      </c>
      <c r="B127" s="962" t="s">
        <v>47</v>
      </c>
      <c r="C127" s="963" t="s">
        <v>401</v>
      </c>
      <c r="D127" s="964" t="s">
        <v>41</v>
      </c>
      <c r="E127" s="1055">
        <v>155957000</v>
      </c>
      <c r="F127" s="1050">
        <v>73934000</v>
      </c>
      <c r="G127" s="1050">
        <v>0</v>
      </c>
      <c r="H127" s="1050">
        <v>75477000</v>
      </c>
      <c r="I127" s="1050">
        <v>4577000</v>
      </c>
      <c r="J127" s="1050">
        <v>0</v>
      </c>
      <c r="K127" s="1050">
        <v>0</v>
      </c>
      <c r="L127" s="1058">
        <v>1969000</v>
      </c>
    </row>
    <row r="128" spans="1:12" ht="18.95" customHeight="1">
      <c r="A128" s="965"/>
      <c r="B128" s="963"/>
      <c r="C128" s="963"/>
      <c r="D128" s="966" t="s">
        <v>42</v>
      </c>
      <c r="E128" s="1057">
        <v>149024637.80000001</v>
      </c>
      <c r="F128" s="1050">
        <v>76402996.340000004</v>
      </c>
      <c r="G128" s="1050">
        <v>0</v>
      </c>
      <c r="H128" s="1050">
        <v>66091641.460000001</v>
      </c>
      <c r="I128" s="1050">
        <v>4561000</v>
      </c>
      <c r="J128" s="1050">
        <v>0</v>
      </c>
      <c r="K128" s="1050">
        <v>0</v>
      </c>
      <c r="L128" s="1058">
        <v>1969000</v>
      </c>
    </row>
    <row r="129" spans="1:12" ht="18.95" customHeight="1">
      <c r="A129" s="965"/>
      <c r="B129" s="963"/>
      <c r="C129" s="963"/>
      <c r="D129" s="966" t="s">
        <v>43</v>
      </c>
      <c r="E129" s="1057">
        <v>1500813.57</v>
      </c>
      <c r="F129" s="1050">
        <v>1270593.82</v>
      </c>
      <c r="G129" s="1050">
        <v>0</v>
      </c>
      <c r="H129" s="1050">
        <v>0</v>
      </c>
      <c r="I129" s="1050">
        <v>0</v>
      </c>
      <c r="J129" s="1050">
        <v>0</v>
      </c>
      <c r="K129" s="1050">
        <v>0</v>
      </c>
      <c r="L129" s="1058">
        <v>230219.75</v>
      </c>
    </row>
    <row r="130" spans="1:12" ht="18.95" customHeight="1">
      <c r="A130" s="965"/>
      <c r="B130" s="963"/>
      <c r="C130" s="963"/>
      <c r="D130" s="966" t="s">
        <v>44</v>
      </c>
      <c r="E130" s="989">
        <v>9.6232523708458112E-3</v>
      </c>
      <c r="F130" s="923">
        <v>1.718551437768821E-2</v>
      </c>
      <c r="G130" s="923">
        <v>0</v>
      </c>
      <c r="H130" s="923">
        <v>0</v>
      </c>
      <c r="I130" s="923">
        <v>0</v>
      </c>
      <c r="J130" s="923">
        <v>0</v>
      </c>
      <c r="K130" s="923">
        <v>0</v>
      </c>
      <c r="L130" s="990">
        <v>0.11692216861350939</v>
      </c>
    </row>
    <row r="131" spans="1:12" ht="18.95" customHeight="1">
      <c r="A131" s="967"/>
      <c r="B131" s="968"/>
      <c r="C131" s="968"/>
      <c r="D131" s="969" t="s">
        <v>45</v>
      </c>
      <c r="E131" s="991">
        <v>1.0070909026560975E-2</v>
      </c>
      <c r="F131" s="992">
        <v>1.6630156942350097E-2</v>
      </c>
      <c r="G131" s="992">
        <v>0</v>
      </c>
      <c r="H131" s="992">
        <v>0</v>
      </c>
      <c r="I131" s="992">
        <v>0</v>
      </c>
      <c r="J131" s="992">
        <v>0</v>
      </c>
      <c r="K131" s="992">
        <v>0</v>
      </c>
      <c r="L131" s="993">
        <v>0.11692216861350939</v>
      </c>
    </row>
    <row r="132" spans="1:12" ht="18.95" customHeight="1">
      <c r="A132" s="978" t="s">
        <v>402</v>
      </c>
      <c r="B132" s="974" t="s">
        <v>47</v>
      </c>
      <c r="C132" s="979" t="s">
        <v>115</v>
      </c>
      <c r="D132" s="976" t="s">
        <v>41</v>
      </c>
      <c r="E132" s="1055">
        <v>296815000</v>
      </c>
      <c r="F132" s="1050">
        <v>76150000</v>
      </c>
      <c r="G132" s="1050">
        <v>6060000</v>
      </c>
      <c r="H132" s="1050">
        <v>214475000</v>
      </c>
      <c r="I132" s="1050">
        <v>130000</v>
      </c>
      <c r="J132" s="1050">
        <v>0</v>
      </c>
      <c r="K132" s="1050">
        <v>0</v>
      </c>
      <c r="L132" s="1058">
        <v>0</v>
      </c>
    </row>
    <row r="133" spans="1:12" ht="18.95" customHeight="1">
      <c r="A133" s="961"/>
      <c r="B133" s="963"/>
      <c r="C133" s="963"/>
      <c r="D133" s="966" t="s">
        <v>42</v>
      </c>
      <c r="E133" s="1057">
        <v>1828987514</v>
      </c>
      <c r="F133" s="1050">
        <v>1603206868</v>
      </c>
      <c r="G133" s="1050">
        <v>6138276</v>
      </c>
      <c r="H133" s="1050">
        <v>214390724</v>
      </c>
      <c r="I133" s="1050">
        <v>5251646</v>
      </c>
      <c r="J133" s="1050">
        <v>0</v>
      </c>
      <c r="K133" s="1050">
        <v>0</v>
      </c>
      <c r="L133" s="1058">
        <v>0</v>
      </c>
    </row>
    <row r="134" spans="1:12" ht="18.95" customHeight="1">
      <c r="A134" s="961"/>
      <c r="B134" s="963"/>
      <c r="C134" s="963"/>
      <c r="D134" s="966" t="s">
        <v>43</v>
      </c>
      <c r="E134" s="1057">
        <v>448407415.77000004</v>
      </c>
      <c r="F134" s="1050">
        <v>392168536.28000003</v>
      </c>
      <c r="G134" s="1050">
        <v>327312.18</v>
      </c>
      <c r="H134" s="1050">
        <v>54205711.369999975</v>
      </c>
      <c r="I134" s="1050">
        <v>1705855.9400000002</v>
      </c>
      <c r="J134" s="1050">
        <v>0</v>
      </c>
      <c r="K134" s="1050">
        <v>0</v>
      </c>
      <c r="L134" s="1058">
        <v>0</v>
      </c>
    </row>
    <row r="135" spans="1:12" ht="18.95" customHeight="1">
      <c r="A135" s="961"/>
      <c r="B135" s="963"/>
      <c r="C135" s="963"/>
      <c r="D135" s="966" t="s">
        <v>44</v>
      </c>
      <c r="E135" s="675">
        <v>1.5107303059818407</v>
      </c>
      <c r="F135" s="923">
        <v>5.1499479485226534</v>
      </c>
      <c r="G135" s="923">
        <v>5.4011910891089109E-2</v>
      </c>
      <c r="H135" s="923">
        <v>0.25273673561021087</v>
      </c>
      <c r="I135" s="923" t="s">
        <v>894</v>
      </c>
      <c r="J135" s="923">
        <v>0</v>
      </c>
      <c r="K135" s="923">
        <v>0</v>
      </c>
      <c r="L135" s="990">
        <v>0</v>
      </c>
    </row>
    <row r="136" spans="1:12" ht="18.95" customHeight="1">
      <c r="A136" s="980"/>
      <c r="B136" s="968"/>
      <c r="C136" s="968"/>
      <c r="D136" s="969" t="s">
        <v>45</v>
      </c>
      <c r="E136" s="991">
        <v>0.24516701854860232</v>
      </c>
      <c r="F136" s="992">
        <v>0.24461505505476666</v>
      </c>
      <c r="G136" s="992">
        <v>5.3323144804827936E-2</v>
      </c>
      <c r="H136" s="992">
        <v>0.25283608524965834</v>
      </c>
      <c r="I136" s="992">
        <v>0.32482310117627888</v>
      </c>
      <c r="J136" s="992">
        <v>0</v>
      </c>
      <c r="K136" s="992">
        <v>0</v>
      </c>
      <c r="L136" s="993">
        <v>0</v>
      </c>
    </row>
    <row r="137" spans="1:12" ht="18.95" customHeight="1">
      <c r="A137" s="961" t="s">
        <v>403</v>
      </c>
      <c r="B137" s="962" t="s">
        <v>47</v>
      </c>
      <c r="C137" s="963" t="s">
        <v>404</v>
      </c>
      <c r="D137" s="977" t="s">
        <v>41</v>
      </c>
      <c r="E137" s="1055">
        <v>4942508000</v>
      </c>
      <c r="F137" s="1050">
        <v>3003381000</v>
      </c>
      <c r="G137" s="1050">
        <v>10676000</v>
      </c>
      <c r="H137" s="1050">
        <v>1910878000</v>
      </c>
      <c r="I137" s="1050">
        <v>17573000</v>
      </c>
      <c r="J137" s="1050">
        <v>0</v>
      </c>
      <c r="K137" s="1050">
        <v>0</v>
      </c>
      <c r="L137" s="1058">
        <v>0</v>
      </c>
    </row>
    <row r="138" spans="1:12" ht="18.95" customHeight="1">
      <c r="A138" s="961"/>
      <c r="B138" s="962"/>
      <c r="C138" s="963"/>
      <c r="D138" s="966" t="s">
        <v>42</v>
      </c>
      <c r="E138" s="1057">
        <v>4950334526.9200001</v>
      </c>
      <c r="F138" s="1050">
        <v>3047724309.3199997</v>
      </c>
      <c r="G138" s="1050">
        <v>10916391.73</v>
      </c>
      <c r="H138" s="1050">
        <v>1871278272.3599999</v>
      </c>
      <c r="I138" s="1050">
        <v>20367707.509999998</v>
      </c>
      <c r="J138" s="1050">
        <v>0</v>
      </c>
      <c r="K138" s="1050">
        <v>0</v>
      </c>
      <c r="L138" s="1058">
        <v>47846</v>
      </c>
    </row>
    <row r="139" spans="1:12" ht="18.95" customHeight="1">
      <c r="A139" s="961"/>
      <c r="B139" s="962"/>
      <c r="C139" s="963"/>
      <c r="D139" s="966" t="s">
        <v>43</v>
      </c>
      <c r="E139" s="1057">
        <v>1172168162.3700001</v>
      </c>
      <c r="F139" s="1050">
        <v>732056941.50999987</v>
      </c>
      <c r="G139" s="1050">
        <v>2739701.149999999</v>
      </c>
      <c r="H139" s="1050">
        <v>437057787.11000001</v>
      </c>
      <c r="I139" s="1050">
        <v>265886.91000000003</v>
      </c>
      <c r="J139" s="1050">
        <v>0</v>
      </c>
      <c r="K139" s="1050">
        <v>0</v>
      </c>
      <c r="L139" s="1058">
        <v>47845.69</v>
      </c>
    </row>
    <row r="140" spans="1:12" ht="18.95" customHeight="1">
      <c r="A140" s="961"/>
      <c r="B140" s="963"/>
      <c r="C140" s="963"/>
      <c r="D140" s="966" t="s">
        <v>44</v>
      </c>
      <c r="E140" s="989">
        <v>0.23716059991607502</v>
      </c>
      <c r="F140" s="923">
        <v>0.24374428069898554</v>
      </c>
      <c r="G140" s="923">
        <v>0.25662243817909319</v>
      </c>
      <c r="H140" s="923">
        <v>0.22872092677292846</v>
      </c>
      <c r="I140" s="1048">
        <v>1.5130422238661585E-2</v>
      </c>
      <c r="J140" s="923">
        <v>0</v>
      </c>
      <c r="K140" s="923">
        <v>0</v>
      </c>
      <c r="L140" s="990">
        <v>0</v>
      </c>
    </row>
    <row r="141" spans="1:12" ht="18.95" customHeight="1">
      <c r="A141" s="967"/>
      <c r="B141" s="968"/>
      <c r="C141" s="968"/>
      <c r="D141" s="969" t="s">
        <v>45</v>
      </c>
      <c r="E141" s="991">
        <v>0.23678564670644589</v>
      </c>
      <c r="F141" s="992">
        <v>0.24019788773917497</v>
      </c>
      <c r="G141" s="992">
        <v>0.25097131156175528</v>
      </c>
      <c r="H141" s="992">
        <v>0.23356108686005095</v>
      </c>
      <c r="I141" s="992">
        <v>1.3054336619349856E-2</v>
      </c>
      <c r="J141" s="992">
        <v>0</v>
      </c>
      <c r="K141" s="992">
        <v>0</v>
      </c>
      <c r="L141" s="993">
        <v>0.99999352087948845</v>
      </c>
    </row>
    <row r="142" spans="1:12" ht="18.95" customHeight="1">
      <c r="A142" s="961" t="s">
        <v>405</v>
      </c>
      <c r="B142" s="962" t="s">
        <v>47</v>
      </c>
      <c r="C142" s="963" t="s">
        <v>406</v>
      </c>
      <c r="D142" s="976" t="s">
        <v>41</v>
      </c>
      <c r="E142" s="1055">
        <v>4091202000</v>
      </c>
      <c r="F142" s="1050">
        <v>4090928000</v>
      </c>
      <c r="G142" s="1050">
        <v>12000</v>
      </c>
      <c r="H142" s="1050">
        <v>48000</v>
      </c>
      <c r="I142" s="1050">
        <v>134000</v>
      </c>
      <c r="J142" s="1050">
        <v>0</v>
      </c>
      <c r="K142" s="1050">
        <v>0</v>
      </c>
      <c r="L142" s="1058">
        <v>80000</v>
      </c>
    </row>
    <row r="143" spans="1:12" ht="18.95" customHeight="1">
      <c r="A143" s="961"/>
      <c r="B143" s="962"/>
      <c r="C143" s="963"/>
      <c r="D143" s="966" t="s">
        <v>42</v>
      </c>
      <c r="E143" s="1057">
        <v>4128347252.8199997</v>
      </c>
      <c r="F143" s="1050">
        <v>4125565272.8199997</v>
      </c>
      <c r="G143" s="1050">
        <v>12000</v>
      </c>
      <c r="H143" s="1050">
        <v>48000</v>
      </c>
      <c r="I143" s="1050">
        <v>134000</v>
      </c>
      <c r="J143" s="1050">
        <v>0</v>
      </c>
      <c r="K143" s="1050">
        <v>0</v>
      </c>
      <c r="L143" s="1058">
        <v>2587980</v>
      </c>
    </row>
    <row r="144" spans="1:12" ht="18.95" customHeight="1">
      <c r="A144" s="961"/>
      <c r="B144" s="962"/>
      <c r="C144" s="963"/>
      <c r="D144" s="966" t="s">
        <v>43</v>
      </c>
      <c r="E144" s="1057">
        <v>1063343098.39</v>
      </c>
      <c r="F144" s="1050">
        <v>1062765775.53</v>
      </c>
      <c r="G144" s="1050">
        <v>3000</v>
      </c>
      <c r="H144" s="1050">
        <v>1824.76</v>
      </c>
      <c r="I144" s="1050">
        <v>0</v>
      </c>
      <c r="J144" s="1050">
        <v>0</v>
      </c>
      <c r="K144" s="1050">
        <v>0</v>
      </c>
      <c r="L144" s="1058">
        <v>572498.1</v>
      </c>
    </row>
    <row r="145" spans="1:12" ht="18.95" customHeight="1">
      <c r="A145" s="961"/>
      <c r="B145" s="963"/>
      <c r="C145" s="963"/>
      <c r="D145" s="966" t="s">
        <v>44</v>
      </c>
      <c r="E145" s="989">
        <v>0.25990970340501396</v>
      </c>
      <c r="F145" s="923">
        <v>0.25978598878542963</v>
      </c>
      <c r="G145" s="923">
        <v>0.25</v>
      </c>
      <c r="H145" s="923">
        <v>3.8015833333333332E-2</v>
      </c>
      <c r="I145" s="923">
        <v>0</v>
      </c>
      <c r="J145" s="923">
        <v>0</v>
      </c>
      <c r="K145" s="923">
        <v>0</v>
      </c>
      <c r="L145" s="990">
        <v>7.1562262499999996</v>
      </c>
    </row>
    <row r="146" spans="1:12" ht="18.95" customHeight="1">
      <c r="A146" s="967"/>
      <c r="B146" s="968"/>
      <c r="C146" s="968"/>
      <c r="D146" s="969" t="s">
        <v>45</v>
      </c>
      <c r="E146" s="991">
        <v>0.25757113761775963</v>
      </c>
      <c r="F146" s="992">
        <v>0.25760488690645639</v>
      </c>
      <c r="G146" s="992">
        <v>0.25</v>
      </c>
      <c r="H146" s="992">
        <v>3.8015833333333332E-2</v>
      </c>
      <c r="I146" s="992">
        <v>0</v>
      </c>
      <c r="J146" s="992">
        <v>0</v>
      </c>
      <c r="K146" s="992">
        <v>0</v>
      </c>
      <c r="L146" s="993">
        <v>0.22121426749820322</v>
      </c>
    </row>
    <row r="147" spans="1:12" ht="18.75" customHeight="1">
      <c r="A147" s="961" t="s">
        <v>407</v>
      </c>
      <c r="B147" s="962" t="s">
        <v>47</v>
      </c>
      <c r="C147" s="963" t="s">
        <v>408</v>
      </c>
      <c r="D147" s="966" t="s">
        <v>41</v>
      </c>
      <c r="E147" s="1057">
        <v>168964000</v>
      </c>
      <c r="F147" s="1050">
        <v>150652000</v>
      </c>
      <c r="G147" s="1050">
        <v>510000</v>
      </c>
      <c r="H147" s="1050">
        <v>17802000</v>
      </c>
      <c r="I147" s="1050">
        <v>0</v>
      </c>
      <c r="J147" s="1050">
        <v>0</v>
      </c>
      <c r="K147" s="1050">
        <v>0</v>
      </c>
      <c r="L147" s="1058">
        <v>0</v>
      </c>
    </row>
    <row r="148" spans="1:12" ht="18.95" customHeight="1">
      <c r="A148" s="961"/>
      <c r="B148" s="962"/>
      <c r="C148" s="963" t="s">
        <v>409</v>
      </c>
      <c r="D148" s="966" t="s">
        <v>42</v>
      </c>
      <c r="E148" s="1057">
        <v>218753271</v>
      </c>
      <c r="F148" s="1050">
        <v>197948173</v>
      </c>
      <c r="G148" s="1050">
        <v>512800</v>
      </c>
      <c r="H148" s="1050">
        <v>17799200</v>
      </c>
      <c r="I148" s="1050">
        <v>2493098</v>
      </c>
      <c r="J148" s="1050">
        <v>0</v>
      </c>
      <c r="K148" s="1050">
        <v>0</v>
      </c>
      <c r="L148" s="1058">
        <v>0</v>
      </c>
    </row>
    <row r="149" spans="1:12" ht="18.95" customHeight="1">
      <c r="A149" s="961"/>
      <c r="B149" s="962"/>
      <c r="C149" s="963"/>
      <c r="D149" s="966" t="s">
        <v>43</v>
      </c>
      <c r="E149" s="1057">
        <v>51595320.31000001</v>
      </c>
      <c r="F149" s="1050">
        <v>47964626.370000005</v>
      </c>
      <c r="G149" s="1050">
        <v>907.59999999999991</v>
      </c>
      <c r="H149" s="1050">
        <v>3629786.3400000003</v>
      </c>
      <c r="I149" s="1050">
        <v>0</v>
      </c>
      <c r="J149" s="1050">
        <v>0</v>
      </c>
      <c r="K149" s="1050">
        <v>0</v>
      </c>
      <c r="L149" s="1058">
        <v>0</v>
      </c>
    </row>
    <row r="150" spans="1:12" ht="18.95" customHeight="1">
      <c r="A150" s="961"/>
      <c r="B150" s="963"/>
      <c r="C150" s="963"/>
      <c r="D150" s="966" t="s">
        <v>44</v>
      </c>
      <c r="E150" s="989">
        <v>0.30536280101086627</v>
      </c>
      <c r="F150" s="923">
        <v>0.31838028283726738</v>
      </c>
      <c r="G150" s="923">
        <v>1.7796078431372548E-3</v>
      </c>
      <c r="H150" s="923">
        <v>0.20389767104819684</v>
      </c>
      <c r="I150" s="923">
        <v>0</v>
      </c>
      <c r="J150" s="923">
        <v>0</v>
      </c>
      <c r="K150" s="923">
        <v>0</v>
      </c>
      <c r="L150" s="990">
        <v>0</v>
      </c>
    </row>
    <row r="151" spans="1:12" ht="18.95" customHeight="1">
      <c r="A151" s="967"/>
      <c r="B151" s="968"/>
      <c r="C151" s="968"/>
      <c r="D151" s="971" t="s">
        <v>45</v>
      </c>
      <c r="E151" s="991">
        <v>0.2358607945569875</v>
      </c>
      <c r="F151" s="992">
        <v>0.24230901272324451</v>
      </c>
      <c r="G151" s="992">
        <v>1.7698907956318251E-3</v>
      </c>
      <c r="H151" s="992">
        <v>0.20392974628073174</v>
      </c>
      <c r="I151" s="992">
        <v>0</v>
      </c>
      <c r="J151" s="992">
        <v>0</v>
      </c>
      <c r="K151" s="992">
        <v>0</v>
      </c>
      <c r="L151" s="993">
        <v>0</v>
      </c>
    </row>
    <row r="152" spans="1:12" ht="18.95" customHeight="1">
      <c r="A152" s="961" t="s">
        <v>410</v>
      </c>
      <c r="B152" s="962" t="s">
        <v>47</v>
      </c>
      <c r="C152" s="963" t="s">
        <v>411</v>
      </c>
      <c r="D152" s="964" t="s">
        <v>41</v>
      </c>
      <c r="E152" s="1055">
        <v>27808000</v>
      </c>
      <c r="F152" s="1050">
        <v>19991000</v>
      </c>
      <c r="G152" s="1050">
        <v>0</v>
      </c>
      <c r="H152" s="1050">
        <v>7817000</v>
      </c>
      <c r="I152" s="1050">
        <v>0</v>
      </c>
      <c r="J152" s="1050">
        <v>0</v>
      </c>
      <c r="K152" s="1050">
        <v>0</v>
      </c>
      <c r="L152" s="1058">
        <v>0</v>
      </c>
    </row>
    <row r="153" spans="1:12" ht="18.95" customHeight="1">
      <c r="A153" s="961"/>
      <c r="B153" s="962"/>
      <c r="C153" s="963" t="s">
        <v>412</v>
      </c>
      <c r="D153" s="966" t="s">
        <v>42</v>
      </c>
      <c r="E153" s="1057">
        <v>130191545</v>
      </c>
      <c r="F153" s="1050">
        <v>122374545</v>
      </c>
      <c r="G153" s="1050">
        <v>0</v>
      </c>
      <c r="H153" s="1050">
        <v>7817000</v>
      </c>
      <c r="I153" s="1050">
        <v>0</v>
      </c>
      <c r="J153" s="1050">
        <v>0</v>
      </c>
      <c r="K153" s="1050">
        <v>0</v>
      </c>
      <c r="L153" s="1058">
        <v>0</v>
      </c>
    </row>
    <row r="154" spans="1:12" ht="18.95" customHeight="1">
      <c r="A154" s="961"/>
      <c r="B154" s="962"/>
      <c r="C154" s="963"/>
      <c r="D154" s="966" t="s">
        <v>43</v>
      </c>
      <c r="E154" s="1057">
        <v>20129876.91</v>
      </c>
      <c r="F154" s="1050">
        <v>20126908</v>
      </c>
      <c r="G154" s="1050">
        <v>0</v>
      </c>
      <c r="H154" s="1050">
        <v>2968.9100000000003</v>
      </c>
      <c r="I154" s="1050">
        <v>0</v>
      </c>
      <c r="J154" s="1050">
        <v>0</v>
      </c>
      <c r="K154" s="1050">
        <v>0</v>
      </c>
      <c r="L154" s="1058">
        <v>0</v>
      </c>
    </row>
    <row r="155" spans="1:12" ht="18.95" customHeight="1">
      <c r="A155" s="961"/>
      <c r="B155" s="963"/>
      <c r="C155" s="963"/>
      <c r="D155" s="966" t="s">
        <v>44</v>
      </c>
      <c r="E155" s="989">
        <v>0.72388797863924048</v>
      </c>
      <c r="F155" s="923">
        <v>1.0067984593066881</v>
      </c>
      <c r="G155" s="923">
        <v>0</v>
      </c>
      <c r="H155" s="923">
        <v>3.7980171421261356E-4</v>
      </c>
      <c r="I155" s="923">
        <v>0</v>
      </c>
      <c r="J155" s="923">
        <v>0</v>
      </c>
      <c r="K155" s="923">
        <v>0</v>
      </c>
      <c r="L155" s="990">
        <v>0</v>
      </c>
    </row>
    <row r="156" spans="1:12" ht="18.95" customHeight="1">
      <c r="A156" s="967"/>
      <c r="B156" s="968"/>
      <c r="C156" s="968"/>
      <c r="D156" s="971" t="s">
        <v>45</v>
      </c>
      <c r="E156" s="991">
        <v>0.15461739016923104</v>
      </c>
      <c r="F156" s="992">
        <v>0.16446972693545051</v>
      </c>
      <c r="G156" s="992">
        <v>0</v>
      </c>
      <c r="H156" s="992">
        <v>3.7980171421261356E-4</v>
      </c>
      <c r="I156" s="992">
        <v>0</v>
      </c>
      <c r="J156" s="992">
        <v>0</v>
      </c>
      <c r="K156" s="992">
        <v>0</v>
      </c>
      <c r="L156" s="993">
        <v>0</v>
      </c>
    </row>
    <row r="157" spans="1:12" ht="18.95" customHeight="1">
      <c r="A157" s="961" t="s">
        <v>426</v>
      </c>
      <c r="B157" s="962" t="s">
        <v>47</v>
      </c>
      <c r="C157" s="963" t="s">
        <v>178</v>
      </c>
      <c r="D157" s="966" t="s">
        <v>41</v>
      </c>
      <c r="E157" s="1055">
        <v>54902521000</v>
      </c>
      <c r="F157" s="1050">
        <v>54850023000</v>
      </c>
      <c r="G157" s="1050">
        <v>16000</v>
      </c>
      <c r="H157" s="1050">
        <v>52482000</v>
      </c>
      <c r="I157" s="1050">
        <v>0</v>
      </c>
      <c r="J157" s="1050">
        <v>0</v>
      </c>
      <c r="K157" s="1050">
        <v>0</v>
      </c>
      <c r="L157" s="1058">
        <v>0</v>
      </c>
    </row>
    <row r="158" spans="1:12" ht="18.95" customHeight="1">
      <c r="A158" s="961"/>
      <c r="B158" s="962"/>
      <c r="C158" s="963"/>
      <c r="D158" s="966" t="s">
        <v>42</v>
      </c>
      <c r="E158" s="1057">
        <v>55069462956.909996</v>
      </c>
      <c r="F158" s="1050">
        <v>54855996081.209999</v>
      </c>
      <c r="G158" s="1050">
        <v>17440</v>
      </c>
      <c r="H158" s="1050">
        <v>52480560</v>
      </c>
      <c r="I158" s="1050">
        <v>160916969.69999999</v>
      </c>
      <c r="J158" s="1050">
        <v>0</v>
      </c>
      <c r="K158" s="1050">
        <v>0</v>
      </c>
      <c r="L158" s="1058">
        <v>51906</v>
      </c>
    </row>
    <row r="159" spans="1:12" ht="18.95" customHeight="1">
      <c r="A159" s="961"/>
      <c r="B159" s="962"/>
      <c r="C159" s="963"/>
      <c r="D159" s="966" t="s">
        <v>43</v>
      </c>
      <c r="E159" s="1057">
        <v>13793049170.860001</v>
      </c>
      <c r="F159" s="1050">
        <v>13771825400.35</v>
      </c>
      <c r="G159" s="1050">
        <v>3540.69</v>
      </c>
      <c r="H159" s="1050">
        <v>13712294.340000005</v>
      </c>
      <c r="I159" s="1050">
        <v>7484045.4800000004</v>
      </c>
      <c r="J159" s="1050">
        <v>0</v>
      </c>
      <c r="K159" s="1050">
        <v>0</v>
      </c>
      <c r="L159" s="1058">
        <v>23890</v>
      </c>
    </row>
    <row r="160" spans="1:12" ht="18.95" customHeight="1">
      <c r="A160" s="965"/>
      <c r="B160" s="963"/>
      <c r="C160" s="963"/>
      <c r="D160" s="966" t="s">
        <v>44</v>
      </c>
      <c r="E160" s="989">
        <v>0.25122797495692412</v>
      </c>
      <c r="F160" s="923">
        <v>0.25108148815817272</v>
      </c>
      <c r="G160" s="923">
        <v>0.22129312500000001</v>
      </c>
      <c r="H160" s="923">
        <v>0.26127613924774218</v>
      </c>
      <c r="I160" s="923">
        <v>0</v>
      </c>
      <c r="J160" s="923">
        <v>0</v>
      </c>
      <c r="K160" s="923">
        <v>0</v>
      </c>
      <c r="L160" s="990">
        <v>0</v>
      </c>
    </row>
    <row r="161" spans="1:12" ht="18.75" customHeight="1">
      <c r="A161" s="967"/>
      <c r="B161" s="968"/>
      <c r="C161" s="968"/>
      <c r="D161" s="972" t="s">
        <v>45</v>
      </c>
      <c r="E161" s="991">
        <v>0.25046638246050446</v>
      </c>
      <c r="F161" s="992">
        <v>0.25105414875635279</v>
      </c>
      <c r="G161" s="992">
        <v>0.20302121559633027</v>
      </c>
      <c r="H161" s="992">
        <v>0.26128330833360019</v>
      </c>
      <c r="I161" s="992">
        <v>4.6508739842371027E-2</v>
      </c>
      <c r="J161" s="992">
        <v>0</v>
      </c>
      <c r="K161" s="992">
        <v>0</v>
      </c>
      <c r="L161" s="993">
        <v>0.46025507648441416</v>
      </c>
    </row>
    <row r="162" spans="1:12" ht="18.95" customHeight="1">
      <c r="A162" s="978" t="s">
        <v>413</v>
      </c>
      <c r="B162" s="974" t="s">
        <v>47</v>
      </c>
      <c r="C162" s="979" t="s">
        <v>414</v>
      </c>
      <c r="D162" s="976" t="s">
        <v>41</v>
      </c>
      <c r="E162" s="1055">
        <v>176372000</v>
      </c>
      <c r="F162" s="1050">
        <v>5058000</v>
      </c>
      <c r="G162" s="1050">
        <v>280000</v>
      </c>
      <c r="H162" s="1050">
        <v>169022000</v>
      </c>
      <c r="I162" s="1050">
        <v>1691000</v>
      </c>
      <c r="J162" s="1050">
        <v>0</v>
      </c>
      <c r="K162" s="1050">
        <v>0</v>
      </c>
      <c r="L162" s="1058">
        <v>321000</v>
      </c>
    </row>
    <row r="163" spans="1:12" ht="18.95" customHeight="1">
      <c r="A163" s="961"/>
      <c r="B163" s="962"/>
      <c r="C163" s="963" t="s">
        <v>415</v>
      </c>
      <c r="D163" s="966" t="s">
        <v>42</v>
      </c>
      <c r="E163" s="1057">
        <v>178361596</v>
      </c>
      <c r="F163" s="1050">
        <v>5058000</v>
      </c>
      <c r="G163" s="1050">
        <v>280000</v>
      </c>
      <c r="H163" s="1050">
        <v>169158016</v>
      </c>
      <c r="I163" s="1050">
        <v>3544580</v>
      </c>
      <c r="J163" s="1050">
        <v>0</v>
      </c>
      <c r="K163" s="1050">
        <v>0</v>
      </c>
      <c r="L163" s="1058">
        <v>321000</v>
      </c>
    </row>
    <row r="164" spans="1:12" ht="18.95" customHeight="1">
      <c r="A164" s="961"/>
      <c r="B164" s="962"/>
      <c r="C164" s="963"/>
      <c r="D164" s="966" t="s">
        <v>43</v>
      </c>
      <c r="E164" s="1057">
        <v>45710072.670000002</v>
      </c>
      <c r="F164" s="1050">
        <v>1217600</v>
      </c>
      <c r="G164" s="1050">
        <v>20150.71</v>
      </c>
      <c r="H164" s="1050">
        <v>44372421.960000001</v>
      </c>
      <c r="I164" s="1050">
        <v>99900</v>
      </c>
      <c r="J164" s="1050">
        <v>0</v>
      </c>
      <c r="K164" s="1050">
        <v>0</v>
      </c>
      <c r="L164" s="1058">
        <v>0</v>
      </c>
    </row>
    <row r="165" spans="1:12" ht="18.95" customHeight="1">
      <c r="A165" s="961"/>
      <c r="B165" s="963"/>
      <c r="C165" s="963"/>
      <c r="D165" s="966" t="s">
        <v>44</v>
      </c>
      <c r="E165" s="989">
        <v>0.25916853395096728</v>
      </c>
      <c r="F165" s="923">
        <v>0.24072756030051404</v>
      </c>
      <c r="G165" s="923">
        <v>7.1966821428571429E-2</v>
      </c>
      <c r="H165" s="923">
        <v>0.2625245350309427</v>
      </c>
      <c r="I165" s="923">
        <v>5.9077468953282079E-2</v>
      </c>
      <c r="J165" s="923">
        <v>0</v>
      </c>
      <c r="K165" s="923">
        <v>0</v>
      </c>
      <c r="L165" s="990">
        <v>0</v>
      </c>
    </row>
    <row r="166" spans="1:12" ht="18.95" customHeight="1">
      <c r="A166" s="967"/>
      <c r="B166" s="968"/>
      <c r="C166" s="968"/>
      <c r="D166" s="971" t="s">
        <v>45</v>
      </c>
      <c r="E166" s="991">
        <v>0.25627754906386913</v>
      </c>
      <c r="F166" s="992">
        <v>0.24072756030051404</v>
      </c>
      <c r="G166" s="992">
        <v>7.1966821428571429E-2</v>
      </c>
      <c r="H166" s="992">
        <v>0.26231344519907351</v>
      </c>
      <c r="I166" s="992">
        <v>2.8183875099447607E-2</v>
      </c>
      <c r="J166" s="992">
        <v>0</v>
      </c>
      <c r="K166" s="992">
        <v>0</v>
      </c>
      <c r="L166" s="993">
        <v>0</v>
      </c>
    </row>
    <row r="167" spans="1:12" ht="18.95" customHeight="1">
      <c r="A167" s="961" t="s">
        <v>416</v>
      </c>
      <c r="B167" s="962" t="s">
        <v>47</v>
      </c>
      <c r="C167" s="963" t="s">
        <v>417</v>
      </c>
      <c r="D167" s="966" t="s">
        <v>41</v>
      </c>
      <c r="E167" s="1055">
        <v>151322000</v>
      </c>
      <c r="F167" s="1050">
        <v>51114000</v>
      </c>
      <c r="G167" s="1050">
        <v>214000</v>
      </c>
      <c r="H167" s="1050">
        <v>94129000</v>
      </c>
      <c r="I167" s="1050">
        <v>3111000</v>
      </c>
      <c r="J167" s="1050">
        <v>0</v>
      </c>
      <c r="K167" s="1050">
        <v>0</v>
      </c>
      <c r="L167" s="1058">
        <v>2754000</v>
      </c>
    </row>
    <row r="168" spans="1:12" ht="18.95" customHeight="1">
      <c r="A168" s="961"/>
      <c r="B168" s="962"/>
      <c r="C168" s="963" t="s">
        <v>418</v>
      </c>
      <c r="D168" s="966" t="s">
        <v>42</v>
      </c>
      <c r="E168" s="1057">
        <v>151318827</v>
      </c>
      <c r="F168" s="1050">
        <v>51154000</v>
      </c>
      <c r="G168" s="1050">
        <v>230500</v>
      </c>
      <c r="H168" s="1050">
        <v>94032500</v>
      </c>
      <c r="I168" s="1050">
        <v>3151000</v>
      </c>
      <c r="J168" s="1050">
        <v>0</v>
      </c>
      <c r="K168" s="1050">
        <v>0</v>
      </c>
      <c r="L168" s="1058">
        <v>2750827</v>
      </c>
    </row>
    <row r="169" spans="1:12" ht="18.95" customHeight="1">
      <c r="A169" s="961"/>
      <c r="B169" s="962"/>
      <c r="C169" s="963"/>
      <c r="D169" s="966" t="s">
        <v>43</v>
      </c>
      <c r="E169" s="1057">
        <v>22891700.549999993</v>
      </c>
      <c r="F169" s="1050">
        <v>41499</v>
      </c>
      <c r="G169" s="1050">
        <v>26501.100000000002</v>
      </c>
      <c r="H169" s="1050">
        <v>22783700.449999992</v>
      </c>
      <c r="I169" s="1050">
        <v>40000</v>
      </c>
      <c r="J169" s="1050">
        <v>0</v>
      </c>
      <c r="K169" s="1050">
        <v>0</v>
      </c>
      <c r="L169" s="1058">
        <v>0</v>
      </c>
    </row>
    <row r="170" spans="1:12" ht="18.95" customHeight="1">
      <c r="A170" s="965"/>
      <c r="B170" s="963"/>
      <c r="C170" s="963"/>
      <c r="D170" s="966" t="s">
        <v>44</v>
      </c>
      <c r="E170" s="989">
        <v>0.15127807291735501</v>
      </c>
      <c r="F170" s="923">
        <v>8.118910670266463E-4</v>
      </c>
      <c r="G170" s="923">
        <v>0.12383691588785048</v>
      </c>
      <c r="H170" s="923">
        <v>0.24204762028705279</v>
      </c>
      <c r="I170" s="923">
        <v>1.285760205721633E-2</v>
      </c>
      <c r="J170" s="923">
        <v>0</v>
      </c>
      <c r="K170" s="923">
        <v>0</v>
      </c>
      <c r="L170" s="990">
        <v>0</v>
      </c>
    </row>
    <row r="171" spans="1:12" ht="18.95" customHeight="1">
      <c r="A171" s="967"/>
      <c r="B171" s="968"/>
      <c r="C171" s="968"/>
      <c r="D171" s="972" t="s">
        <v>45</v>
      </c>
      <c r="E171" s="991">
        <v>0.15128124506278384</v>
      </c>
      <c r="F171" s="992">
        <v>8.1125620674825036E-4</v>
      </c>
      <c r="G171" s="992">
        <v>0.11497223427331889</v>
      </c>
      <c r="H171" s="992">
        <v>0.24229601946135637</v>
      </c>
      <c r="I171" s="992">
        <v>1.2694382735639479E-2</v>
      </c>
      <c r="J171" s="992">
        <v>0</v>
      </c>
      <c r="K171" s="992">
        <v>0</v>
      </c>
      <c r="L171" s="993">
        <v>0</v>
      </c>
    </row>
    <row r="172" spans="1:12" ht="18.95" customHeight="1">
      <c r="A172" s="961" t="s">
        <v>419</v>
      </c>
      <c r="B172" s="962" t="s">
        <v>47</v>
      </c>
      <c r="C172" s="963" t="s">
        <v>420</v>
      </c>
      <c r="D172" s="977" t="s">
        <v>41</v>
      </c>
      <c r="E172" s="1055">
        <v>19815000</v>
      </c>
      <c r="F172" s="1050">
        <v>19655000</v>
      </c>
      <c r="G172" s="1050">
        <v>10000</v>
      </c>
      <c r="H172" s="1050">
        <v>0</v>
      </c>
      <c r="I172" s="1050">
        <v>150000</v>
      </c>
      <c r="J172" s="1050">
        <v>0</v>
      </c>
      <c r="K172" s="1050">
        <v>0</v>
      </c>
      <c r="L172" s="1058">
        <v>0</v>
      </c>
    </row>
    <row r="173" spans="1:12" ht="18.95" customHeight="1">
      <c r="A173" s="965"/>
      <c r="B173" s="963"/>
      <c r="C173" s="963" t="s">
        <v>421</v>
      </c>
      <c r="D173" s="966" t="s">
        <v>42</v>
      </c>
      <c r="E173" s="1057">
        <v>19815000</v>
      </c>
      <c r="F173" s="1050">
        <v>19655000</v>
      </c>
      <c r="G173" s="1050">
        <v>10000</v>
      </c>
      <c r="H173" s="1050">
        <v>0</v>
      </c>
      <c r="I173" s="1050">
        <v>150000</v>
      </c>
      <c r="J173" s="1050">
        <v>0</v>
      </c>
      <c r="K173" s="1050">
        <v>0</v>
      </c>
      <c r="L173" s="1058">
        <v>0</v>
      </c>
    </row>
    <row r="174" spans="1:12" ht="18.95" customHeight="1">
      <c r="A174" s="965"/>
      <c r="B174" s="963"/>
      <c r="C174" s="963" t="s">
        <v>422</v>
      </c>
      <c r="D174" s="966" t="s">
        <v>43</v>
      </c>
      <c r="E174" s="1057">
        <v>5412049</v>
      </c>
      <c r="F174" s="1050">
        <v>5299649</v>
      </c>
      <c r="G174" s="1050">
        <v>2400</v>
      </c>
      <c r="H174" s="1050">
        <v>0</v>
      </c>
      <c r="I174" s="1050">
        <v>110000</v>
      </c>
      <c r="J174" s="1050">
        <v>0</v>
      </c>
      <c r="K174" s="1050">
        <v>0</v>
      </c>
      <c r="L174" s="1058">
        <v>0</v>
      </c>
    </row>
    <row r="175" spans="1:12" ht="18.95" customHeight="1">
      <c r="A175" s="965"/>
      <c r="B175" s="963"/>
      <c r="C175" s="963" t="s">
        <v>423</v>
      </c>
      <c r="D175" s="966" t="s">
        <v>44</v>
      </c>
      <c r="E175" s="989">
        <v>0.27312889225334341</v>
      </c>
      <c r="F175" s="923">
        <v>0.26963363011956243</v>
      </c>
      <c r="G175" s="923">
        <v>0.24</v>
      </c>
      <c r="H175" s="923">
        <v>0</v>
      </c>
      <c r="I175" s="923">
        <v>0.73333333333333328</v>
      </c>
      <c r="J175" s="923">
        <v>0</v>
      </c>
      <c r="K175" s="923">
        <v>0</v>
      </c>
      <c r="L175" s="990">
        <v>0</v>
      </c>
    </row>
    <row r="176" spans="1:12" ht="18.75" customHeight="1">
      <c r="A176" s="967"/>
      <c r="B176" s="968"/>
      <c r="C176" s="968"/>
      <c r="D176" s="971" t="s">
        <v>45</v>
      </c>
      <c r="E176" s="991">
        <v>0.27312889225334341</v>
      </c>
      <c r="F176" s="992">
        <v>0.26963363011956243</v>
      </c>
      <c r="G176" s="992">
        <v>0.24</v>
      </c>
      <c r="H176" s="992">
        <v>0</v>
      </c>
      <c r="I176" s="992">
        <v>0.73333333333333328</v>
      </c>
      <c r="J176" s="992">
        <v>0</v>
      </c>
      <c r="K176" s="992">
        <v>0</v>
      </c>
      <c r="L176" s="993">
        <v>0</v>
      </c>
    </row>
    <row r="177" spans="1:12" ht="18.95" customHeight="1">
      <c r="A177" s="961" t="s">
        <v>424</v>
      </c>
      <c r="B177" s="962" t="s">
        <v>47</v>
      </c>
      <c r="C177" s="963" t="s">
        <v>425</v>
      </c>
      <c r="D177" s="964" t="s">
        <v>41</v>
      </c>
      <c r="E177" s="1055">
        <v>0</v>
      </c>
      <c r="F177" s="1050">
        <v>0</v>
      </c>
      <c r="G177" s="1050">
        <v>0</v>
      </c>
      <c r="H177" s="1050">
        <v>0</v>
      </c>
      <c r="I177" s="1050">
        <v>0</v>
      </c>
      <c r="J177" s="1050">
        <v>0</v>
      </c>
      <c r="K177" s="1050">
        <v>0</v>
      </c>
      <c r="L177" s="1058">
        <v>0</v>
      </c>
    </row>
    <row r="178" spans="1:12" ht="18.95" customHeight="1">
      <c r="A178" s="965"/>
      <c r="B178" s="963"/>
      <c r="C178" s="963"/>
      <c r="D178" s="966" t="s">
        <v>42</v>
      </c>
      <c r="E178" s="1057">
        <v>196031</v>
      </c>
      <c r="F178" s="1050">
        <v>0</v>
      </c>
      <c r="G178" s="1050">
        <v>0</v>
      </c>
      <c r="H178" s="1050">
        <v>0</v>
      </c>
      <c r="I178" s="1050">
        <v>196031</v>
      </c>
      <c r="J178" s="1050">
        <v>0</v>
      </c>
      <c r="K178" s="1050">
        <v>0</v>
      </c>
      <c r="L178" s="1058">
        <v>0</v>
      </c>
    </row>
    <row r="179" spans="1:12" ht="18.95" customHeight="1">
      <c r="A179" s="965"/>
      <c r="B179" s="963"/>
      <c r="C179" s="963"/>
      <c r="D179" s="966" t="s">
        <v>43</v>
      </c>
      <c r="E179" s="1057">
        <v>0</v>
      </c>
      <c r="F179" s="1050">
        <v>0</v>
      </c>
      <c r="G179" s="1050">
        <v>0</v>
      </c>
      <c r="H179" s="1050">
        <v>0</v>
      </c>
      <c r="I179" s="1050">
        <v>0</v>
      </c>
      <c r="J179" s="1050">
        <v>0</v>
      </c>
      <c r="K179" s="1050">
        <v>0</v>
      </c>
      <c r="L179" s="1058">
        <v>0</v>
      </c>
    </row>
    <row r="180" spans="1:12" ht="18.95" customHeight="1">
      <c r="A180" s="965"/>
      <c r="B180" s="963"/>
      <c r="C180" s="963"/>
      <c r="D180" s="966" t="s">
        <v>44</v>
      </c>
      <c r="E180" s="989">
        <v>0</v>
      </c>
      <c r="F180" s="923">
        <v>0</v>
      </c>
      <c r="G180" s="923">
        <v>0</v>
      </c>
      <c r="H180" s="923">
        <v>0</v>
      </c>
      <c r="I180" s="923">
        <v>0</v>
      </c>
      <c r="J180" s="923">
        <v>0</v>
      </c>
      <c r="K180" s="923">
        <v>0</v>
      </c>
      <c r="L180" s="990">
        <v>0</v>
      </c>
    </row>
    <row r="181" spans="1:12" ht="32.25" customHeight="1">
      <c r="A181" s="967"/>
      <c r="B181" s="968"/>
      <c r="C181" s="968"/>
      <c r="D181" s="971" t="s">
        <v>45</v>
      </c>
      <c r="E181" s="991">
        <v>0</v>
      </c>
      <c r="F181" s="992">
        <v>0</v>
      </c>
      <c r="G181" s="992">
        <v>0</v>
      </c>
      <c r="H181" s="992">
        <v>0</v>
      </c>
      <c r="I181" s="992">
        <v>0</v>
      </c>
      <c r="J181" s="992">
        <v>0</v>
      </c>
      <c r="K181" s="992">
        <v>0</v>
      </c>
      <c r="L181" s="993">
        <v>0</v>
      </c>
    </row>
    <row r="182" spans="1:12" s="916" customFormat="1" ht="23.25" customHeight="1">
      <c r="A182" s="655" t="s">
        <v>720</v>
      </c>
      <c r="B182" s="659"/>
      <c r="C182" s="659"/>
      <c r="F182" s="75"/>
      <c r="G182" s="75"/>
      <c r="H182" s="75"/>
      <c r="I182" s="75"/>
      <c r="J182" s="75"/>
    </row>
    <row r="183" spans="1:12" ht="18" customHeight="1">
      <c r="A183" s="1616"/>
      <c r="B183" s="1616"/>
      <c r="C183" s="1616"/>
      <c r="D183" s="1616"/>
      <c r="E183" s="1616"/>
      <c r="F183" s="1616"/>
      <c r="G183" s="1616"/>
      <c r="H183" s="1616"/>
      <c r="I183" s="1616"/>
      <c r="J183" s="1616"/>
      <c r="K183" s="1616"/>
      <c r="L183" s="1616"/>
    </row>
    <row r="184" spans="1:12">
      <c r="E184" s="981"/>
      <c r="F184" s="981"/>
      <c r="G184" s="981"/>
      <c r="H184" s="981"/>
      <c r="I184" s="981"/>
      <c r="J184" s="981"/>
      <c r="K184" s="981"/>
      <c r="L184" s="981"/>
    </row>
    <row r="185" spans="1:12">
      <c r="E185" s="981"/>
      <c r="F185" s="981"/>
      <c r="G185" s="981"/>
      <c r="H185" s="981"/>
      <c r="I185" s="981"/>
      <c r="J185" s="981"/>
      <c r="K185" s="981"/>
      <c r="L185" s="981"/>
    </row>
    <row r="186" spans="1:12">
      <c r="G186" s="970"/>
      <c r="H186" s="994"/>
      <c r="I186" s="995"/>
      <c r="J186" s="970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9" fitToHeight="0" orientation="landscape" useFirstPageNumber="1" r:id="rId1"/>
  <headerFooter alignWithMargins="0">
    <oddHeader>&amp;C&amp;12 - &amp;P -</oddHeader>
  </headerFooter>
  <rowBreaks count="4" manualBreakCount="4">
    <brk id="56" max="11" man="1"/>
    <brk id="106" max="11" man="1"/>
    <brk id="141" max="11" man="1"/>
    <brk id="17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5" zoomScaleNormal="75" workbookViewId="0">
      <selection activeCell="Q12" sqref="Q12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4" ht="15.75" customHeight="1">
      <c r="A1" s="917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4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4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4" ht="15.95" customHeight="1">
      <c r="A5" s="125" t="s">
        <v>4</v>
      </c>
      <c r="B5" s="126" t="s">
        <v>4</v>
      </c>
      <c r="C5" s="127" t="s">
        <v>3</v>
      </c>
      <c r="D5" s="126"/>
      <c r="E5" s="905" t="s">
        <v>4</v>
      </c>
      <c r="F5" s="918" t="s">
        <v>4</v>
      </c>
      <c r="G5" s="903" t="s">
        <v>4</v>
      </c>
      <c r="H5" s="904" t="s">
        <v>4</v>
      </c>
      <c r="I5" s="905" t="s">
        <v>4</v>
      </c>
      <c r="J5" s="904" t="s">
        <v>4</v>
      </c>
      <c r="K5" s="905" t="s">
        <v>4</v>
      </c>
      <c r="L5" s="905" t="s">
        <v>4</v>
      </c>
    </row>
    <row r="6" spans="1:14" ht="15.95" customHeight="1">
      <c r="A6" s="129"/>
      <c r="B6" s="130"/>
      <c r="C6" s="131" t="s">
        <v>735</v>
      </c>
      <c r="D6" s="130"/>
      <c r="E6" s="919"/>
      <c r="F6" s="920" t="s">
        <v>5</v>
      </c>
      <c r="G6" s="908" t="s">
        <v>6</v>
      </c>
      <c r="H6" s="909" t="s">
        <v>7</v>
      </c>
      <c r="I6" s="910" t="s">
        <v>7</v>
      </c>
      <c r="J6" s="909" t="s">
        <v>8</v>
      </c>
      <c r="K6" s="911" t="s">
        <v>9</v>
      </c>
      <c r="L6" s="910" t="s">
        <v>10</v>
      </c>
    </row>
    <row r="7" spans="1:14" ht="15.95" customHeight="1">
      <c r="A7" s="129" t="s">
        <v>4</v>
      </c>
      <c r="B7" s="130"/>
      <c r="C7" s="131" t="s">
        <v>11</v>
      </c>
      <c r="D7" s="130"/>
      <c r="E7" s="911" t="s">
        <v>12</v>
      </c>
      <c r="F7" s="920" t="s">
        <v>13</v>
      </c>
      <c r="G7" s="913" t="s">
        <v>14</v>
      </c>
      <c r="H7" s="909" t="s">
        <v>15</v>
      </c>
      <c r="I7" s="910" t="s">
        <v>16</v>
      </c>
      <c r="J7" s="909" t="s">
        <v>17</v>
      </c>
      <c r="K7" s="910" t="s">
        <v>18</v>
      </c>
      <c r="L7" s="914" t="s">
        <v>19</v>
      </c>
    </row>
    <row r="8" spans="1:14" ht="15.95" customHeight="1">
      <c r="A8" s="132" t="s">
        <v>4</v>
      </c>
      <c r="B8" s="133"/>
      <c r="C8" s="131" t="s">
        <v>717</v>
      </c>
      <c r="D8" s="130"/>
      <c r="E8" s="911" t="s">
        <v>4</v>
      </c>
      <c r="F8" s="920" t="s">
        <v>20</v>
      </c>
      <c r="G8" s="913" t="s">
        <v>21</v>
      </c>
      <c r="H8" s="909" t="s">
        <v>22</v>
      </c>
      <c r="I8" s="910" t="s">
        <v>4</v>
      </c>
      <c r="J8" s="909" t="s">
        <v>23</v>
      </c>
      <c r="K8" s="910" t="s">
        <v>24</v>
      </c>
      <c r="L8" s="910" t="s">
        <v>25</v>
      </c>
    </row>
    <row r="9" spans="1:14" ht="15.95" customHeight="1">
      <c r="A9" s="134" t="s">
        <v>4</v>
      </c>
      <c r="B9" s="128"/>
      <c r="C9" s="131" t="s">
        <v>26</v>
      </c>
      <c r="D9" s="130"/>
      <c r="E9" s="921" t="s">
        <v>4</v>
      </c>
      <c r="F9" s="920" t="s">
        <v>4</v>
      </c>
      <c r="G9" s="913" t="s">
        <v>4</v>
      </c>
      <c r="H9" s="909" t="s">
        <v>27</v>
      </c>
      <c r="I9" s="910"/>
      <c r="J9" s="909" t="s">
        <v>28</v>
      </c>
      <c r="K9" s="910" t="s">
        <v>4</v>
      </c>
      <c r="L9" s="910" t="s">
        <v>29</v>
      </c>
    </row>
    <row r="10" spans="1:14" ht="15.95" customHeight="1">
      <c r="A10" s="129"/>
      <c r="B10" s="130"/>
      <c r="C10" s="131" t="s">
        <v>30</v>
      </c>
      <c r="D10" s="135"/>
      <c r="E10" s="28"/>
      <c r="F10" s="136"/>
      <c r="G10" s="915"/>
      <c r="H10" s="27"/>
      <c r="I10" s="28"/>
      <c r="J10" s="29"/>
      <c r="K10" s="27"/>
      <c r="L10" s="28"/>
    </row>
    <row r="11" spans="1:14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4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85">
        <v>72619814000</v>
      </c>
      <c r="F12" s="685">
        <v>66890857000</v>
      </c>
      <c r="G12" s="685">
        <v>30200000</v>
      </c>
      <c r="H12" s="685">
        <v>5244407000</v>
      </c>
      <c r="I12" s="685">
        <v>169732000</v>
      </c>
      <c r="J12" s="685">
        <v>0</v>
      </c>
      <c r="K12" s="685">
        <v>0</v>
      </c>
      <c r="L12" s="686">
        <v>284618000</v>
      </c>
      <c r="M12" s="144"/>
      <c r="N12" s="144"/>
    </row>
    <row r="13" spans="1:14" ht="18.95" customHeight="1">
      <c r="A13" s="145"/>
      <c r="B13" s="146"/>
      <c r="C13" s="142"/>
      <c r="D13" s="143" t="s">
        <v>42</v>
      </c>
      <c r="E13" s="685">
        <v>74883688993.080017</v>
      </c>
      <c r="F13" s="685">
        <v>68688771266.880013</v>
      </c>
      <c r="G13" s="685">
        <v>30953832.030000001</v>
      </c>
      <c r="H13" s="685">
        <v>5473251935.0600004</v>
      </c>
      <c r="I13" s="685">
        <v>373966301.10000002</v>
      </c>
      <c r="J13" s="685">
        <v>0</v>
      </c>
      <c r="K13" s="685">
        <v>0</v>
      </c>
      <c r="L13" s="687">
        <v>316745658.01000005</v>
      </c>
      <c r="M13" s="144"/>
      <c r="N13" s="144"/>
    </row>
    <row r="14" spans="1:14" ht="18.95" customHeight="1">
      <c r="A14" s="145"/>
      <c r="B14" s="146"/>
      <c r="C14" s="922" t="s">
        <v>4</v>
      </c>
      <c r="D14" s="143" t="s">
        <v>43</v>
      </c>
      <c r="E14" s="685">
        <v>18822814796.010002</v>
      </c>
      <c r="F14" s="685">
        <v>17440863349.279999</v>
      </c>
      <c r="G14" s="685">
        <v>5066248.8599999994</v>
      </c>
      <c r="H14" s="685">
        <v>1319040181.1500001</v>
      </c>
      <c r="I14" s="685">
        <v>13114407.790000001</v>
      </c>
      <c r="J14" s="685">
        <v>0</v>
      </c>
      <c r="K14" s="685">
        <v>0</v>
      </c>
      <c r="L14" s="687">
        <v>44730608.93</v>
      </c>
      <c r="M14" s="144"/>
      <c r="N14" s="144"/>
    </row>
    <row r="15" spans="1:14" ht="18.95" customHeight="1">
      <c r="A15" s="145"/>
      <c r="B15" s="146"/>
      <c r="C15" s="142"/>
      <c r="D15" s="143" t="s">
        <v>44</v>
      </c>
      <c r="E15" s="688">
        <v>0.25919668144578284</v>
      </c>
      <c r="F15" s="688">
        <v>0.26073613243256843</v>
      </c>
      <c r="G15" s="676">
        <v>0.1677565847682119</v>
      </c>
      <c r="H15" s="676">
        <v>0.25151369471324403</v>
      </c>
      <c r="I15" s="676">
        <v>7.726538183724932E-2</v>
      </c>
      <c r="J15" s="676">
        <v>0</v>
      </c>
      <c r="K15" s="676">
        <v>0</v>
      </c>
      <c r="L15" s="677">
        <v>0.15716015476884806</v>
      </c>
      <c r="M15" s="144"/>
      <c r="N15" s="144"/>
    </row>
    <row r="16" spans="1:14" ht="18.95" customHeight="1">
      <c r="A16" s="147"/>
      <c r="B16" s="148"/>
      <c r="C16" s="149"/>
      <c r="D16" s="150" t="s">
        <v>45</v>
      </c>
      <c r="E16" s="678">
        <v>0.25136067746007296</v>
      </c>
      <c r="F16" s="678">
        <v>0.25391141852743465</v>
      </c>
      <c r="G16" s="678">
        <v>0.16367113626157384</v>
      </c>
      <c r="H16" s="678">
        <v>0.24099752702787655</v>
      </c>
      <c r="I16" s="678">
        <v>3.5068421275993952E-2</v>
      </c>
      <c r="J16" s="678">
        <v>0</v>
      </c>
      <c r="K16" s="678">
        <v>0</v>
      </c>
      <c r="L16" s="679">
        <v>0.14121932787027439</v>
      </c>
      <c r="M16" s="144"/>
      <c r="N16" s="144"/>
    </row>
    <row r="17" spans="1:14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89">
        <v>5040647000</v>
      </c>
      <c r="F17" s="1108">
        <v>4648375000</v>
      </c>
      <c r="G17" s="1108">
        <v>2642000</v>
      </c>
      <c r="H17" s="1108">
        <v>364887000</v>
      </c>
      <c r="I17" s="1108">
        <v>4384000</v>
      </c>
      <c r="J17" s="1108">
        <v>0</v>
      </c>
      <c r="K17" s="1108">
        <v>0</v>
      </c>
      <c r="L17" s="1109">
        <v>20359000</v>
      </c>
      <c r="M17" s="144"/>
      <c r="N17" s="144"/>
    </row>
    <row r="18" spans="1:14" ht="18.95" customHeight="1">
      <c r="A18" s="151"/>
      <c r="B18" s="152"/>
      <c r="C18" s="153"/>
      <c r="D18" s="154" t="s">
        <v>42</v>
      </c>
      <c r="E18" s="689">
        <v>5196975590.1300001</v>
      </c>
      <c r="F18" s="1108">
        <v>4784029082.29</v>
      </c>
      <c r="G18" s="1108">
        <v>2761052</v>
      </c>
      <c r="H18" s="1108">
        <v>360681433</v>
      </c>
      <c r="I18" s="1108">
        <v>27893704.02</v>
      </c>
      <c r="J18" s="1108">
        <v>0</v>
      </c>
      <c r="K18" s="1108">
        <v>0</v>
      </c>
      <c r="L18" s="1109">
        <v>21610318.820000004</v>
      </c>
      <c r="M18" s="144"/>
      <c r="N18" s="144"/>
    </row>
    <row r="19" spans="1:14" ht="18.95" customHeight="1">
      <c r="A19" s="151"/>
      <c r="B19" s="152"/>
      <c r="C19" s="153"/>
      <c r="D19" s="154" t="s">
        <v>43</v>
      </c>
      <c r="E19" s="689">
        <v>1305150320.77</v>
      </c>
      <c r="F19" s="1108">
        <v>1216497030.8</v>
      </c>
      <c r="G19" s="1108">
        <v>512557.15999999992</v>
      </c>
      <c r="H19" s="1108">
        <v>84561594.099999994</v>
      </c>
      <c r="I19" s="1108">
        <v>627000</v>
      </c>
      <c r="J19" s="1108">
        <v>0</v>
      </c>
      <c r="K19" s="1108">
        <v>0</v>
      </c>
      <c r="L19" s="1109">
        <v>2952138.71</v>
      </c>
      <c r="M19" s="144"/>
      <c r="N19" s="144"/>
    </row>
    <row r="20" spans="1:14" ht="18.95" customHeight="1">
      <c r="A20" s="151"/>
      <c r="B20" s="152"/>
      <c r="C20" s="153"/>
      <c r="D20" s="154" t="s">
        <v>44</v>
      </c>
      <c r="E20" s="690">
        <v>0.25892515797475996</v>
      </c>
      <c r="F20" s="690">
        <v>0.26170372028934841</v>
      </c>
      <c r="G20" s="680">
        <v>0.19400346707040117</v>
      </c>
      <c r="H20" s="680">
        <v>0.23174734671281794</v>
      </c>
      <c r="I20" s="681">
        <v>0.14302007299270073</v>
      </c>
      <c r="J20" s="680">
        <v>0</v>
      </c>
      <c r="K20" s="680">
        <v>0</v>
      </c>
      <c r="L20" s="682">
        <v>0.14500411169507343</v>
      </c>
      <c r="M20" s="144"/>
      <c r="N20" s="144"/>
    </row>
    <row r="21" spans="1:14" s="158" customFormat="1" ht="18.95" customHeight="1">
      <c r="A21" s="155"/>
      <c r="B21" s="156"/>
      <c r="C21" s="153"/>
      <c r="D21" s="157" t="s">
        <v>45</v>
      </c>
      <c r="E21" s="683">
        <v>0.25113651163740647</v>
      </c>
      <c r="F21" s="683">
        <v>0.25428295059980949</v>
      </c>
      <c r="G21" s="683">
        <v>0.1856383581330594</v>
      </c>
      <c r="H21" s="683">
        <v>0.23444953458416584</v>
      </c>
      <c r="I21" s="683">
        <v>2.2478190761271295E-2</v>
      </c>
      <c r="J21" s="683">
        <v>0</v>
      </c>
      <c r="K21" s="683">
        <v>0</v>
      </c>
      <c r="L21" s="684">
        <v>0.13660782770441326</v>
      </c>
      <c r="M21" s="144"/>
      <c r="N21" s="144"/>
    </row>
    <row r="22" spans="1:14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89">
        <v>4052052000</v>
      </c>
      <c r="F22" s="1108">
        <v>3767190000</v>
      </c>
      <c r="G22" s="1108">
        <v>1475000</v>
      </c>
      <c r="H22" s="1108">
        <v>271716000</v>
      </c>
      <c r="I22" s="1108">
        <v>4860000</v>
      </c>
      <c r="J22" s="1108">
        <v>0</v>
      </c>
      <c r="K22" s="1108">
        <v>0</v>
      </c>
      <c r="L22" s="1109">
        <v>6811000</v>
      </c>
      <c r="M22" s="144"/>
      <c r="N22" s="144"/>
    </row>
    <row r="23" spans="1:14" ht="18.95" customHeight="1">
      <c r="A23" s="151"/>
      <c r="B23" s="152"/>
      <c r="C23" s="153"/>
      <c r="D23" s="154" t="s">
        <v>42</v>
      </c>
      <c r="E23" s="689">
        <v>4166757597.4700003</v>
      </c>
      <c r="F23" s="1108">
        <v>3853633644.8600001</v>
      </c>
      <c r="G23" s="1108">
        <v>1524049</v>
      </c>
      <c r="H23" s="1108">
        <v>294262504</v>
      </c>
      <c r="I23" s="1108">
        <v>9335198.6099999994</v>
      </c>
      <c r="J23" s="1108">
        <v>0</v>
      </c>
      <c r="K23" s="1108">
        <v>0</v>
      </c>
      <c r="L23" s="1109">
        <v>8002201</v>
      </c>
      <c r="M23" s="144"/>
      <c r="N23" s="144"/>
    </row>
    <row r="24" spans="1:14" ht="18.95" customHeight="1">
      <c r="A24" s="151"/>
      <c r="B24" s="152"/>
      <c r="C24" s="153"/>
      <c r="D24" s="154" t="s">
        <v>43</v>
      </c>
      <c r="E24" s="689">
        <v>1056714918.38</v>
      </c>
      <c r="F24" s="1108">
        <v>982192736.5200001</v>
      </c>
      <c r="G24" s="1108">
        <v>205973.41</v>
      </c>
      <c r="H24" s="1108">
        <v>68172840.049999952</v>
      </c>
      <c r="I24" s="1108">
        <v>3778716.29</v>
      </c>
      <c r="J24" s="1108">
        <v>0</v>
      </c>
      <c r="K24" s="1108">
        <v>0</v>
      </c>
      <c r="L24" s="1109">
        <v>2364652.1099999994</v>
      </c>
      <c r="M24" s="144"/>
      <c r="N24" s="144"/>
    </row>
    <row r="25" spans="1:14" ht="18.95" customHeight="1">
      <c r="A25" s="151"/>
      <c r="B25" s="152"/>
      <c r="C25" s="153"/>
      <c r="D25" s="154" t="s">
        <v>44</v>
      </c>
      <c r="E25" s="690">
        <v>0.26078513266364794</v>
      </c>
      <c r="F25" s="690">
        <v>0.26072290925597064</v>
      </c>
      <c r="G25" s="680">
        <v>0.13964298983050849</v>
      </c>
      <c r="H25" s="680">
        <v>0.25089740777134933</v>
      </c>
      <c r="I25" s="681">
        <v>0.77751363991769551</v>
      </c>
      <c r="J25" s="680">
        <v>0</v>
      </c>
      <c r="K25" s="680">
        <v>0</v>
      </c>
      <c r="L25" s="682">
        <v>0.34718134047863741</v>
      </c>
      <c r="M25" s="144"/>
      <c r="N25" s="144"/>
    </row>
    <row r="26" spans="1:14" ht="18.95" customHeight="1">
      <c r="A26" s="155"/>
      <c r="B26" s="156"/>
      <c r="C26" s="153"/>
      <c r="D26" s="154" t="s">
        <v>45</v>
      </c>
      <c r="E26" s="683">
        <v>0.2536060458668446</v>
      </c>
      <c r="F26" s="683">
        <v>0.25487444501374817</v>
      </c>
      <c r="G26" s="683">
        <v>0.13514881083219765</v>
      </c>
      <c r="H26" s="683">
        <v>0.23167355379399596</v>
      </c>
      <c r="I26" s="683">
        <v>0.40478156361367446</v>
      </c>
      <c r="J26" s="683">
        <v>0</v>
      </c>
      <c r="K26" s="683">
        <v>0</v>
      </c>
      <c r="L26" s="684">
        <v>0.29550021425355344</v>
      </c>
      <c r="M26" s="144"/>
      <c r="N26" s="144"/>
    </row>
    <row r="27" spans="1:14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89">
        <v>4155055000</v>
      </c>
      <c r="F27" s="1108">
        <v>3739219000</v>
      </c>
      <c r="G27" s="1108">
        <v>2340000</v>
      </c>
      <c r="H27" s="1108">
        <v>350216000</v>
      </c>
      <c r="I27" s="1108">
        <v>25393000</v>
      </c>
      <c r="J27" s="1108">
        <v>0</v>
      </c>
      <c r="K27" s="1108">
        <v>0</v>
      </c>
      <c r="L27" s="1109">
        <v>37887000</v>
      </c>
      <c r="M27" s="144"/>
      <c r="N27" s="144"/>
    </row>
    <row r="28" spans="1:14" ht="18.95" customHeight="1">
      <c r="A28" s="151"/>
      <c r="B28" s="152"/>
      <c r="C28" s="153"/>
      <c r="D28" s="154" t="s">
        <v>42</v>
      </c>
      <c r="E28" s="689">
        <v>4281231468.4800005</v>
      </c>
      <c r="F28" s="1108">
        <v>3836015777.48</v>
      </c>
      <c r="G28" s="1108">
        <v>2381712.0499999998</v>
      </c>
      <c r="H28" s="1108">
        <v>372276252.95000011</v>
      </c>
      <c r="I28" s="1108">
        <v>30646647</v>
      </c>
      <c r="J28" s="1108">
        <v>0</v>
      </c>
      <c r="K28" s="1108">
        <v>0</v>
      </c>
      <c r="L28" s="1109">
        <v>39911079</v>
      </c>
      <c r="M28" s="144"/>
      <c r="N28" s="144"/>
    </row>
    <row r="29" spans="1:14" ht="18.95" customHeight="1">
      <c r="A29" s="151"/>
      <c r="B29" s="152"/>
      <c r="C29" s="153"/>
      <c r="D29" s="154" t="s">
        <v>43</v>
      </c>
      <c r="E29" s="689">
        <v>1074753762.4400001</v>
      </c>
      <c r="F29" s="1108">
        <v>982543867.15999997</v>
      </c>
      <c r="G29" s="1108">
        <v>299269.68999999994</v>
      </c>
      <c r="H29" s="1108">
        <v>88947668.049999967</v>
      </c>
      <c r="I29" s="1108">
        <v>33122.86</v>
      </c>
      <c r="J29" s="1108">
        <v>0</v>
      </c>
      <c r="K29" s="1108">
        <v>0</v>
      </c>
      <c r="L29" s="1109">
        <v>2929834.6799999992</v>
      </c>
      <c r="M29" s="144"/>
      <c r="N29" s="144"/>
    </row>
    <row r="30" spans="1:14" ht="18.95" customHeight="1">
      <c r="A30" s="151"/>
      <c r="B30" s="152"/>
      <c r="C30" s="153"/>
      <c r="D30" s="154" t="s">
        <v>44</v>
      </c>
      <c r="E30" s="690">
        <v>0.25866174152688715</v>
      </c>
      <c r="F30" s="690">
        <v>0.26276713590725764</v>
      </c>
      <c r="G30" s="680">
        <v>0.12789302991452989</v>
      </c>
      <c r="H30" s="680">
        <v>0.25397945282340034</v>
      </c>
      <c r="I30" s="681">
        <v>1.3044090891190486E-3</v>
      </c>
      <c r="J30" s="680">
        <v>0</v>
      </c>
      <c r="K30" s="680">
        <v>0</v>
      </c>
      <c r="L30" s="682">
        <v>7.7330870219336434E-2</v>
      </c>
      <c r="M30" s="144"/>
      <c r="N30" s="144"/>
    </row>
    <row r="31" spans="1:14" ht="18.95" customHeight="1">
      <c r="A31" s="155"/>
      <c r="B31" s="156"/>
      <c r="C31" s="153"/>
      <c r="D31" s="157" t="s">
        <v>45</v>
      </c>
      <c r="E31" s="683">
        <v>0.25103846179603517</v>
      </c>
      <c r="F31" s="683">
        <v>0.25613655525824353</v>
      </c>
      <c r="G31" s="683">
        <v>0.12565317877112808</v>
      </c>
      <c r="H31" s="683">
        <v>0.23892920202446113</v>
      </c>
      <c r="I31" s="683">
        <v>1.0807988227880198E-3</v>
      </c>
      <c r="J31" s="683">
        <v>0</v>
      </c>
      <c r="K31" s="683">
        <v>0</v>
      </c>
      <c r="L31" s="684">
        <v>7.3409057169313799E-2</v>
      </c>
      <c r="M31" s="144"/>
      <c r="N31" s="144"/>
    </row>
    <row r="32" spans="1:14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89">
        <v>2072140000</v>
      </c>
      <c r="F32" s="1108">
        <v>1876615000</v>
      </c>
      <c r="G32" s="1108">
        <v>1412000</v>
      </c>
      <c r="H32" s="1108">
        <v>181579000</v>
      </c>
      <c r="I32" s="1108">
        <v>2616000</v>
      </c>
      <c r="J32" s="1108">
        <v>0</v>
      </c>
      <c r="K32" s="1108">
        <v>0</v>
      </c>
      <c r="L32" s="1109">
        <v>9918000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89">
        <v>2155147489.48</v>
      </c>
      <c r="F33" s="1108">
        <v>1918202186.9000001</v>
      </c>
      <c r="G33" s="1108">
        <v>1462342</v>
      </c>
      <c r="H33" s="1108">
        <v>206603477.92000002</v>
      </c>
      <c r="I33" s="1108">
        <v>18202641.509999998</v>
      </c>
      <c r="J33" s="1108">
        <v>0</v>
      </c>
      <c r="K33" s="1108">
        <v>0</v>
      </c>
      <c r="L33" s="1109">
        <v>10676841.15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89">
        <v>539412769.13</v>
      </c>
      <c r="F34" s="1108">
        <v>488443729.06999999</v>
      </c>
      <c r="G34" s="1108">
        <v>288257.85000000003</v>
      </c>
      <c r="H34" s="1108">
        <v>49797529.080000006</v>
      </c>
      <c r="I34" s="1108">
        <v>105347.4</v>
      </c>
      <c r="J34" s="1108">
        <v>0</v>
      </c>
      <c r="K34" s="1108">
        <v>0</v>
      </c>
      <c r="L34" s="1109">
        <v>777905.73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0">
        <v>0.26031675906550716</v>
      </c>
      <c r="F35" s="690">
        <v>0.26027913507565481</v>
      </c>
      <c r="G35" s="680">
        <v>0.20414861898017</v>
      </c>
      <c r="H35" s="680">
        <v>0.2742471821080632</v>
      </c>
      <c r="I35" s="680">
        <v>4.0270412844036693E-2</v>
      </c>
      <c r="J35" s="680">
        <v>0</v>
      </c>
      <c r="K35" s="680">
        <v>0</v>
      </c>
      <c r="L35" s="682">
        <v>7.8433729582577133E-2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83">
        <v>0.2502904194553065</v>
      </c>
      <c r="F36" s="683">
        <v>0.25463620696803196</v>
      </c>
      <c r="G36" s="683">
        <v>0.1971206803880351</v>
      </c>
      <c r="H36" s="683">
        <v>0.24102948111687819</v>
      </c>
      <c r="I36" s="683">
        <v>5.7874786987440925E-3</v>
      </c>
      <c r="J36" s="683">
        <v>0</v>
      </c>
      <c r="K36" s="683">
        <v>0</v>
      </c>
      <c r="L36" s="684">
        <v>7.285916490384424E-2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89">
        <v>4471226000</v>
      </c>
      <c r="F37" s="1108">
        <v>4088660000</v>
      </c>
      <c r="G37" s="1108">
        <v>2440000</v>
      </c>
      <c r="H37" s="1108">
        <v>360724000</v>
      </c>
      <c r="I37" s="1108">
        <v>9955000</v>
      </c>
      <c r="J37" s="1108">
        <v>0</v>
      </c>
      <c r="K37" s="1108">
        <v>0</v>
      </c>
      <c r="L37" s="1109">
        <v>9447000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89">
        <v>4586907968.0699997</v>
      </c>
      <c r="F38" s="1108">
        <v>4188727780.1999998</v>
      </c>
      <c r="G38" s="1108">
        <v>2481063</v>
      </c>
      <c r="H38" s="1108">
        <v>367623007</v>
      </c>
      <c r="I38" s="1108">
        <v>16660849</v>
      </c>
      <c r="J38" s="1108">
        <v>0</v>
      </c>
      <c r="K38" s="1108">
        <v>0</v>
      </c>
      <c r="L38" s="1109">
        <v>11415268.870000001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89">
        <v>1125955173.0399997</v>
      </c>
      <c r="F39" s="1108">
        <v>1038014666.9999999</v>
      </c>
      <c r="G39" s="1108">
        <v>415537.39</v>
      </c>
      <c r="H39" s="1108">
        <v>85950773.989999965</v>
      </c>
      <c r="I39" s="1108">
        <v>185825.3</v>
      </c>
      <c r="J39" s="1108">
        <v>0</v>
      </c>
      <c r="K39" s="1108">
        <v>0</v>
      </c>
      <c r="L39" s="1109">
        <v>1388369.3599999999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0">
        <v>0.25182246950612647</v>
      </c>
      <c r="F40" s="690">
        <v>0.25387649425484143</v>
      </c>
      <c r="G40" s="680">
        <v>0.17030220901639345</v>
      </c>
      <c r="H40" s="680">
        <v>0.23827295658176326</v>
      </c>
      <c r="I40" s="680">
        <v>1.8666529382219989E-2</v>
      </c>
      <c r="J40" s="680">
        <v>0</v>
      </c>
      <c r="K40" s="680">
        <v>0</v>
      </c>
      <c r="L40" s="682">
        <v>0.14696404784587699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83">
        <v>0.24547149863871365</v>
      </c>
      <c r="F41" s="683">
        <v>0.24781144095987007</v>
      </c>
      <c r="G41" s="683">
        <v>0.16748361085550831</v>
      </c>
      <c r="H41" s="683">
        <v>0.23380140076488728</v>
      </c>
      <c r="I41" s="683">
        <v>1.1153411209716864E-2</v>
      </c>
      <c r="J41" s="683">
        <v>0</v>
      </c>
      <c r="K41" s="683">
        <v>0</v>
      </c>
      <c r="L41" s="684">
        <v>0.12162388602591011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89">
        <v>6363723000</v>
      </c>
      <c r="F42" s="1108">
        <v>5958409000</v>
      </c>
      <c r="G42" s="1108">
        <v>1714000</v>
      </c>
      <c r="H42" s="1108">
        <v>364011000</v>
      </c>
      <c r="I42" s="1108">
        <v>13276000</v>
      </c>
      <c r="J42" s="1108">
        <v>0</v>
      </c>
      <c r="K42" s="1108">
        <v>0</v>
      </c>
      <c r="L42" s="1109">
        <v>26313000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89">
        <v>6571502203.1999998</v>
      </c>
      <c r="F43" s="1108">
        <v>6133124008.6800003</v>
      </c>
      <c r="G43" s="1108">
        <v>1761240</v>
      </c>
      <c r="H43" s="1108">
        <v>374048744.47999996</v>
      </c>
      <c r="I43" s="1108">
        <v>29903144.040000003</v>
      </c>
      <c r="J43" s="1108">
        <v>0</v>
      </c>
      <c r="K43" s="1108">
        <v>0</v>
      </c>
      <c r="L43" s="1109">
        <v>32665066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89">
        <v>1616649507.1399999</v>
      </c>
      <c r="F44" s="1108">
        <v>1523882464.0199997</v>
      </c>
      <c r="G44" s="1108">
        <v>320491.85000000003</v>
      </c>
      <c r="H44" s="1108">
        <v>86314932.140000001</v>
      </c>
      <c r="I44" s="1108">
        <v>196930.22</v>
      </c>
      <c r="J44" s="1108">
        <v>0</v>
      </c>
      <c r="K44" s="1108">
        <v>0</v>
      </c>
      <c r="L44" s="1109">
        <v>5934688.910000002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0">
        <v>0.25404146395749783</v>
      </c>
      <c r="F45" s="690">
        <v>0.25575324957048096</v>
      </c>
      <c r="G45" s="680">
        <v>0.18698474329054846</v>
      </c>
      <c r="H45" s="680">
        <v>0.23712176868281454</v>
      </c>
      <c r="I45" s="680">
        <v>1.4833550768303706E-2</v>
      </c>
      <c r="J45" s="680">
        <v>0</v>
      </c>
      <c r="K45" s="680">
        <v>0</v>
      </c>
      <c r="L45" s="682">
        <v>0.22554208604112044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83">
        <v>0.24600912502970337</v>
      </c>
      <c r="F46" s="683">
        <v>0.24846757734937383</v>
      </c>
      <c r="G46" s="683">
        <v>0.1819694363062388</v>
      </c>
      <c r="H46" s="683">
        <v>0.23075851319857907</v>
      </c>
      <c r="I46" s="683">
        <v>6.585602495061251E-3</v>
      </c>
      <c r="J46" s="683">
        <v>0</v>
      </c>
      <c r="K46" s="683">
        <v>0</v>
      </c>
      <c r="L46" s="684">
        <v>0.18168305277570851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89">
        <v>10133274000</v>
      </c>
      <c r="F47" s="1108">
        <v>9452211000</v>
      </c>
      <c r="G47" s="1108">
        <v>3178000</v>
      </c>
      <c r="H47" s="1108">
        <v>641123000</v>
      </c>
      <c r="I47" s="1108">
        <v>14807000</v>
      </c>
      <c r="J47" s="1108">
        <v>0</v>
      </c>
      <c r="K47" s="1108">
        <v>0</v>
      </c>
      <c r="L47" s="1109">
        <v>21955000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89">
        <v>10497743216.370001</v>
      </c>
      <c r="F48" s="1108">
        <v>9742115503.6700001</v>
      </c>
      <c r="G48" s="1108">
        <v>3205077</v>
      </c>
      <c r="H48" s="1108">
        <v>679587619.21000004</v>
      </c>
      <c r="I48" s="1108">
        <v>47842809.109999999</v>
      </c>
      <c r="J48" s="1108">
        <v>0</v>
      </c>
      <c r="K48" s="1108">
        <v>0</v>
      </c>
      <c r="L48" s="1109">
        <v>24992207.380000003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89">
        <v>2623923200.9999995</v>
      </c>
      <c r="F49" s="1108">
        <v>2446670632.7799997</v>
      </c>
      <c r="G49" s="1108">
        <v>530075.3899999999</v>
      </c>
      <c r="H49" s="1108">
        <v>169207728.02000013</v>
      </c>
      <c r="I49" s="1108">
        <v>1599285.3599999999</v>
      </c>
      <c r="J49" s="1108">
        <v>0</v>
      </c>
      <c r="K49" s="1108">
        <v>0</v>
      </c>
      <c r="L49" s="1109">
        <v>5915479.4500000002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0">
        <v>0.25894130574185592</v>
      </c>
      <c r="F50" s="690">
        <v>0.25884638343134742</v>
      </c>
      <c r="G50" s="680">
        <v>0.16679527690371299</v>
      </c>
      <c r="H50" s="680">
        <v>0.26392397093849407</v>
      </c>
      <c r="I50" s="680">
        <v>0.10800873640845546</v>
      </c>
      <c r="J50" s="680">
        <v>0</v>
      </c>
      <c r="K50" s="680">
        <v>0</v>
      </c>
      <c r="L50" s="682">
        <v>0.2694365497608745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83">
        <v>0.24995117016277352</v>
      </c>
      <c r="F51" s="683">
        <v>0.25114366914027064</v>
      </c>
      <c r="G51" s="683">
        <v>0.16538616388935426</v>
      </c>
      <c r="H51" s="683">
        <v>0.2489858897322158</v>
      </c>
      <c r="I51" s="683">
        <v>3.3427915077539221E-2</v>
      </c>
      <c r="J51" s="683">
        <v>0</v>
      </c>
      <c r="K51" s="683">
        <v>0</v>
      </c>
      <c r="L51" s="684">
        <v>0.23669295633061443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89">
        <v>1701174000</v>
      </c>
      <c r="F52" s="1108">
        <v>1522747000</v>
      </c>
      <c r="G52" s="1108">
        <v>1132000</v>
      </c>
      <c r="H52" s="1108">
        <v>162171000</v>
      </c>
      <c r="I52" s="1108">
        <v>5112000</v>
      </c>
      <c r="J52" s="1108">
        <v>0</v>
      </c>
      <c r="K52" s="1108">
        <v>0</v>
      </c>
      <c r="L52" s="1109">
        <v>10012000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89">
        <v>1753610172.8999999</v>
      </c>
      <c r="F53" s="1108">
        <v>1563050865.3</v>
      </c>
      <c r="G53" s="1108">
        <v>1153170</v>
      </c>
      <c r="H53" s="1108">
        <v>165648540.59999999</v>
      </c>
      <c r="I53" s="1108">
        <v>13351984</v>
      </c>
      <c r="J53" s="1108">
        <v>0</v>
      </c>
      <c r="K53" s="1108">
        <v>0</v>
      </c>
      <c r="L53" s="1109">
        <v>10405613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89">
        <v>429373683.41000003</v>
      </c>
      <c r="F54" s="1108">
        <v>388321593.61999995</v>
      </c>
      <c r="G54" s="1108">
        <v>187595.15999999997</v>
      </c>
      <c r="H54" s="1108">
        <v>38709893.950000025</v>
      </c>
      <c r="I54" s="1108">
        <v>113218.54000000001</v>
      </c>
      <c r="J54" s="1108">
        <v>0</v>
      </c>
      <c r="K54" s="1108">
        <v>0</v>
      </c>
      <c r="L54" s="1109">
        <v>2041382.1399999994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0">
        <v>0.25239845154581486</v>
      </c>
      <c r="F55" s="690">
        <v>0.25501386219772554</v>
      </c>
      <c r="G55" s="680">
        <v>0.1657201060070671</v>
      </c>
      <c r="H55" s="680">
        <v>0.23869800365046787</v>
      </c>
      <c r="I55" s="681">
        <v>2.2147601721439751E-2</v>
      </c>
      <c r="J55" s="680">
        <v>0</v>
      </c>
      <c r="K55" s="680">
        <v>0</v>
      </c>
      <c r="L55" s="682">
        <v>0.20389354174990007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83">
        <v>0.24485127313097835</v>
      </c>
      <c r="F56" s="683">
        <v>0.2484382320760038</v>
      </c>
      <c r="G56" s="683">
        <v>0.16267780119149819</v>
      </c>
      <c r="H56" s="683">
        <v>0.23368690004625386</v>
      </c>
      <c r="I56" s="683">
        <v>8.4795293343670874E-3</v>
      </c>
      <c r="J56" s="683">
        <v>0</v>
      </c>
      <c r="K56" s="683">
        <v>0</v>
      </c>
      <c r="L56" s="684">
        <v>0.19618086315529892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89">
        <v>4354891000</v>
      </c>
      <c r="F57" s="1108">
        <v>3981477000</v>
      </c>
      <c r="G57" s="1108">
        <v>1551000</v>
      </c>
      <c r="H57" s="1108">
        <v>319943000</v>
      </c>
      <c r="I57" s="1108">
        <v>10803000</v>
      </c>
      <c r="J57" s="1108">
        <v>0</v>
      </c>
      <c r="K57" s="1108">
        <v>0</v>
      </c>
      <c r="L57" s="1109">
        <v>41117000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89">
        <v>4476129715.1500006</v>
      </c>
      <c r="F58" s="1108">
        <v>4080000987.8099999</v>
      </c>
      <c r="G58" s="1108">
        <v>1562300</v>
      </c>
      <c r="H58" s="1108">
        <v>332680456.69999999</v>
      </c>
      <c r="I58" s="1108">
        <v>19830045.789999999</v>
      </c>
      <c r="J58" s="1108">
        <v>0</v>
      </c>
      <c r="K58" s="1108">
        <v>0</v>
      </c>
      <c r="L58" s="1109">
        <v>42055924.850000001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89">
        <v>1110856606.8099999</v>
      </c>
      <c r="F59" s="1108">
        <v>1029375511.4400001</v>
      </c>
      <c r="G59" s="1108">
        <v>148436.32</v>
      </c>
      <c r="H59" s="1108">
        <v>75415563.73999998</v>
      </c>
      <c r="I59" s="1108">
        <v>400976.3</v>
      </c>
      <c r="J59" s="1108">
        <v>0</v>
      </c>
      <c r="K59" s="1108">
        <v>0</v>
      </c>
      <c r="L59" s="1109">
        <v>5516119.0099999998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0">
        <v>0.25508252831356742</v>
      </c>
      <c r="F60" s="690">
        <v>0.25854111713818767</v>
      </c>
      <c r="G60" s="680">
        <v>9.5703623468729862E-2</v>
      </c>
      <c r="H60" s="680">
        <v>0.23571562353294173</v>
      </c>
      <c r="I60" s="681">
        <v>3.7117124872720536E-2</v>
      </c>
      <c r="J60" s="680">
        <v>0</v>
      </c>
      <c r="K60" s="680">
        <v>0</v>
      </c>
      <c r="L60" s="682">
        <v>0.13415665077705086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83">
        <v>0.24817346178556263</v>
      </c>
      <c r="F61" s="683">
        <v>0.25229785838667956</v>
      </c>
      <c r="G61" s="683">
        <v>9.5011406260001291E-2</v>
      </c>
      <c r="H61" s="683">
        <v>0.22669069439208805</v>
      </c>
      <c r="I61" s="683">
        <v>2.0220644180368279E-2</v>
      </c>
      <c r="J61" s="683">
        <v>0</v>
      </c>
      <c r="K61" s="683">
        <v>0</v>
      </c>
      <c r="L61" s="684">
        <v>0.13116151956410962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89">
        <v>2339036000</v>
      </c>
      <c r="F62" s="1108">
        <v>2055999000</v>
      </c>
      <c r="G62" s="1108">
        <v>1075000</v>
      </c>
      <c r="H62" s="1108">
        <v>243614000</v>
      </c>
      <c r="I62" s="1108">
        <v>11698000</v>
      </c>
      <c r="J62" s="1108">
        <v>0</v>
      </c>
      <c r="K62" s="1108">
        <v>0</v>
      </c>
      <c r="L62" s="1109">
        <v>26650000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89">
        <v>2428736813.1900005</v>
      </c>
      <c r="F63" s="1108">
        <v>2113065395.6100001</v>
      </c>
      <c r="G63" s="1108">
        <v>1153315</v>
      </c>
      <c r="H63" s="1108">
        <v>258277212.53</v>
      </c>
      <c r="I63" s="1108">
        <v>24028565.050000001</v>
      </c>
      <c r="J63" s="1108">
        <v>0</v>
      </c>
      <c r="K63" s="1108">
        <v>0</v>
      </c>
      <c r="L63" s="1109">
        <v>32212325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89">
        <v>602488524.73000014</v>
      </c>
      <c r="F64" s="1108">
        <v>534762915.9600001</v>
      </c>
      <c r="G64" s="1108">
        <v>163050.75</v>
      </c>
      <c r="H64" s="1108">
        <v>62803658.57000003</v>
      </c>
      <c r="I64" s="1108">
        <v>1685995</v>
      </c>
      <c r="J64" s="1108">
        <v>0</v>
      </c>
      <c r="K64" s="1108">
        <v>0</v>
      </c>
      <c r="L64" s="1109">
        <v>3072904.4499999997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0">
        <v>0.25757984260609934</v>
      </c>
      <c r="F65" s="690">
        <v>0.26009882104028265</v>
      </c>
      <c r="G65" s="680">
        <v>0.15167511627906977</v>
      </c>
      <c r="H65" s="680">
        <v>0.2577998742683098</v>
      </c>
      <c r="I65" s="680">
        <v>0.14412677380748845</v>
      </c>
      <c r="J65" s="680">
        <v>0</v>
      </c>
      <c r="K65" s="680">
        <v>0</v>
      </c>
      <c r="L65" s="682">
        <v>0.11530598311444652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83">
        <v>0.24806661695824814</v>
      </c>
      <c r="F66" s="683">
        <v>0.25307447515396209</v>
      </c>
      <c r="G66" s="683">
        <v>0.1413757299610254</v>
      </c>
      <c r="H66" s="683">
        <v>0.24316376173800125</v>
      </c>
      <c r="I66" s="683">
        <v>7.0166279030465864E-2</v>
      </c>
      <c r="J66" s="683">
        <v>0</v>
      </c>
      <c r="K66" s="683">
        <v>0</v>
      </c>
      <c r="L66" s="684">
        <v>9.5395301332642082E-2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89">
        <v>4819484000</v>
      </c>
      <c r="F67" s="1108">
        <v>4489852000</v>
      </c>
      <c r="G67" s="1108">
        <v>1775000</v>
      </c>
      <c r="H67" s="1108">
        <v>298639000</v>
      </c>
      <c r="I67" s="1108">
        <v>20130000</v>
      </c>
      <c r="J67" s="1108">
        <v>0</v>
      </c>
      <c r="K67" s="1108">
        <v>0</v>
      </c>
      <c r="L67" s="1109">
        <v>9088000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89">
        <v>4957912619</v>
      </c>
      <c r="F68" s="1108">
        <v>4608912654</v>
      </c>
      <c r="G68" s="1108">
        <v>1803300</v>
      </c>
      <c r="H68" s="1108">
        <v>305294045</v>
      </c>
      <c r="I68" s="1108">
        <v>32028438</v>
      </c>
      <c r="J68" s="1108">
        <v>0</v>
      </c>
      <c r="K68" s="1108">
        <v>0</v>
      </c>
      <c r="L68" s="1109">
        <v>9874182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89">
        <v>1266330574.0200002</v>
      </c>
      <c r="F69" s="1108">
        <v>1190804954.22</v>
      </c>
      <c r="G69" s="1108">
        <v>402520.44999999995</v>
      </c>
      <c r="H69" s="1108">
        <v>73530432.790000051</v>
      </c>
      <c r="I69" s="1108">
        <v>431763.4</v>
      </c>
      <c r="J69" s="1108">
        <v>0</v>
      </c>
      <c r="K69" s="1108">
        <v>0</v>
      </c>
      <c r="L69" s="1109">
        <v>1160903.1599999997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0">
        <v>0.26275231415230349</v>
      </c>
      <c r="F70" s="690">
        <v>0.2652214269468125</v>
      </c>
      <c r="G70" s="680">
        <v>0.22677208450704223</v>
      </c>
      <c r="H70" s="680">
        <v>0.24621845368488393</v>
      </c>
      <c r="I70" s="681">
        <v>2.1448753104818679E-2</v>
      </c>
      <c r="J70" s="680">
        <v>0</v>
      </c>
      <c r="K70" s="680">
        <v>0</v>
      </c>
      <c r="L70" s="682">
        <v>0.12774022447183095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83">
        <v>0.25541607352398565</v>
      </c>
      <c r="F71" s="683">
        <v>0.25837004161632787</v>
      </c>
      <c r="G71" s="683">
        <v>0.22321324793434258</v>
      </c>
      <c r="H71" s="683">
        <v>0.24085118591160221</v>
      </c>
      <c r="I71" s="683">
        <v>1.3480626186016316E-2</v>
      </c>
      <c r="J71" s="683">
        <v>0</v>
      </c>
      <c r="K71" s="683">
        <v>0</v>
      </c>
      <c r="L71" s="684">
        <v>0.11756955259686318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1">
        <v>7623438000</v>
      </c>
      <c r="F72" s="1108">
        <v>7129458000</v>
      </c>
      <c r="G72" s="1108">
        <v>2548000</v>
      </c>
      <c r="H72" s="1108">
        <v>457428000</v>
      </c>
      <c r="I72" s="1108">
        <v>12236000</v>
      </c>
      <c r="J72" s="1108">
        <v>0</v>
      </c>
      <c r="K72" s="1108">
        <v>0</v>
      </c>
      <c r="L72" s="1109">
        <v>21768000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2">
        <v>7822600521.4900007</v>
      </c>
      <c r="F73" s="1108">
        <v>7315825184.7700005</v>
      </c>
      <c r="G73" s="1108">
        <v>2573610</v>
      </c>
      <c r="H73" s="1108">
        <v>460621583.75</v>
      </c>
      <c r="I73" s="1108">
        <v>19797896.350000001</v>
      </c>
      <c r="J73" s="1108">
        <v>0</v>
      </c>
      <c r="K73" s="1108">
        <v>0</v>
      </c>
      <c r="L73" s="1109">
        <v>23782246.620000001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2">
        <v>2013672379.4199998</v>
      </c>
      <c r="F74" s="1108">
        <v>1897481759.7099998</v>
      </c>
      <c r="G74" s="1108">
        <v>499595.58999999997</v>
      </c>
      <c r="H74" s="1108">
        <v>110145501.47000003</v>
      </c>
      <c r="I74" s="1108">
        <v>3231792.4</v>
      </c>
      <c r="J74" s="1108">
        <v>0</v>
      </c>
      <c r="K74" s="1108">
        <v>0</v>
      </c>
      <c r="L74" s="1109">
        <v>2313730.2500000005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0">
        <v>0.2641422911054041</v>
      </c>
      <c r="F75" s="690">
        <v>0.26614670564157888</v>
      </c>
      <c r="G75" s="680">
        <v>0.19607362244897958</v>
      </c>
      <c r="H75" s="680">
        <v>0.24079308977587735</v>
      </c>
      <c r="I75" s="680">
        <v>0.26412164105916963</v>
      </c>
      <c r="J75" s="680">
        <v>0</v>
      </c>
      <c r="K75" s="680">
        <v>0</v>
      </c>
      <c r="L75" s="682">
        <v>0.10629043779860348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83">
        <v>0.25741725835137597</v>
      </c>
      <c r="F76" s="683">
        <v>0.25936674425465428</v>
      </c>
      <c r="G76" s="683">
        <v>0.19412249330706671</v>
      </c>
      <c r="H76" s="683">
        <v>0.23912362198333487</v>
      </c>
      <c r="I76" s="683">
        <v>0.16323918172245608</v>
      </c>
      <c r="J76" s="683">
        <v>0</v>
      </c>
      <c r="K76" s="683">
        <v>0</v>
      </c>
      <c r="L76" s="684">
        <v>9.728812786148798E-2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1">
        <v>2382061000</v>
      </c>
      <c r="F77" s="1108">
        <v>2154526000</v>
      </c>
      <c r="G77" s="1108">
        <v>1091000</v>
      </c>
      <c r="H77" s="1108">
        <v>206191000</v>
      </c>
      <c r="I77" s="1108">
        <v>6866000</v>
      </c>
      <c r="J77" s="1108">
        <v>0</v>
      </c>
      <c r="K77" s="1108">
        <v>0</v>
      </c>
      <c r="L77" s="1109">
        <v>13387000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2">
        <v>2439780738.48</v>
      </c>
      <c r="F78" s="1108">
        <v>2203531743.3699999</v>
      </c>
      <c r="G78" s="1108">
        <v>1170480</v>
      </c>
      <c r="H78" s="1108">
        <v>209682437.5</v>
      </c>
      <c r="I78" s="1108">
        <v>11043400.609999999</v>
      </c>
      <c r="J78" s="1108">
        <v>0</v>
      </c>
      <c r="K78" s="1108">
        <v>0</v>
      </c>
      <c r="L78" s="1109">
        <v>14352677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2">
        <v>621069168.76999998</v>
      </c>
      <c r="F79" s="1108">
        <v>570620321.23000002</v>
      </c>
      <c r="G79" s="1108">
        <v>149973.86000000002</v>
      </c>
      <c r="H79" s="1108">
        <v>48008588.12000002</v>
      </c>
      <c r="I79" s="1108">
        <v>303900</v>
      </c>
      <c r="J79" s="1108">
        <v>0</v>
      </c>
      <c r="K79" s="1108">
        <v>0</v>
      </c>
      <c r="L79" s="1109">
        <v>1986385.5599999998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0">
        <v>0.26072765087459976</v>
      </c>
      <c r="F80" s="690">
        <v>0.26484726628037908</v>
      </c>
      <c r="G80" s="680">
        <v>0.13746458295142072</v>
      </c>
      <c r="H80" s="680">
        <v>0.23283551716612277</v>
      </c>
      <c r="I80" s="681">
        <v>4.4261578794057677E-2</v>
      </c>
      <c r="J80" s="680">
        <v>0</v>
      </c>
      <c r="K80" s="680">
        <v>0</v>
      </c>
      <c r="L80" s="682">
        <v>0.14838168073504143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83">
        <v>0.25455941961281747</v>
      </c>
      <c r="F81" s="683">
        <v>0.25895715954484705</v>
      </c>
      <c r="G81" s="683">
        <v>0.1281302200806507</v>
      </c>
      <c r="H81" s="683">
        <v>0.22895855605455759</v>
      </c>
      <c r="I81" s="683">
        <v>2.7518697431370281E-2</v>
      </c>
      <c r="J81" s="683">
        <v>0</v>
      </c>
      <c r="K81" s="683">
        <v>0</v>
      </c>
      <c r="L81" s="684">
        <v>0.13839826256802126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693">
        <v>3074791000</v>
      </c>
      <c r="F82" s="1108">
        <v>2789471000</v>
      </c>
      <c r="G82" s="1108">
        <v>1400000</v>
      </c>
      <c r="H82" s="1108">
        <v>269142000</v>
      </c>
      <c r="I82" s="1108">
        <v>3541000</v>
      </c>
      <c r="J82" s="1108">
        <v>0</v>
      </c>
      <c r="K82" s="1108">
        <v>0</v>
      </c>
      <c r="L82" s="1109">
        <v>11237000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693">
        <v>3160769300.9099998</v>
      </c>
      <c r="F83" s="1108">
        <v>2851928905.7799997</v>
      </c>
      <c r="G83" s="1108">
        <v>1407080</v>
      </c>
      <c r="H83" s="1108">
        <v>285902397.87000006</v>
      </c>
      <c r="I83" s="1108">
        <v>9561402.2599999998</v>
      </c>
      <c r="J83" s="1108">
        <v>0</v>
      </c>
      <c r="K83" s="1108">
        <v>0</v>
      </c>
      <c r="L83" s="1109">
        <v>11969515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693">
        <v>789520490.79000008</v>
      </c>
      <c r="F84" s="1108">
        <v>719131737.48000002</v>
      </c>
      <c r="G84" s="1108">
        <v>216804.93</v>
      </c>
      <c r="H84" s="1108">
        <v>67603002.359999985</v>
      </c>
      <c r="I84" s="1108">
        <v>194790.83</v>
      </c>
      <c r="J84" s="1108">
        <v>0</v>
      </c>
      <c r="K84" s="1108">
        <v>0</v>
      </c>
      <c r="L84" s="1109">
        <v>2374155.19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0">
        <v>0.25677208330257245</v>
      </c>
      <c r="F85" s="690">
        <v>0.25780219169871277</v>
      </c>
      <c r="G85" s="680">
        <v>0.15486066428571429</v>
      </c>
      <c r="H85" s="680">
        <v>0.25117968343848224</v>
      </c>
      <c r="I85" s="680">
        <v>5.5010118610561987E-2</v>
      </c>
      <c r="J85" s="680">
        <v>0</v>
      </c>
      <c r="K85" s="680">
        <v>0</v>
      </c>
      <c r="L85" s="682">
        <v>0.21128016285485449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83">
        <v>0.24978744591156765</v>
      </c>
      <c r="F86" s="683">
        <v>0.25215626379133677</v>
      </c>
      <c r="G86" s="683">
        <v>0.15408145236944595</v>
      </c>
      <c r="H86" s="683">
        <v>0.23645482816390753</v>
      </c>
      <c r="I86" s="683">
        <v>2.0372621578207711E-2</v>
      </c>
      <c r="J86" s="683">
        <v>0</v>
      </c>
      <c r="K86" s="683">
        <v>0</v>
      </c>
      <c r="L86" s="684">
        <v>0.19835015788024826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1">
        <v>6830114000</v>
      </c>
      <c r="F87" s="1108">
        <v>6311126000</v>
      </c>
      <c r="G87" s="1108">
        <v>3246000</v>
      </c>
      <c r="H87" s="1108">
        <v>494238000</v>
      </c>
      <c r="I87" s="1108">
        <v>10865000</v>
      </c>
      <c r="J87" s="1108">
        <v>0</v>
      </c>
      <c r="K87" s="1108">
        <v>0</v>
      </c>
      <c r="L87" s="1109">
        <v>10639000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2">
        <v>7077952245.7600002</v>
      </c>
      <c r="F88" s="1108">
        <v>6497452352.3299999</v>
      </c>
      <c r="G88" s="1108">
        <v>3355802.68</v>
      </c>
      <c r="H88" s="1108">
        <v>531043550.83000004</v>
      </c>
      <c r="I88" s="1108">
        <v>33764593.600000001</v>
      </c>
      <c r="J88" s="1108">
        <v>0</v>
      </c>
      <c r="K88" s="1108">
        <v>0</v>
      </c>
      <c r="L88" s="1109">
        <v>12335946.32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2">
        <v>1820996419.5000002</v>
      </c>
      <c r="F89" s="1108">
        <v>1677649207.4300003</v>
      </c>
      <c r="G89" s="1108">
        <v>497715.81000000006</v>
      </c>
      <c r="H89" s="1108">
        <v>140643746.68000004</v>
      </c>
      <c r="I89" s="1108">
        <v>63206</v>
      </c>
      <c r="J89" s="1108">
        <v>0</v>
      </c>
      <c r="K89" s="1108">
        <v>0</v>
      </c>
      <c r="L89" s="1109">
        <v>2142543.5799999991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0">
        <v>0.26661288808649464</v>
      </c>
      <c r="F90" s="690">
        <v>0.26582407124021928</v>
      </c>
      <c r="G90" s="680">
        <v>0.15333204251386323</v>
      </c>
      <c r="H90" s="680">
        <v>0.28456684164309509</v>
      </c>
      <c r="I90" s="680">
        <v>5.8173953060285319E-3</v>
      </c>
      <c r="J90" s="680">
        <v>0</v>
      </c>
      <c r="K90" s="680">
        <v>0</v>
      </c>
      <c r="L90" s="682">
        <v>0.20138580505686618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83">
        <v>0.25727729663489268</v>
      </c>
      <c r="F91" s="683">
        <v>0.25820107889338995</v>
      </c>
      <c r="G91" s="683">
        <v>0.1483149807842695</v>
      </c>
      <c r="H91" s="683">
        <v>0.26484409133710302</v>
      </c>
      <c r="I91" s="683">
        <v>1.8719609289181553E-3</v>
      </c>
      <c r="J91" s="683">
        <v>0</v>
      </c>
      <c r="K91" s="683">
        <v>0</v>
      </c>
      <c r="L91" s="684">
        <v>0.17368295260221261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693">
        <v>3206708000</v>
      </c>
      <c r="F92" s="1108">
        <v>2925522000</v>
      </c>
      <c r="G92" s="1108">
        <v>1181000</v>
      </c>
      <c r="H92" s="1108">
        <v>258785000</v>
      </c>
      <c r="I92" s="1108">
        <v>13190000</v>
      </c>
      <c r="J92" s="1108">
        <v>0</v>
      </c>
      <c r="K92" s="1108">
        <v>0</v>
      </c>
      <c r="L92" s="1109">
        <v>8030000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693">
        <v>3309931333.0000005</v>
      </c>
      <c r="F93" s="1108">
        <v>2999155193.8299999</v>
      </c>
      <c r="G93" s="1108">
        <v>1198239.3</v>
      </c>
      <c r="H93" s="1108">
        <v>269018671.72000003</v>
      </c>
      <c r="I93" s="1108">
        <v>30074982.149999999</v>
      </c>
      <c r="J93" s="1108">
        <v>0</v>
      </c>
      <c r="K93" s="1108">
        <v>0</v>
      </c>
      <c r="L93" s="1109">
        <v>10484246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693">
        <v>825947296.65999997</v>
      </c>
      <c r="F94" s="1108">
        <v>754470220.83999991</v>
      </c>
      <c r="G94" s="1108">
        <v>228393.25</v>
      </c>
      <c r="H94" s="1108">
        <v>69226728.040000036</v>
      </c>
      <c r="I94" s="1108">
        <v>162537.89000000001</v>
      </c>
      <c r="J94" s="1108">
        <v>0</v>
      </c>
      <c r="K94" s="1108">
        <v>0</v>
      </c>
      <c r="L94" s="1109">
        <v>1859416.6399999997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0">
        <v>0.25756860202425663</v>
      </c>
      <c r="F95" s="690">
        <v>0.25789251314466272</v>
      </c>
      <c r="G95" s="680">
        <v>0.19338971210838274</v>
      </c>
      <c r="H95" s="680">
        <v>0.26750672581486579</v>
      </c>
      <c r="I95" s="680">
        <v>1.2322811978771797E-2</v>
      </c>
      <c r="J95" s="680">
        <v>0</v>
      </c>
      <c r="K95" s="680">
        <v>0</v>
      </c>
      <c r="L95" s="682">
        <v>0.23155873474470731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83">
        <v>0.2495360820405273</v>
      </c>
      <c r="F96" s="683">
        <v>0.25156091368400368</v>
      </c>
      <c r="G96" s="683">
        <v>0.1906073770072472</v>
      </c>
      <c r="H96" s="683">
        <v>0.25733056964927919</v>
      </c>
      <c r="I96" s="683">
        <v>5.4044218277283342E-3</v>
      </c>
      <c r="J96" s="683">
        <v>0</v>
      </c>
      <c r="K96" s="683">
        <v>0</v>
      </c>
      <c r="L96" s="684">
        <v>0.17735339670587658</v>
      </c>
      <c r="M96" s="144"/>
      <c r="N96" s="144"/>
    </row>
    <row r="97" spans="1:12" ht="27" customHeight="1">
      <c r="A97" s="660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16"/>
      <c r="B98" s="1616"/>
      <c r="C98" s="1616"/>
      <c r="D98" s="1616"/>
      <c r="E98" s="1616"/>
      <c r="F98" s="1616"/>
      <c r="G98" s="1616"/>
      <c r="H98" s="1616"/>
      <c r="I98" s="1616"/>
      <c r="J98" s="1616"/>
      <c r="K98" s="1616"/>
      <c r="L98" s="1616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994"/>
      <c r="I100" s="995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4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5"/>
  <sheetViews>
    <sheetView showGridLines="0" zoomScale="70" zoomScaleNormal="70" workbookViewId="0">
      <selection activeCell="R40" sqref="R40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4" width="12.5703125" style="332" customWidth="1"/>
    <col min="15" max="15" width="15.5703125" style="332" bestFit="1" customWidth="1"/>
    <col min="16" max="16" width="12.5703125" style="332" customWidth="1"/>
    <col min="17" max="17" width="22.85546875" style="332" customWidth="1"/>
    <col min="18" max="246" width="12.5703125" style="332" customWidth="1"/>
    <col min="247" max="255" width="5.140625" style="332"/>
    <col min="256" max="256" width="5.140625" style="332" customWidth="1"/>
    <col min="257" max="257" width="2.5703125" style="332" customWidth="1"/>
    <col min="258" max="258" width="58.5703125" style="332" customWidth="1"/>
    <col min="259" max="259" width="19.85546875" style="332" customWidth="1"/>
    <col min="260" max="260" width="2.28515625" style="332" customWidth="1"/>
    <col min="261" max="262" width="20.85546875" style="332" customWidth="1"/>
    <col min="263" max="264" width="20.7109375" style="332" customWidth="1"/>
    <col min="265" max="265" width="5.85546875" style="332" customWidth="1"/>
    <col min="266" max="502" width="12.5703125" style="332" customWidth="1"/>
    <col min="503" max="511" width="5.140625" style="332"/>
    <col min="512" max="512" width="5.140625" style="332" customWidth="1"/>
    <col min="513" max="513" width="2.5703125" style="332" customWidth="1"/>
    <col min="514" max="514" width="58.5703125" style="332" customWidth="1"/>
    <col min="515" max="515" width="19.85546875" style="332" customWidth="1"/>
    <col min="516" max="516" width="2.28515625" style="332" customWidth="1"/>
    <col min="517" max="518" width="20.85546875" style="332" customWidth="1"/>
    <col min="519" max="520" width="20.7109375" style="332" customWidth="1"/>
    <col min="521" max="521" width="5.85546875" style="332" customWidth="1"/>
    <col min="522" max="758" width="12.5703125" style="332" customWidth="1"/>
    <col min="759" max="767" width="5.140625" style="332"/>
    <col min="768" max="768" width="5.140625" style="332" customWidth="1"/>
    <col min="769" max="769" width="2.5703125" style="332" customWidth="1"/>
    <col min="770" max="770" width="58.5703125" style="332" customWidth="1"/>
    <col min="771" max="771" width="19.85546875" style="332" customWidth="1"/>
    <col min="772" max="772" width="2.28515625" style="332" customWidth="1"/>
    <col min="773" max="774" width="20.85546875" style="332" customWidth="1"/>
    <col min="775" max="776" width="20.7109375" style="332" customWidth="1"/>
    <col min="777" max="777" width="5.85546875" style="332" customWidth="1"/>
    <col min="778" max="1014" width="12.5703125" style="332" customWidth="1"/>
    <col min="1015" max="1023" width="5.140625" style="332"/>
    <col min="1024" max="1024" width="5.140625" style="332" customWidth="1"/>
    <col min="1025" max="1025" width="2.5703125" style="332" customWidth="1"/>
    <col min="1026" max="1026" width="58.5703125" style="332" customWidth="1"/>
    <col min="1027" max="1027" width="19.85546875" style="332" customWidth="1"/>
    <col min="1028" max="1028" width="2.28515625" style="332" customWidth="1"/>
    <col min="1029" max="1030" width="20.85546875" style="332" customWidth="1"/>
    <col min="1031" max="1032" width="20.7109375" style="332" customWidth="1"/>
    <col min="1033" max="1033" width="5.85546875" style="332" customWidth="1"/>
    <col min="1034" max="1270" width="12.5703125" style="332" customWidth="1"/>
    <col min="1271" max="1279" width="5.140625" style="332"/>
    <col min="1280" max="1280" width="5.140625" style="332" customWidth="1"/>
    <col min="1281" max="1281" width="2.5703125" style="332" customWidth="1"/>
    <col min="1282" max="1282" width="58.5703125" style="332" customWidth="1"/>
    <col min="1283" max="1283" width="19.85546875" style="332" customWidth="1"/>
    <col min="1284" max="1284" width="2.28515625" style="332" customWidth="1"/>
    <col min="1285" max="1286" width="20.85546875" style="332" customWidth="1"/>
    <col min="1287" max="1288" width="20.7109375" style="332" customWidth="1"/>
    <col min="1289" max="1289" width="5.85546875" style="332" customWidth="1"/>
    <col min="1290" max="1526" width="12.5703125" style="332" customWidth="1"/>
    <col min="1527" max="1535" width="5.140625" style="332"/>
    <col min="1536" max="1536" width="5.140625" style="332" customWidth="1"/>
    <col min="1537" max="1537" width="2.5703125" style="332" customWidth="1"/>
    <col min="1538" max="1538" width="58.5703125" style="332" customWidth="1"/>
    <col min="1539" max="1539" width="19.85546875" style="332" customWidth="1"/>
    <col min="1540" max="1540" width="2.28515625" style="332" customWidth="1"/>
    <col min="1541" max="1542" width="20.85546875" style="332" customWidth="1"/>
    <col min="1543" max="1544" width="20.7109375" style="332" customWidth="1"/>
    <col min="1545" max="1545" width="5.85546875" style="332" customWidth="1"/>
    <col min="1546" max="1782" width="12.5703125" style="332" customWidth="1"/>
    <col min="1783" max="1791" width="5.140625" style="332"/>
    <col min="1792" max="1792" width="5.140625" style="332" customWidth="1"/>
    <col min="1793" max="1793" width="2.5703125" style="332" customWidth="1"/>
    <col min="1794" max="1794" width="58.5703125" style="332" customWidth="1"/>
    <col min="1795" max="1795" width="19.85546875" style="332" customWidth="1"/>
    <col min="1796" max="1796" width="2.28515625" style="332" customWidth="1"/>
    <col min="1797" max="1798" width="20.85546875" style="332" customWidth="1"/>
    <col min="1799" max="1800" width="20.7109375" style="332" customWidth="1"/>
    <col min="1801" max="1801" width="5.85546875" style="332" customWidth="1"/>
    <col min="1802" max="2038" width="12.5703125" style="332" customWidth="1"/>
    <col min="2039" max="2047" width="5.140625" style="332"/>
    <col min="2048" max="2048" width="5.140625" style="332" customWidth="1"/>
    <col min="2049" max="2049" width="2.5703125" style="332" customWidth="1"/>
    <col min="2050" max="2050" width="58.5703125" style="332" customWidth="1"/>
    <col min="2051" max="2051" width="19.85546875" style="332" customWidth="1"/>
    <col min="2052" max="2052" width="2.28515625" style="332" customWidth="1"/>
    <col min="2053" max="2054" width="20.85546875" style="332" customWidth="1"/>
    <col min="2055" max="2056" width="20.7109375" style="332" customWidth="1"/>
    <col min="2057" max="2057" width="5.85546875" style="332" customWidth="1"/>
    <col min="2058" max="2294" width="12.5703125" style="332" customWidth="1"/>
    <col min="2295" max="2303" width="5.140625" style="332"/>
    <col min="2304" max="2304" width="5.140625" style="332" customWidth="1"/>
    <col min="2305" max="2305" width="2.5703125" style="332" customWidth="1"/>
    <col min="2306" max="2306" width="58.5703125" style="332" customWidth="1"/>
    <col min="2307" max="2307" width="19.85546875" style="332" customWidth="1"/>
    <col min="2308" max="2308" width="2.28515625" style="332" customWidth="1"/>
    <col min="2309" max="2310" width="20.85546875" style="332" customWidth="1"/>
    <col min="2311" max="2312" width="20.7109375" style="332" customWidth="1"/>
    <col min="2313" max="2313" width="5.85546875" style="332" customWidth="1"/>
    <col min="2314" max="2550" width="12.5703125" style="332" customWidth="1"/>
    <col min="2551" max="2559" width="5.140625" style="332"/>
    <col min="2560" max="2560" width="5.140625" style="332" customWidth="1"/>
    <col min="2561" max="2561" width="2.5703125" style="332" customWidth="1"/>
    <col min="2562" max="2562" width="58.5703125" style="332" customWidth="1"/>
    <col min="2563" max="2563" width="19.85546875" style="332" customWidth="1"/>
    <col min="2564" max="2564" width="2.28515625" style="332" customWidth="1"/>
    <col min="2565" max="2566" width="20.85546875" style="332" customWidth="1"/>
    <col min="2567" max="2568" width="20.7109375" style="332" customWidth="1"/>
    <col min="2569" max="2569" width="5.85546875" style="332" customWidth="1"/>
    <col min="2570" max="2806" width="12.5703125" style="332" customWidth="1"/>
    <col min="2807" max="2815" width="5.140625" style="332"/>
    <col min="2816" max="2816" width="5.140625" style="332" customWidth="1"/>
    <col min="2817" max="2817" width="2.5703125" style="332" customWidth="1"/>
    <col min="2818" max="2818" width="58.5703125" style="332" customWidth="1"/>
    <col min="2819" max="2819" width="19.85546875" style="332" customWidth="1"/>
    <col min="2820" max="2820" width="2.28515625" style="332" customWidth="1"/>
    <col min="2821" max="2822" width="20.85546875" style="332" customWidth="1"/>
    <col min="2823" max="2824" width="20.7109375" style="332" customWidth="1"/>
    <col min="2825" max="2825" width="5.85546875" style="332" customWidth="1"/>
    <col min="2826" max="3062" width="12.5703125" style="332" customWidth="1"/>
    <col min="3063" max="3071" width="5.140625" style="332"/>
    <col min="3072" max="3072" width="5.140625" style="332" customWidth="1"/>
    <col min="3073" max="3073" width="2.5703125" style="332" customWidth="1"/>
    <col min="3074" max="3074" width="58.5703125" style="332" customWidth="1"/>
    <col min="3075" max="3075" width="19.85546875" style="332" customWidth="1"/>
    <col min="3076" max="3076" width="2.28515625" style="332" customWidth="1"/>
    <col min="3077" max="3078" width="20.85546875" style="332" customWidth="1"/>
    <col min="3079" max="3080" width="20.7109375" style="332" customWidth="1"/>
    <col min="3081" max="3081" width="5.85546875" style="332" customWidth="1"/>
    <col min="3082" max="3318" width="12.5703125" style="332" customWidth="1"/>
    <col min="3319" max="3327" width="5.140625" style="332"/>
    <col min="3328" max="3328" width="5.140625" style="332" customWidth="1"/>
    <col min="3329" max="3329" width="2.5703125" style="332" customWidth="1"/>
    <col min="3330" max="3330" width="58.5703125" style="332" customWidth="1"/>
    <col min="3331" max="3331" width="19.85546875" style="332" customWidth="1"/>
    <col min="3332" max="3332" width="2.28515625" style="332" customWidth="1"/>
    <col min="3333" max="3334" width="20.85546875" style="332" customWidth="1"/>
    <col min="3335" max="3336" width="20.7109375" style="332" customWidth="1"/>
    <col min="3337" max="3337" width="5.85546875" style="332" customWidth="1"/>
    <col min="3338" max="3574" width="12.5703125" style="332" customWidth="1"/>
    <col min="3575" max="3583" width="5.140625" style="332"/>
    <col min="3584" max="3584" width="5.140625" style="332" customWidth="1"/>
    <col min="3585" max="3585" width="2.5703125" style="332" customWidth="1"/>
    <col min="3586" max="3586" width="58.5703125" style="332" customWidth="1"/>
    <col min="3587" max="3587" width="19.85546875" style="332" customWidth="1"/>
    <col min="3588" max="3588" width="2.28515625" style="332" customWidth="1"/>
    <col min="3589" max="3590" width="20.85546875" style="332" customWidth="1"/>
    <col min="3591" max="3592" width="20.7109375" style="332" customWidth="1"/>
    <col min="3593" max="3593" width="5.85546875" style="332" customWidth="1"/>
    <col min="3594" max="3830" width="12.5703125" style="332" customWidth="1"/>
    <col min="3831" max="3839" width="5.140625" style="332"/>
    <col min="3840" max="3840" width="5.140625" style="332" customWidth="1"/>
    <col min="3841" max="3841" width="2.5703125" style="332" customWidth="1"/>
    <col min="3842" max="3842" width="58.5703125" style="332" customWidth="1"/>
    <col min="3843" max="3843" width="19.85546875" style="332" customWidth="1"/>
    <col min="3844" max="3844" width="2.28515625" style="332" customWidth="1"/>
    <col min="3845" max="3846" width="20.85546875" style="332" customWidth="1"/>
    <col min="3847" max="3848" width="20.7109375" style="332" customWidth="1"/>
    <col min="3849" max="3849" width="5.85546875" style="332" customWidth="1"/>
    <col min="3850" max="4086" width="12.5703125" style="332" customWidth="1"/>
    <col min="4087" max="4095" width="5.140625" style="332"/>
    <col min="4096" max="4096" width="5.140625" style="332" customWidth="1"/>
    <col min="4097" max="4097" width="2.5703125" style="332" customWidth="1"/>
    <col min="4098" max="4098" width="58.5703125" style="332" customWidth="1"/>
    <col min="4099" max="4099" width="19.85546875" style="332" customWidth="1"/>
    <col min="4100" max="4100" width="2.28515625" style="332" customWidth="1"/>
    <col min="4101" max="4102" width="20.85546875" style="332" customWidth="1"/>
    <col min="4103" max="4104" width="20.7109375" style="332" customWidth="1"/>
    <col min="4105" max="4105" width="5.85546875" style="332" customWidth="1"/>
    <col min="4106" max="4342" width="12.5703125" style="332" customWidth="1"/>
    <col min="4343" max="4351" width="5.140625" style="332"/>
    <col min="4352" max="4352" width="5.140625" style="332" customWidth="1"/>
    <col min="4353" max="4353" width="2.5703125" style="332" customWidth="1"/>
    <col min="4354" max="4354" width="58.5703125" style="332" customWidth="1"/>
    <col min="4355" max="4355" width="19.85546875" style="332" customWidth="1"/>
    <col min="4356" max="4356" width="2.28515625" style="332" customWidth="1"/>
    <col min="4357" max="4358" width="20.85546875" style="332" customWidth="1"/>
    <col min="4359" max="4360" width="20.7109375" style="332" customWidth="1"/>
    <col min="4361" max="4361" width="5.85546875" style="332" customWidth="1"/>
    <col min="4362" max="4598" width="12.5703125" style="332" customWidth="1"/>
    <col min="4599" max="4607" width="5.140625" style="332"/>
    <col min="4608" max="4608" width="5.140625" style="332" customWidth="1"/>
    <col min="4609" max="4609" width="2.5703125" style="332" customWidth="1"/>
    <col min="4610" max="4610" width="58.5703125" style="332" customWidth="1"/>
    <col min="4611" max="4611" width="19.85546875" style="332" customWidth="1"/>
    <col min="4612" max="4612" width="2.28515625" style="332" customWidth="1"/>
    <col min="4613" max="4614" width="20.85546875" style="332" customWidth="1"/>
    <col min="4615" max="4616" width="20.7109375" style="332" customWidth="1"/>
    <col min="4617" max="4617" width="5.85546875" style="332" customWidth="1"/>
    <col min="4618" max="4854" width="12.5703125" style="332" customWidth="1"/>
    <col min="4855" max="4863" width="5.140625" style="332"/>
    <col min="4864" max="4864" width="5.140625" style="332" customWidth="1"/>
    <col min="4865" max="4865" width="2.5703125" style="332" customWidth="1"/>
    <col min="4866" max="4866" width="58.5703125" style="332" customWidth="1"/>
    <col min="4867" max="4867" width="19.85546875" style="332" customWidth="1"/>
    <col min="4868" max="4868" width="2.28515625" style="332" customWidth="1"/>
    <col min="4869" max="4870" width="20.85546875" style="332" customWidth="1"/>
    <col min="4871" max="4872" width="20.7109375" style="332" customWidth="1"/>
    <col min="4873" max="4873" width="5.85546875" style="332" customWidth="1"/>
    <col min="4874" max="5110" width="12.5703125" style="332" customWidth="1"/>
    <col min="5111" max="5119" width="5.140625" style="332"/>
    <col min="5120" max="5120" width="5.140625" style="332" customWidth="1"/>
    <col min="5121" max="5121" width="2.5703125" style="332" customWidth="1"/>
    <col min="5122" max="5122" width="58.5703125" style="332" customWidth="1"/>
    <col min="5123" max="5123" width="19.85546875" style="332" customWidth="1"/>
    <col min="5124" max="5124" width="2.28515625" style="332" customWidth="1"/>
    <col min="5125" max="5126" width="20.85546875" style="332" customWidth="1"/>
    <col min="5127" max="5128" width="20.7109375" style="332" customWidth="1"/>
    <col min="5129" max="5129" width="5.85546875" style="332" customWidth="1"/>
    <col min="5130" max="5366" width="12.5703125" style="332" customWidth="1"/>
    <col min="5367" max="5375" width="5.140625" style="332"/>
    <col min="5376" max="5376" width="5.140625" style="332" customWidth="1"/>
    <col min="5377" max="5377" width="2.5703125" style="332" customWidth="1"/>
    <col min="5378" max="5378" width="58.5703125" style="332" customWidth="1"/>
    <col min="5379" max="5379" width="19.85546875" style="332" customWidth="1"/>
    <col min="5380" max="5380" width="2.28515625" style="332" customWidth="1"/>
    <col min="5381" max="5382" width="20.85546875" style="332" customWidth="1"/>
    <col min="5383" max="5384" width="20.7109375" style="332" customWidth="1"/>
    <col min="5385" max="5385" width="5.85546875" style="332" customWidth="1"/>
    <col min="5386" max="5622" width="12.5703125" style="332" customWidth="1"/>
    <col min="5623" max="5631" width="5.140625" style="332"/>
    <col min="5632" max="5632" width="5.140625" style="332" customWidth="1"/>
    <col min="5633" max="5633" width="2.5703125" style="332" customWidth="1"/>
    <col min="5634" max="5634" width="58.5703125" style="332" customWidth="1"/>
    <col min="5635" max="5635" width="19.85546875" style="332" customWidth="1"/>
    <col min="5636" max="5636" width="2.28515625" style="332" customWidth="1"/>
    <col min="5637" max="5638" width="20.85546875" style="332" customWidth="1"/>
    <col min="5639" max="5640" width="20.7109375" style="332" customWidth="1"/>
    <col min="5641" max="5641" width="5.85546875" style="332" customWidth="1"/>
    <col min="5642" max="5878" width="12.5703125" style="332" customWidth="1"/>
    <col min="5879" max="5887" width="5.140625" style="332"/>
    <col min="5888" max="5888" width="5.140625" style="332" customWidth="1"/>
    <col min="5889" max="5889" width="2.5703125" style="332" customWidth="1"/>
    <col min="5890" max="5890" width="58.5703125" style="332" customWidth="1"/>
    <col min="5891" max="5891" width="19.85546875" style="332" customWidth="1"/>
    <col min="5892" max="5892" width="2.28515625" style="332" customWidth="1"/>
    <col min="5893" max="5894" width="20.85546875" style="332" customWidth="1"/>
    <col min="5895" max="5896" width="20.7109375" style="332" customWidth="1"/>
    <col min="5897" max="5897" width="5.85546875" style="332" customWidth="1"/>
    <col min="5898" max="6134" width="12.5703125" style="332" customWidth="1"/>
    <col min="6135" max="6143" width="5.140625" style="332"/>
    <col min="6144" max="6144" width="5.140625" style="332" customWidth="1"/>
    <col min="6145" max="6145" width="2.5703125" style="332" customWidth="1"/>
    <col min="6146" max="6146" width="58.5703125" style="332" customWidth="1"/>
    <col min="6147" max="6147" width="19.85546875" style="332" customWidth="1"/>
    <col min="6148" max="6148" width="2.28515625" style="332" customWidth="1"/>
    <col min="6149" max="6150" width="20.85546875" style="332" customWidth="1"/>
    <col min="6151" max="6152" width="20.7109375" style="332" customWidth="1"/>
    <col min="6153" max="6153" width="5.85546875" style="332" customWidth="1"/>
    <col min="6154" max="6390" width="12.5703125" style="332" customWidth="1"/>
    <col min="6391" max="6399" width="5.140625" style="332"/>
    <col min="6400" max="6400" width="5.140625" style="332" customWidth="1"/>
    <col min="6401" max="6401" width="2.5703125" style="332" customWidth="1"/>
    <col min="6402" max="6402" width="58.5703125" style="332" customWidth="1"/>
    <col min="6403" max="6403" width="19.85546875" style="332" customWidth="1"/>
    <col min="6404" max="6404" width="2.28515625" style="332" customWidth="1"/>
    <col min="6405" max="6406" width="20.85546875" style="332" customWidth="1"/>
    <col min="6407" max="6408" width="20.7109375" style="332" customWidth="1"/>
    <col min="6409" max="6409" width="5.85546875" style="332" customWidth="1"/>
    <col min="6410" max="6646" width="12.5703125" style="332" customWidth="1"/>
    <col min="6647" max="6655" width="5.140625" style="332"/>
    <col min="6656" max="6656" width="5.140625" style="332" customWidth="1"/>
    <col min="6657" max="6657" width="2.5703125" style="332" customWidth="1"/>
    <col min="6658" max="6658" width="58.5703125" style="332" customWidth="1"/>
    <col min="6659" max="6659" width="19.85546875" style="332" customWidth="1"/>
    <col min="6660" max="6660" width="2.28515625" style="332" customWidth="1"/>
    <col min="6661" max="6662" width="20.85546875" style="332" customWidth="1"/>
    <col min="6663" max="6664" width="20.7109375" style="332" customWidth="1"/>
    <col min="6665" max="6665" width="5.85546875" style="332" customWidth="1"/>
    <col min="6666" max="6902" width="12.5703125" style="332" customWidth="1"/>
    <col min="6903" max="6911" width="5.140625" style="332"/>
    <col min="6912" max="6912" width="5.140625" style="332" customWidth="1"/>
    <col min="6913" max="6913" width="2.5703125" style="332" customWidth="1"/>
    <col min="6914" max="6914" width="58.5703125" style="332" customWidth="1"/>
    <col min="6915" max="6915" width="19.85546875" style="332" customWidth="1"/>
    <col min="6916" max="6916" width="2.28515625" style="332" customWidth="1"/>
    <col min="6917" max="6918" width="20.85546875" style="332" customWidth="1"/>
    <col min="6919" max="6920" width="20.7109375" style="332" customWidth="1"/>
    <col min="6921" max="6921" width="5.85546875" style="332" customWidth="1"/>
    <col min="6922" max="7158" width="12.5703125" style="332" customWidth="1"/>
    <col min="7159" max="7167" width="5.140625" style="332"/>
    <col min="7168" max="7168" width="5.140625" style="332" customWidth="1"/>
    <col min="7169" max="7169" width="2.5703125" style="332" customWidth="1"/>
    <col min="7170" max="7170" width="58.5703125" style="332" customWidth="1"/>
    <col min="7171" max="7171" width="19.85546875" style="332" customWidth="1"/>
    <col min="7172" max="7172" width="2.28515625" style="332" customWidth="1"/>
    <col min="7173" max="7174" width="20.85546875" style="332" customWidth="1"/>
    <col min="7175" max="7176" width="20.7109375" style="332" customWidth="1"/>
    <col min="7177" max="7177" width="5.85546875" style="332" customWidth="1"/>
    <col min="7178" max="7414" width="12.5703125" style="332" customWidth="1"/>
    <col min="7415" max="7423" width="5.140625" style="332"/>
    <col min="7424" max="7424" width="5.140625" style="332" customWidth="1"/>
    <col min="7425" max="7425" width="2.5703125" style="332" customWidth="1"/>
    <col min="7426" max="7426" width="58.5703125" style="332" customWidth="1"/>
    <col min="7427" max="7427" width="19.85546875" style="332" customWidth="1"/>
    <col min="7428" max="7428" width="2.28515625" style="332" customWidth="1"/>
    <col min="7429" max="7430" width="20.85546875" style="332" customWidth="1"/>
    <col min="7431" max="7432" width="20.7109375" style="332" customWidth="1"/>
    <col min="7433" max="7433" width="5.85546875" style="332" customWidth="1"/>
    <col min="7434" max="7670" width="12.5703125" style="332" customWidth="1"/>
    <col min="7671" max="7679" width="5.140625" style="332"/>
    <col min="7680" max="7680" width="5.140625" style="332" customWidth="1"/>
    <col min="7681" max="7681" width="2.5703125" style="332" customWidth="1"/>
    <col min="7682" max="7682" width="58.5703125" style="332" customWidth="1"/>
    <col min="7683" max="7683" width="19.85546875" style="332" customWidth="1"/>
    <col min="7684" max="7684" width="2.28515625" style="332" customWidth="1"/>
    <col min="7685" max="7686" width="20.85546875" style="332" customWidth="1"/>
    <col min="7687" max="7688" width="20.7109375" style="332" customWidth="1"/>
    <col min="7689" max="7689" width="5.85546875" style="332" customWidth="1"/>
    <col min="7690" max="7926" width="12.5703125" style="332" customWidth="1"/>
    <col min="7927" max="7935" width="5.140625" style="332"/>
    <col min="7936" max="7936" width="5.140625" style="332" customWidth="1"/>
    <col min="7937" max="7937" width="2.5703125" style="332" customWidth="1"/>
    <col min="7938" max="7938" width="58.5703125" style="332" customWidth="1"/>
    <col min="7939" max="7939" width="19.85546875" style="332" customWidth="1"/>
    <col min="7940" max="7940" width="2.28515625" style="332" customWidth="1"/>
    <col min="7941" max="7942" width="20.85546875" style="332" customWidth="1"/>
    <col min="7943" max="7944" width="20.7109375" style="332" customWidth="1"/>
    <col min="7945" max="7945" width="5.85546875" style="332" customWidth="1"/>
    <col min="7946" max="8182" width="12.5703125" style="332" customWidth="1"/>
    <col min="8183" max="8191" width="5.140625" style="332"/>
    <col min="8192" max="8192" width="5.140625" style="332" customWidth="1"/>
    <col min="8193" max="8193" width="2.5703125" style="332" customWidth="1"/>
    <col min="8194" max="8194" width="58.5703125" style="332" customWidth="1"/>
    <col min="8195" max="8195" width="19.85546875" style="332" customWidth="1"/>
    <col min="8196" max="8196" width="2.28515625" style="332" customWidth="1"/>
    <col min="8197" max="8198" width="20.85546875" style="332" customWidth="1"/>
    <col min="8199" max="8200" width="20.7109375" style="332" customWidth="1"/>
    <col min="8201" max="8201" width="5.85546875" style="332" customWidth="1"/>
    <col min="8202" max="8438" width="12.5703125" style="332" customWidth="1"/>
    <col min="8439" max="8447" width="5.140625" style="332"/>
    <col min="8448" max="8448" width="5.140625" style="332" customWidth="1"/>
    <col min="8449" max="8449" width="2.5703125" style="332" customWidth="1"/>
    <col min="8450" max="8450" width="58.5703125" style="332" customWidth="1"/>
    <col min="8451" max="8451" width="19.85546875" style="332" customWidth="1"/>
    <col min="8452" max="8452" width="2.28515625" style="332" customWidth="1"/>
    <col min="8453" max="8454" width="20.85546875" style="332" customWidth="1"/>
    <col min="8455" max="8456" width="20.7109375" style="332" customWidth="1"/>
    <col min="8457" max="8457" width="5.85546875" style="332" customWidth="1"/>
    <col min="8458" max="8694" width="12.5703125" style="332" customWidth="1"/>
    <col min="8695" max="8703" width="5.140625" style="332"/>
    <col min="8704" max="8704" width="5.140625" style="332" customWidth="1"/>
    <col min="8705" max="8705" width="2.5703125" style="332" customWidth="1"/>
    <col min="8706" max="8706" width="58.5703125" style="332" customWidth="1"/>
    <col min="8707" max="8707" width="19.85546875" style="332" customWidth="1"/>
    <col min="8708" max="8708" width="2.28515625" style="332" customWidth="1"/>
    <col min="8709" max="8710" width="20.85546875" style="332" customWidth="1"/>
    <col min="8711" max="8712" width="20.7109375" style="332" customWidth="1"/>
    <col min="8713" max="8713" width="5.85546875" style="332" customWidth="1"/>
    <col min="8714" max="8950" width="12.5703125" style="332" customWidth="1"/>
    <col min="8951" max="8959" width="5.140625" style="332"/>
    <col min="8960" max="8960" width="5.140625" style="332" customWidth="1"/>
    <col min="8961" max="8961" width="2.5703125" style="332" customWidth="1"/>
    <col min="8962" max="8962" width="58.5703125" style="332" customWidth="1"/>
    <col min="8963" max="8963" width="19.85546875" style="332" customWidth="1"/>
    <col min="8964" max="8964" width="2.28515625" style="332" customWidth="1"/>
    <col min="8965" max="8966" width="20.85546875" style="332" customWidth="1"/>
    <col min="8967" max="8968" width="20.7109375" style="332" customWidth="1"/>
    <col min="8969" max="8969" width="5.85546875" style="332" customWidth="1"/>
    <col min="8970" max="9206" width="12.5703125" style="332" customWidth="1"/>
    <col min="9207" max="9215" width="5.140625" style="332"/>
    <col min="9216" max="9216" width="5.140625" style="332" customWidth="1"/>
    <col min="9217" max="9217" width="2.5703125" style="332" customWidth="1"/>
    <col min="9218" max="9218" width="58.5703125" style="332" customWidth="1"/>
    <col min="9219" max="9219" width="19.85546875" style="332" customWidth="1"/>
    <col min="9220" max="9220" width="2.28515625" style="332" customWidth="1"/>
    <col min="9221" max="9222" width="20.85546875" style="332" customWidth="1"/>
    <col min="9223" max="9224" width="20.7109375" style="332" customWidth="1"/>
    <col min="9225" max="9225" width="5.85546875" style="332" customWidth="1"/>
    <col min="9226" max="9462" width="12.5703125" style="332" customWidth="1"/>
    <col min="9463" max="9471" width="5.140625" style="332"/>
    <col min="9472" max="9472" width="5.140625" style="332" customWidth="1"/>
    <col min="9473" max="9473" width="2.5703125" style="332" customWidth="1"/>
    <col min="9474" max="9474" width="58.5703125" style="332" customWidth="1"/>
    <col min="9475" max="9475" width="19.85546875" style="332" customWidth="1"/>
    <col min="9476" max="9476" width="2.28515625" style="332" customWidth="1"/>
    <col min="9477" max="9478" width="20.85546875" style="332" customWidth="1"/>
    <col min="9479" max="9480" width="20.7109375" style="332" customWidth="1"/>
    <col min="9481" max="9481" width="5.85546875" style="332" customWidth="1"/>
    <col min="9482" max="9718" width="12.5703125" style="332" customWidth="1"/>
    <col min="9719" max="9727" width="5.140625" style="332"/>
    <col min="9728" max="9728" width="5.140625" style="332" customWidth="1"/>
    <col min="9729" max="9729" width="2.5703125" style="332" customWidth="1"/>
    <col min="9730" max="9730" width="58.5703125" style="332" customWidth="1"/>
    <col min="9731" max="9731" width="19.85546875" style="332" customWidth="1"/>
    <col min="9732" max="9732" width="2.28515625" style="332" customWidth="1"/>
    <col min="9733" max="9734" width="20.85546875" style="332" customWidth="1"/>
    <col min="9735" max="9736" width="20.7109375" style="332" customWidth="1"/>
    <col min="9737" max="9737" width="5.85546875" style="332" customWidth="1"/>
    <col min="9738" max="9974" width="12.5703125" style="332" customWidth="1"/>
    <col min="9975" max="9983" width="5.140625" style="332"/>
    <col min="9984" max="9984" width="5.140625" style="332" customWidth="1"/>
    <col min="9985" max="9985" width="2.5703125" style="332" customWidth="1"/>
    <col min="9986" max="9986" width="58.5703125" style="332" customWidth="1"/>
    <col min="9987" max="9987" width="19.85546875" style="332" customWidth="1"/>
    <col min="9988" max="9988" width="2.28515625" style="332" customWidth="1"/>
    <col min="9989" max="9990" width="20.85546875" style="332" customWidth="1"/>
    <col min="9991" max="9992" width="20.7109375" style="332" customWidth="1"/>
    <col min="9993" max="9993" width="5.85546875" style="332" customWidth="1"/>
    <col min="9994" max="10230" width="12.5703125" style="332" customWidth="1"/>
    <col min="10231" max="10239" width="5.140625" style="332"/>
    <col min="10240" max="10240" width="5.140625" style="332" customWidth="1"/>
    <col min="10241" max="10241" width="2.5703125" style="332" customWidth="1"/>
    <col min="10242" max="10242" width="58.5703125" style="332" customWidth="1"/>
    <col min="10243" max="10243" width="19.85546875" style="332" customWidth="1"/>
    <col min="10244" max="10244" width="2.28515625" style="332" customWidth="1"/>
    <col min="10245" max="10246" width="20.85546875" style="332" customWidth="1"/>
    <col min="10247" max="10248" width="20.7109375" style="332" customWidth="1"/>
    <col min="10249" max="10249" width="5.85546875" style="332" customWidth="1"/>
    <col min="10250" max="10486" width="12.5703125" style="332" customWidth="1"/>
    <col min="10487" max="10495" width="5.140625" style="332"/>
    <col min="10496" max="10496" width="5.140625" style="332" customWidth="1"/>
    <col min="10497" max="10497" width="2.5703125" style="332" customWidth="1"/>
    <col min="10498" max="10498" width="58.5703125" style="332" customWidth="1"/>
    <col min="10499" max="10499" width="19.85546875" style="332" customWidth="1"/>
    <col min="10500" max="10500" width="2.28515625" style="332" customWidth="1"/>
    <col min="10501" max="10502" width="20.85546875" style="332" customWidth="1"/>
    <col min="10503" max="10504" width="20.7109375" style="332" customWidth="1"/>
    <col min="10505" max="10505" width="5.85546875" style="332" customWidth="1"/>
    <col min="10506" max="10742" width="12.5703125" style="332" customWidth="1"/>
    <col min="10743" max="10751" width="5.140625" style="332"/>
    <col min="10752" max="10752" width="5.140625" style="332" customWidth="1"/>
    <col min="10753" max="10753" width="2.5703125" style="332" customWidth="1"/>
    <col min="10754" max="10754" width="58.5703125" style="332" customWidth="1"/>
    <col min="10755" max="10755" width="19.85546875" style="332" customWidth="1"/>
    <col min="10756" max="10756" width="2.28515625" style="332" customWidth="1"/>
    <col min="10757" max="10758" width="20.85546875" style="332" customWidth="1"/>
    <col min="10759" max="10760" width="20.7109375" style="332" customWidth="1"/>
    <col min="10761" max="10761" width="5.85546875" style="332" customWidth="1"/>
    <col min="10762" max="10998" width="12.5703125" style="332" customWidth="1"/>
    <col min="10999" max="11007" width="5.140625" style="332"/>
    <col min="11008" max="11008" width="5.140625" style="332" customWidth="1"/>
    <col min="11009" max="11009" width="2.5703125" style="332" customWidth="1"/>
    <col min="11010" max="11010" width="58.5703125" style="332" customWidth="1"/>
    <col min="11011" max="11011" width="19.85546875" style="332" customWidth="1"/>
    <col min="11012" max="11012" width="2.28515625" style="332" customWidth="1"/>
    <col min="11013" max="11014" width="20.85546875" style="332" customWidth="1"/>
    <col min="11015" max="11016" width="20.7109375" style="332" customWidth="1"/>
    <col min="11017" max="11017" width="5.85546875" style="332" customWidth="1"/>
    <col min="11018" max="11254" width="12.5703125" style="332" customWidth="1"/>
    <col min="11255" max="11263" width="5.140625" style="332"/>
    <col min="11264" max="11264" width="5.140625" style="332" customWidth="1"/>
    <col min="11265" max="11265" width="2.5703125" style="332" customWidth="1"/>
    <col min="11266" max="11266" width="58.5703125" style="332" customWidth="1"/>
    <col min="11267" max="11267" width="19.85546875" style="332" customWidth="1"/>
    <col min="11268" max="11268" width="2.28515625" style="332" customWidth="1"/>
    <col min="11269" max="11270" width="20.85546875" style="332" customWidth="1"/>
    <col min="11271" max="11272" width="20.7109375" style="332" customWidth="1"/>
    <col min="11273" max="11273" width="5.85546875" style="332" customWidth="1"/>
    <col min="11274" max="11510" width="12.5703125" style="332" customWidth="1"/>
    <col min="11511" max="11519" width="5.140625" style="332"/>
    <col min="11520" max="11520" width="5.140625" style="332" customWidth="1"/>
    <col min="11521" max="11521" width="2.5703125" style="332" customWidth="1"/>
    <col min="11522" max="11522" width="58.5703125" style="332" customWidth="1"/>
    <col min="11523" max="11523" width="19.85546875" style="332" customWidth="1"/>
    <col min="11524" max="11524" width="2.28515625" style="332" customWidth="1"/>
    <col min="11525" max="11526" width="20.85546875" style="332" customWidth="1"/>
    <col min="11527" max="11528" width="20.7109375" style="332" customWidth="1"/>
    <col min="11529" max="11529" width="5.85546875" style="332" customWidth="1"/>
    <col min="11530" max="11766" width="12.5703125" style="332" customWidth="1"/>
    <col min="11767" max="11775" width="5.140625" style="332"/>
    <col min="11776" max="11776" width="5.140625" style="332" customWidth="1"/>
    <col min="11777" max="11777" width="2.5703125" style="332" customWidth="1"/>
    <col min="11778" max="11778" width="58.5703125" style="332" customWidth="1"/>
    <col min="11779" max="11779" width="19.85546875" style="332" customWidth="1"/>
    <col min="11780" max="11780" width="2.28515625" style="332" customWidth="1"/>
    <col min="11781" max="11782" width="20.85546875" style="332" customWidth="1"/>
    <col min="11783" max="11784" width="20.7109375" style="332" customWidth="1"/>
    <col min="11785" max="11785" width="5.85546875" style="332" customWidth="1"/>
    <col min="11786" max="12022" width="12.5703125" style="332" customWidth="1"/>
    <col min="12023" max="12031" width="5.140625" style="332"/>
    <col min="12032" max="12032" width="5.140625" style="332" customWidth="1"/>
    <col min="12033" max="12033" width="2.5703125" style="332" customWidth="1"/>
    <col min="12034" max="12034" width="58.5703125" style="332" customWidth="1"/>
    <col min="12035" max="12035" width="19.85546875" style="332" customWidth="1"/>
    <col min="12036" max="12036" width="2.28515625" style="332" customWidth="1"/>
    <col min="12037" max="12038" width="20.85546875" style="332" customWidth="1"/>
    <col min="12039" max="12040" width="20.7109375" style="332" customWidth="1"/>
    <col min="12041" max="12041" width="5.85546875" style="332" customWidth="1"/>
    <col min="12042" max="12278" width="12.5703125" style="332" customWidth="1"/>
    <col min="12279" max="12287" width="5.140625" style="332"/>
    <col min="12288" max="12288" width="5.140625" style="332" customWidth="1"/>
    <col min="12289" max="12289" width="2.5703125" style="332" customWidth="1"/>
    <col min="12290" max="12290" width="58.5703125" style="332" customWidth="1"/>
    <col min="12291" max="12291" width="19.85546875" style="332" customWidth="1"/>
    <col min="12292" max="12292" width="2.28515625" style="332" customWidth="1"/>
    <col min="12293" max="12294" width="20.85546875" style="332" customWidth="1"/>
    <col min="12295" max="12296" width="20.7109375" style="332" customWidth="1"/>
    <col min="12297" max="12297" width="5.85546875" style="332" customWidth="1"/>
    <col min="12298" max="12534" width="12.5703125" style="332" customWidth="1"/>
    <col min="12535" max="12543" width="5.140625" style="332"/>
    <col min="12544" max="12544" width="5.140625" style="332" customWidth="1"/>
    <col min="12545" max="12545" width="2.5703125" style="332" customWidth="1"/>
    <col min="12546" max="12546" width="58.5703125" style="332" customWidth="1"/>
    <col min="12547" max="12547" width="19.85546875" style="332" customWidth="1"/>
    <col min="12548" max="12548" width="2.28515625" style="332" customWidth="1"/>
    <col min="12549" max="12550" width="20.85546875" style="332" customWidth="1"/>
    <col min="12551" max="12552" width="20.7109375" style="332" customWidth="1"/>
    <col min="12553" max="12553" width="5.85546875" style="332" customWidth="1"/>
    <col min="12554" max="12790" width="12.5703125" style="332" customWidth="1"/>
    <col min="12791" max="12799" width="5.140625" style="332"/>
    <col min="12800" max="12800" width="5.140625" style="332" customWidth="1"/>
    <col min="12801" max="12801" width="2.5703125" style="332" customWidth="1"/>
    <col min="12802" max="12802" width="58.5703125" style="332" customWidth="1"/>
    <col min="12803" max="12803" width="19.85546875" style="332" customWidth="1"/>
    <col min="12804" max="12804" width="2.28515625" style="332" customWidth="1"/>
    <col min="12805" max="12806" width="20.85546875" style="332" customWidth="1"/>
    <col min="12807" max="12808" width="20.7109375" style="332" customWidth="1"/>
    <col min="12809" max="12809" width="5.85546875" style="332" customWidth="1"/>
    <col min="12810" max="13046" width="12.5703125" style="332" customWidth="1"/>
    <col min="13047" max="13055" width="5.140625" style="332"/>
    <col min="13056" max="13056" width="5.140625" style="332" customWidth="1"/>
    <col min="13057" max="13057" width="2.5703125" style="332" customWidth="1"/>
    <col min="13058" max="13058" width="58.5703125" style="332" customWidth="1"/>
    <col min="13059" max="13059" width="19.85546875" style="332" customWidth="1"/>
    <col min="13060" max="13060" width="2.28515625" style="332" customWidth="1"/>
    <col min="13061" max="13062" width="20.85546875" style="332" customWidth="1"/>
    <col min="13063" max="13064" width="20.7109375" style="332" customWidth="1"/>
    <col min="13065" max="13065" width="5.85546875" style="332" customWidth="1"/>
    <col min="13066" max="13302" width="12.5703125" style="332" customWidth="1"/>
    <col min="13303" max="13311" width="5.140625" style="332"/>
    <col min="13312" max="13312" width="5.140625" style="332" customWidth="1"/>
    <col min="13313" max="13313" width="2.5703125" style="332" customWidth="1"/>
    <col min="13314" max="13314" width="58.5703125" style="332" customWidth="1"/>
    <col min="13315" max="13315" width="19.85546875" style="332" customWidth="1"/>
    <col min="13316" max="13316" width="2.28515625" style="332" customWidth="1"/>
    <col min="13317" max="13318" width="20.85546875" style="332" customWidth="1"/>
    <col min="13319" max="13320" width="20.7109375" style="332" customWidth="1"/>
    <col min="13321" max="13321" width="5.85546875" style="332" customWidth="1"/>
    <col min="13322" max="13558" width="12.5703125" style="332" customWidth="1"/>
    <col min="13559" max="13567" width="5.140625" style="332"/>
    <col min="13568" max="13568" width="5.140625" style="332" customWidth="1"/>
    <col min="13569" max="13569" width="2.5703125" style="332" customWidth="1"/>
    <col min="13570" max="13570" width="58.5703125" style="332" customWidth="1"/>
    <col min="13571" max="13571" width="19.85546875" style="332" customWidth="1"/>
    <col min="13572" max="13572" width="2.28515625" style="332" customWidth="1"/>
    <col min="13573" max="13574" width="20.85546875" style="332" customWidth="1"/>
    <col min="13575" max="13576" width="20.7109375" style="332" customWidth="1"/>
    <col min="13577" max="13577" width="5.85546875" style="332" customWidth="1"/>
    <col min="13578" max="13814" width="12.5703125" style="332" customWidth="1"/>
    <col min="13815" max="13823" width="5.140625" style="332"/>
    <col min="13824" max="13824" width="5.140625" style="332" customWidth="1"/>
    <col min="13825" max="13825" width="2.5703125" style="332" customWidth="1"/>
    <col min="13826" max="13826" width="58.5703125" style="332" customWidth="1"/>
    <col min="13827" max="13827" width="19.85546875" style="332" customWidth="1"/>
    <col min="13828" max="13828" width="2.28515625" style="332" customWidth="1"/>
    <col min="13829" max="13830" width="20.85546875" style="332" customWidth="1"/>
    <col min="13831" max="13832" width="20.7109375" style="332" customWidth="1"/>
    <col min="13833" max="13833" width="5.85546875" style="332" customWidth="1"/>
    <col min="13834" max="14070" width="12.5703125" style="332" customWidth="1"/>
    <col min="14071" max="14079" width="5.140625" style="332"/>
    <col min="14080" max="14080" width="5.140625" style="332" customWidth="1"/>
    <col min="14081" max="14081" width="2.5703125" style="332" customWidth="1"/>
    <col min="14082" max="14082" width="58.5703125" style="332" customWidth="1"/>
    <col min="14083" max="14083" width="19.85546875" style="332" customWidth="1"/>
    <col min="14084" max="14084" width="2.28515625" style="332" customWidth="1"/>
    <col min="14085" max="14086" width="20.85546875" style="332" customWidth="1"/>
    <col min="14087" max="14088" width="20.7109375" style="332" customWidth="1"/>
    <col min="14089" max="14089" width="5.85546875" style="332" customWidth="1"/>
    <col min="14090" max="14326" width="12.5703125" style="332" customWidth="1"/>
    <col min="14327" max="14335" width="5.140625" style="332"/>
    <col min="14336" max="14336" width="5.140625" style="332" customWidth="1"/>
    <col min="14337" max="14337" width="2.5703125" style="332" customWidth="1"/>
    <col min="14338" max="14338" width="58.5703125" style="332" customWidth="1"/>
    <col min="14339" max="14339" width="19.85546875" style="332" customWidth="1"/>
    <col min="14340" max="14340" width="2.28515625" style="332" customWidth="1"/>
    <col min="14341" max="14342" width="20.85546875" style="332" customWidth="1"/>
    <col min="14343" max="14344" width="20.7109375" style="332" customWidth="1"/>
    <col min="14345" max="14345" width="5.85546875" style="332" customWidth="1"/>
    <col min="14346" max="14582" width="12.5703125" style="332" customWidth="1"/>
    <col min="14583" max="14591" width="5.140625" style="332"/>
    <col min="14592" max="14592" width="5.140625" style="332" customWidth="1"/>
    <col min="14593" max="14593" width="2.5703125" style="332" customWidth="1"/>
    <col min="14594" max="14594" width="58.5703125" style="332" customWidth="1"/>
    <col min="14595" max="14595" width="19.85546875" style="332" customWidth="1"/>
    <col min="14596" max="14596" width="2.28515625" style="332" customWidth="1"/>
    <col min="14597" max="14598" width="20.85546875" style="332" customWidth="1"/>
    <col min="14599" max="14600" width="20.7109375" style="332" customWidth="1"/>
    <col min="14601" max="14601" width="5.85546875" style="332" customWidth="1"/>
    <col min="14602" max="14838" width="12.5703125" style="332" customWidth="1"/>
    <col min="14839" max="14847" width="5.140625" style="332"/>
    <col min="14848" max="14848" width="5.140625" style="332" customWidth="1"/>
    <col min="14849" max="14849" width="2.5703125" style="332" customWidth="1"/>
    <col min="14850" max="14850" width="58.5703125" style="332" customWidth="1"/>
    <col min="14851" max="14851" width="19.85546875" style="332" customWidth="1"/>
    <col min="14852" max="14852" width="2.28515625" style="332" customWidth="1"/>
    <col min="14853" max="14854" width="20.85546875" style="332" customWidth="1"/>
    <col min="14855" max="14856" width="20.7109375" style="332" customWidth="1"/>
    <col min="14857" max="14857" width="5.85546875" style="332" customWidth="1"/>
    <col min="14858" max="15094" width="12.5703125" style="332" customWidth="1"/>
    <col min="15095" max="15103" width="5.140625" style="332"/>
    <col min="15104" max="15104" width="5.140625" style="332" customWidth="1"/>
    <col min="15105" max="15105" width="2.5703125" style="332" customWidth="1"/>
    <col min="15106" max="15106" width="58.5703125" style="332" customWidth="1"/>
    <col min="15107" max="15107" width="19.85546875" style="332" customWidth="1"/>
    <col min="15108" max="15108" width="2.28515625" style="332" customWidth="1"/>
    <col min="15109" max="15110" width="20.85546875" style="332" customWidth="1"/>
    <col min="15111" max="15112" width="20.7109375" style="332" customWidth="1"/>
    <col min="15113" max="15113" width="5.85546875" style="332" customWidth="1"/>
    <col min="15114" max="15350" width="12.5703125" style="332" customWidth="1"/>
    <col min="15351" max="15359" width="5.140625" style="332"/>
    <col min="15360" max="15360" width="5.140625" style="332" customWidth="1"/>
    <col min="15361" max="15361" width="2.5703125" style="332" customWidth="1"/>
    <col min="15362" max="15362" width="58.5703125" style="332" customWidth="1"/>
    <col min="15363" max="15363" width="19.85546875" style="332" customWidth="1"/>
    <col min="15364" max="15364" width="2.28515625" style="332" customWidth="1"/>
    <col min="15365" max="15366" width="20.85546875" style="332" customWidth="1"/>
    <col min="15367" max="15368" width="20.7109375" style="332" customWidth="1"/>
    <col min="15369" max="15369" width="5.85546875" style="332" customWidth="1"/>
    <col min="15370" max="15606" width="12.5703125" style="332" customWidth="1"/>
    <col min="15607" max="15615" width="5.140625" style="332"/>
    <col min="15616" max="15616" width="5.140625" style="332" customWidth="1"/>
    <col min="15617" max="15617" width="2.5703125" style="332" customWidth="1"/>
    <col min="15618" max="15618" width="58.5703125" style="332" customWidth="1"/>
    <col min="15619" max="15619" width="19.85546875" style="332" customWidth="1"/>
    <col min="15620" max="15620" width="2.28515625" style="332" customWidth="1"/>
    <col min="15621" max="15622" width="20.85546875" style="332" customWidth="1"/>
    <col min="15623" max="15624" width="20.7109375" style="332" customWidth="1"/>
    <col min="15625" max="15625" width="5.85546875" style="332" customWidth="1"/>
    <col min="15626" max="15862" width="12.5703125" style="332" customWidth="1"/>
    <col min="15863" max="15871" width="5.140625" style="332"/>
    <col min="15872" max="15872" width="5.140625" style="332" customWidth="1"/>
    <col min="15873" max="15873" width="2.5703125" style="332" customWidth="1"/>
    <col min="15874" max="15874" width="58.5703125" style="332" customWidth="1"/>
    <col min="15875" max="15875" width="19.85546875" style="332" customWidth="1"/>
    <col min="15876" max="15876" width="2.28515625" style="332" customWidth="1"/>
    <col min="15877" max="15878" width="20.85546875" style="332" customWidth="1"/>
    <col min="15879" max="15880" width="20.7109375" style="332" customWidth="1"/>
    <col min="15881" max="15881" width="5.85546875" style="332" customWidth="1"/>
    <col min="15882" max="16118" width="12.5703125" style="332" customWidth="1"/>
    <col min="16119" max="16127" width="5.140625" style="332"/>
    <col min="16128" max="16128" width="5.140625" style="332" customWidth="1"/>
    <col min="16129" max="16129" width="2.5703125" style="332" customWidth="1"/>
    <col min="16130" max="16130" width="58.5703125" style="332" customWidth="1"/>
    <col min="16131" max="16131" width="19.85546875" style="332" customWidth="1"/>
    <col min="16132" max="16132" width="2.28515625" style="332" customWidth="1"/>
    <col min="16133" max="16134" width="20.85546875" style="332" customWidth="1"/>
    <col min="16135" max="16136" width="20.7109375" style="332" customWidth="1"/>
    <col min="16137" max="16137" width="5.85546875" style="332" customWidth="1"/>
    <col min="16138" max="16374" width="12.5703125" style="332" customWidth="1"/>
    <col min="16375" max="16384" width="5.140625" style="332"/>
  </cols>
  <sheetData>
    <row r="1" spans="1:12" ht="16.5" customHeight="1">
      <c r="A1" s="1620" t="s">
        <v>560</v>
      </c>
      <c r="B1" s="1620"/>
      <c r="C1" s="1620"/>
      <c r="D1" s="330"/>
      <c r="E1" s="330"/>
      <c r="F1" s="330"/>
      <c r="G1" s="330"/>
      <c r="H1" s="331"/>
      <c r="I1" s="331"/>
    </row>
    <row r="2" spans="1:12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2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2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2" ht="16.5" customHeight="1">
      <c r="A5" s="338"/>
      <c r="B5" s="331"/>
      <c r="C5" s="339"/>
      <c r="D5" s="1621" t="s">
        <v>562</v>
      </c>
      <c r="E5" s="1622"/>
      <c r="F5" s="1622"/>
      <c r="G5" s="1623"/>
      <c r="H5" s="1624" t="s">
        <v>563</v>
      </c>
      <c r="I5" s="1625"/>
    </row>
    <row r="6" spans="1:12" ht="15" customHeight="1">
      <c r="A6" s="340"/>
      <c r="B6" s="331"/>
      <c r="C6" s="341"/>
      <c r="D6" s="1626" t="s">
        <v>766</v>
      </c>
      <c r="E6" s="1627"/>
      <c r="F6" s="1627"/>
      <c r="G6" s="1628"/>
      <c r="H6" s="1626" t="s">
        <v>766</v>
      </c>
      <c r="I6" s="1628"/>
      <c r="J6" s="342" t="s">
        <v>4</v>
      </c>
    </row>
    <row r="7" spans="1:12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2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2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2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2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2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2" ht="21.75" customHeight="1">
      <c r="A13" s="1617" t="s">
        <v>574</v>
      </c>
      <c r="B13" s="1618"/>
      <c r="C13" s="1619"/>
      <c r="D13" s="798">
        <v>2920914175.2700014</v>
      </c>
      <c r="E13" s="798"/>
      <c r="F13" s="798">
        <v>829978393.36000013</v>
      </c>
      <c r="G13" s="799">
        <v>827574192.05000007</v>
      </c>
      <c r="H13" s="798">
        <v>675034906.61000013</v>
      </c>
      <c r="I13" s="800">
        <v>154943486.75</v>
      </c>
      <c r="J13" s="342"/>
      <c r="K13" s="342"/>
      <c r="L13" s="342"/>
    </row>
    <row r="14" spans="1:12" s="382" customFormat="1" ht="21.75" customHeight="1">
      <c r="A14" s="724" t="s">
        <v>350</v>
      </c>
      <c r="B14" s="725" t="s">
        <v>47</v>
      </c>
      <c r="C14" s="726" t="s">
        <v>351</v>
      </c>
      <c r="D14" s="787">
        <v>53484714.339999996</v>
      </c>
      <c r="E14" s="787"/>
      <c r="F14" s="792">
        <v>111192.99</v>
      </c>
      <c r="G14" s="790">
        <v>0</v>
      </c>
      <c r="H14" s="791">
        <v>111192.99</v>
      </c>
      <c r="I14" s="792">
        <v>0</v>
      </c>
      <c r="J14" s="342"/>
      <c r="K14" s="727"/>
      <c r="L14" s="342"/>
    </row>
    <row r="15" spans="1:12" s="382" customFormat="1" ht="21.75" customHeight="1">
      <c r="A15" s="724" t="s">
        <v>352</v>
      </c>
      <c r="B15" s="725" t="s">
        <v>47</v>
      </c>
      <c r="C15" s="726" t="s">
        <v>353</v>
      </c>
      <c r="D15" s="787">
        <v>3802.2</v>
      </c>
      <c r="E15" s="787"/>
      <c r="F15" s="792">
        <v>0</v>
      </c>
      <c r="G15" s="790">
        <v>0</v>
      </c>
      <c r="H15" s="791">
        <v>0</v>
      </c>
      <c r="I15" s="792">
        <v>0</v>
      </c>
      <c r="J15" s="342"/>
      <c r="K15" s="728"/>
      <c r="L15" s="342"/>
    </row>
    <row r="16" spans="1:12" s="382" customFormat="1" ht="21.75" customHeight="1">
      <c r="A16" s="729" t="s">
        <v>354</v>
      </c>
      <c r="B16" s="725" t="s">
        <v>47</v>
      </c>
      <c r="C16" s="730" t="s">
        <v>355</v>
      </c>
      <c r="D16" s="787">
        <v>397789.86999999988</v>
      </c>
      <c r="E16" s="787"/>
      <c r="F16" s="792">
        <v>0</v>
      </c>
      <c r="G16" s="790">
        <v>0</v>
      </c>
      <c r="H16" s="791">
        <v>0</v>
      </c>
      <c r="I16" s="792">
        <v>0</v>
      </c>
      <c r="J16" s="342"/>
      <c r="K16" s="728"/>
      <c r="L16" s="342"/>
    </row>
    <row r="17" spans="1:12" s="382" customFormat="1" ht="21.75" hidden="1" customHeight="1">
      <c r="A17" s="731" t="s">
        <v>356</v>
      </c>
      <c r="B17" s="725" t="s">
        <v>47</v>
      </c>
      <c r="C17" s="730" t="s">
        <v>357</v>
      </c>
      <c r="D17" s="787">
        <v>0</v>
      </c>
      <c r="E17" s="787"/>
      <c r="F17" s="792">
        <v>0</v>
      </c>
      <c r="G17" s="790">
        <v>0</v>
      </c>
      <c r="H17" s="791">
        <v>0</v>
      </c>
      <c r="I17" s="792">
        <v>0</v>
      </c>
      <c r="J17" s="342"/>
      <c r="K17" s="728"/>
      <c r="L17" s="342"/>
    </row>
    <row r="18" spans="1:12" s="382" customFormat="1" ht="21.75" customHeight="1">
      <c r="A18" s="729" t="s">
        <v>358</v>
      </c>
      <c r="B18" s="725" t="s">
        <v>47</v>
      </c>
      <c r="C18" s="730" t="s">
        <v>359</v>
      </c>
      <c r="D18" s="787">
        <v>3833887.8299999987</v>
      </c>
      <c r="E18" s="787"/>
      <c r="F18" s="792">
        <v>0</v>
      </c>
      <c r="G18" s="790">
        <v>0</v>
      </c>
      <c r="H18" s="791">
        <v>0</v>
      </c>
      <c r="I18" s="792">
        <v>0</v>
      </c>
      <c r="J18" s="342"/>
      <c r="K18" s="728"/>
      <c r="L18" s="342"/>
    </row>
    <row r="19" spans="1:12" s="896" customFormat="1" ht="36.75" hidden="1" customHeight="1">
      <c r="A19" s="892" t="s">
        <v>360</v>
      </c>
      <c r="B19" s="890" t="s">
        <v>47</v>
      </c>
      <c r="C19" s="897" t="s">
        <v>727</v>
      </c>
      <c r="D19" s="787">
        <v>0</v>
      </c>
      <c r="E19" s="787"/>
      <c r="F19" s="792">
        <v>0</v>
      </c>
      <c r="G19" s="790">
        <v>0</v>
      </c>
      <c r="H19" s="791">
        <v>0</v>
      </c>
      <c r="I19" s="792">
        <v>0</v>
      </c>
      <c r="J19" s="894"/>
      <c r="K19" s="895"/>
      <c r="L19" s="894"/>
    </row>
    <row r="20" spans="1:12" s="896" customFormat="1" ht="21.75" customHeight="1">
      <c r="A20" s="729" t="s">
        <v>363</v>
      </c>
      <c r="B20" s="725" t="s">
        <v>47</v>
      </c>
      <c r="C20" s="726" t="s">
        <v>364</v>
      </c>
      <c r="D20" s="787">
        <v>691960.29</v>
      </c>
      <c r="E20" s="787"/>
      <c r="F20" s="792">
        <v>0</v>
      </c>
      <c r="G20" s="790">
        <v>0</v>
      </c>
      <c r="H20" s="791">
        <v>0</v>
      </c>
      <c r="I20" s="792">
        <v>0</v>
      </c>
      <c r="J20" s="894"/>
      <c r="K20" s="895"/>
      <c r="L20" s="894"/>
    </row>
    <row r="21" spans="1:12" s="382" customFormat="1" ht="21.75" hidden="1" customHeight="1">
      <c r="A21" s="729" t="s">
        <v>365</v>
      </c>
      <c r="B21" s="725" t="s">
        <v>47</v>
      </c>
      <c r="C21" s="726" t="s">
        <v>366</v>
      </c>
      <c r="D21" s="787">
        <v>0</v>
      </c>
      <c r="E21" s="787"/>
      <c r="F21" s="792">
        <v>0</v>
      </c>
      <c r="G21" s="790">
        <v>0</v>
      </c>
      <c r="H21" s="791">
        <v>0</v>
      </c>
      <c r="I21" s="792">
        <v>0</v>
      </c>
      <c r="J21" s="342"/>
      <c r="K21" s="728"/>
      <c r="L21" s="342"/>
    </row>
    <row r="22" spans="1:12" s="382" customFormat="1" ht="21.75" customHeight="1">
      <c r="A22" s="729" t="s">
        <v>367</v>
      </c>
      <c r="B22" s="725" t="s">
        <v>47</v>
      </c>
      <c r="C22" s="726" t="s">
        <v>368</v>
      </c>
      <c r="D22" s="787">
        <v>157702048.19000006</v>
      </c>
      <c r="E22" s="787"/>
      <c r="F22" s="792">
        <v>5803</v>
      </c>
      <c r="G22" s="790">
        <v>3428</v>
      </c>
      <c r="H22" s="791">
        <v>5803</v>
      </c>
      <c r="I22" s="792">
        <v>0</v>
      </c>
      <c r="J22" s="342"/>
      <c r="K22" s="728"/>
      <c r="L22" s="342"/>
    </row>
    <row r="23" spans="1:12" s="382" customFormat="1" ht="21.75" customHeight="1">
      <c r="A23" s="729" t="s">
        <v>369</v>
      </c>
      <c r="B23" s="725" t="s">
        <v>47</v>
      </c>
      <c r="C23" s="726" t="s">
        <v>132</v>
      </c>
      <c r="D23" s="787">
        <v>52.48</v>
      </c>
      <c r="E23" s="787"/>
      <c r="F23" s="792">
        <v>0</v>
      </c>
      <c r="G23" s="790">
        <v>0</v>
      </c>
      <c r="H23" s="791">
        <v>0</v>
      </c>
      <c r="I23" s="792">
        <v>0</v>
      </c>
      <c r="J23" s="342"/>
      <c r="K23" s="728"/>
      <c r="L23" s="342"/>
    </row>
    <row r="24" spans="1:12" s="382" customFormat="1" ht="21.75" customHeight="1">
      <c r="A24" s="729" t="s">
        <v>370</v>
      </c>
      <c r="B24" s="725" t="s">
        <v>47</v>
      </c>
      <c r="C24" s="726" t="s">
        <v>575</v>
      </c>
      <c r="D24" s="787">
        <v>9778038.5499999989</v>
      </c>
      <c r="E24" s="787"/>
      <c r="F24" s="792">
        <v>81407</v>
      </c>
      <c r="G24" s="790">
        <v>0</v>
      </c>
      <c r="H24" s="791">
        <v>80567</v>
      </c>
      <c r="I24" s="792">
        <v>840</v>
      </c>
      <c r="J24" s="342"/>
      <c r="K24" s="728"/>
      <c r="L24" s="342"/>
    </row>
    <row r="25" spans="1:12" s="382" customFormat="1" ht="21.75" customHeight="1">
      <c r="A25" s="729" t="s">
        <v>372</v>
      </c>
      <c r="B25" s="725" t="s">
        <v>47</v>
      </c>
      <c r="C25" s="730" t="s">
        <v>373</v>
      </c>
      <c r="D25" s="787">
        <v>779936.28999999957</v>
      </c>
      <c r="E25" s="787"/>
      <c r="F25" s="792">
        <v>0</v>
      </c>
      <c r="G25" s="790">
        <v>0</v>
      </c>
      <c r="H25" s="791">
        <v>0</v>
      </c>
      <c r="I25" s="792">
        <v>0</v>
      </c>
      <c r="J25" s="342"/>
      <c r="K25" s="728"/>
      <c r="L25" s="342"/>
    </row>
    <row r="26" spans="1:12" ht="21.75" customHeight="1">
      <c r="A26" s="729" t="s">
        <v>374</v>
      </c>
      <c r="B26" s="725" t="s">
        <v>47</v>
      </c>
      <c r="C26" s="730" t="s">
        <v>375</v>
      </c>
      <c r="D26" s="787">
        <v>25809.29</v>
      </c>
      <c r="E26" s="787"/>
      <c r="F26" s="792">
        <v>0</v>
      </c>
      <c r="G26" s="790">
        <v>0</v>
      </c>
      <c r="H26" s="791">
        <v>0</v>
      </c>
      <c r="I26" s="792">
        <v>0</v>
      </c>
      <c r="J26" s="342"/>
      <c r="K26" s="728"/>
      <c r="L26" s="342"/>
    </row>
    <row r="27" spans="1:12" s="382" customFormat="1" ht="21.75" customHeight="1">
      <c r="A27" s="729" t="s">
        <v>376</v>
      </c>
      <c r="B27" s="725" t="s">
        <v>47</v>
      </c>
      <c r="C27" s="730" t="s">
        <v>711</v>
      </c>
      <c r="D27" s="787">
        <v>15435338</v>
      </c>
      <c r="E27" s="787"/>
      <c r="F27" s="792">
        <v>0</v>
      </c>
      <c r="G27" s="790">
        <v>0</v>
      </c>
      <c r="H27" s="791">
        <v>0</v>
      </c>
      <c r="I27" s="792">
        <v>0</v>
      </c>
      <c r="J27" s="342"/>
      <c r="K27" s="728"/>
      <c r="L27" s="342"/>
    </row>
    <row r="28" spans="1:12" s="383" customFormat="1" ht="21.75" customHeight="1">
      <c r="A28" s="729" t="s">
        <v>377</v>
      </c>
      <c r="B28" s="725" t="s">
        <v>47</v>
      </c>
      <c r="C28" s="726" t="s">
        <v>576</v>
      </c>
      <c r="D28" s="787">
        <v>1134248359.660001</v>
      </c>
      <c r="E28" s="787"/>
      <c r="F28" s="792">
        <v>829706967.38000011</v>
      </c>
      <c r="G28" s="790">
        <v>827550482.13000011</v>
      </c>
      <c r="H28" s="791">
        <v>674765993.62000012</v>
      </c>
      <c r="I28" s="792">
        <v>154940973.75999999</v>
      </c>
      <c r="J28" s="342"/>
      <c r="K28" s="728"/>
      <c r="L28" s="342"/>
    </row>
    <row r="29" spans="1:12" s="387" customFormat="1" ht="30" customHeight="1">
      <c r="A29" s="384" t="s">
        <v>378</v>
      </c>
      <c r="B29" s="385" t="s">
        <v>47</v>
      </c>
      <c r="C29" s="386" t="s">
        <v>577</v>
      </c>
      <c r="D29" s="787">
        <v>28793006.040000025</v>
      </c>
      <c r="E29" s="787"/>
      <c r="F29" s="792">
        <v>0</v>
      </c>
      <c r="G29" s="790">
        <v>0</v>
      </c>
      <c r="H29" s="791">
        <v>0</v>
      </c>
      <c r="I29" s="792">
        <v>0</v>
      </c>
      <c r="J29" s="342"/>
      <c r="K29" s="732"/>
      <c r="L29" s="342"/>
    </row>
    <row r="30" spans="1:12" s="387" customFormat="1" ht="21.75" customHeight="1">
      <c r="A30" s="729" t="s">
        <v>383</v>
      </c>
      <c r="B30" s="725" t="s">
        <v>47</v>
      </c>
      <c r="C30" s="726" t="s">
        <v>113</v>
      </c>
      <c r="D30" s="787">
        <v>691330352.47000039</v>
      </c>
      <c r="E30" s="787"/>
      <c r="F30" s="792">
        <v>0</v>
      </c>
      <c r="G30" s="790">
        <v>0</v>
      </c>
      <c r="H30" s="791">
        <v>0</v>
      </c>
      <c r="I30" s="792">
        <v>0</v>
      </c>
      <c r="J30" s="342"/>
      <c r="K30" s="728"/>
      <c r="L30" s="342"/>
    </row>
    <row r="31" spans="1:12" s="387" customFormat="1" ht="21.75" customHeight="1">
      <c r="A31" s="729" t="s">
        <v>384</v>
      </c>
      <c r="B31" s="725" t="s">
        <v>47</v>
      </c>
      <c r="C31" s="726" t="s">
        <v>578</v>
      </c>
      <c r="D31" s="787">
        <v>266313366.12999997</v>
      </c>
      <c r="E31" s="787"/>
      <c r="F31" s="792">
        <v>0</v>
      </c>
      <c r="G31" s="790">
        <v>0</v>
      </c>
      <c r="H31" s="791">
        <v>0</v>
      </c>
      <c r="I31" s="792">
        <v>0</v>
      </c>
      <c r="J31" s="342"/>
      <c r="K31" s="728"/>
      <c r="L31" s="342"/>
    </row>
    <row r="32" spans="1:12" s="387" customFormat="1" ht="21.75" customHeight="1">
      <c r="A32" s="729" t="s">
        <v>387</v>
      </c>
      <c r="B32" s="725" t="s">
        <v>47</v>
      </c>
      <c r="C32" s="726" t="s">
        <v>579</v>
      </c>
      <c r="D32" s="787">
        <v>240586272.48999995</v>
      </c>
      <c r="E32" s="787"/>
      <c r="F32" s="792">
        <v>0</v>
      </c>
      <c r="G32" s="790">
        <v>0</v>
      </c>
      <c r="H32" s="791">
        <v>0</v>
      </c>
      <c r="I32" s="792">
        <v>0</v>
      </c>
      <c r="J32" s="342"/>
      <c r="K32" s="728"/>
      <c r="L32" s="342"/>
    </row>
    <row r="33" spans="1:12" s="387" customFormat="1" ht="21.75" customHeight="1">
      <c r="A33" s="729" t="s">
        <v>390</v>
      </c>
      <c r="B33" s="725" t="s">
        <v>47</v>
      </c>
      <c r="C33" s="726" t="s">
        <v>580</v>
      </c>
      <c r="D33" s="787">
        <v>226554174.00999999</v>
      </c>
      <c r="E33" s="787"/>
      <c r="F33" s="792">
        <v>41654.15</v>
      </c>
      <c r="G33" s="790">
        <v>18118.900000000001</v>
      </c>
      <c r="H33" s="791">
        <v>39981.160000000003</v>
      </c>
      <c r="I33" s="792">
        <v>1672.9899999999998</v>
      </c>
      <c r="J33" s="342"/>
      <c r="K33" s="728"/>
      <c r="L33" s="342"/>
    </row>
    <row r="34" spans="1:12" s="382" customFormat="1" ht="53.25" hidden="1" customHeight="1">
      <c r="A34" s="384" t="s">
        <v>392</v>
      </c>
      <c r="B34" s="385" t="s">
        <v>47</v>
      </c>
      <c r="C34" s="388" t="s">
        <v>581</v>
      </c>
      <c r="D34" s="787">
        <v>0</v>
      </c>
      <c r="E34" s="787"/>
      <c r="F34" s="792">
        <v>0</v>
      </c>
      <c r="G34" s="790">
        <v>0</v>
      </c>
      <c r="H34" s="791">
        <v>0</v>
      </c>
      <c r="I34" s="792">
        <v>0</v>
      </c>
      <c r="J34" s="342"/>
      <c r="K34" s="732"/>
      <c r="L34" s="342"/>
    </row>
    <row r="35" spans="1:12" s="382" customFormat="1" ht="21.75" customHeight="1">
      <c r="A35" s="729" t="s">
        <v>400</v>
      </c>
      <c r="B35" s="725" t="s">
        <v>47</v>
      </c>
      <c r="C35" s="726" t="s">
        <v>401</v>
      </c>
      <c r="D35" s="787">
        <v>4154137.36</v>
      </c>
      <c r="E35" s="787"/>
      <c r="F35" s="792">
        <v>0</v>
      </c>
      <c r="G35" s="790">
        <v>0</v>
      </c>
      <c r="H35" s="791">
        <v>0</v>
      </c>
      <c r="I35" s="792">
        <v>0</v>
      </c>
      <c r="J35" s="342"/>
      <c r="K35" s="728"/>
      <c r="L35" s="342"/>
    </row>
    <row r="36" spans="1:12" s="382" customFormat="1" ht="21.75" customHeight="1">
      <c r="A36" s="729" t="s">
        <v>402</v>
      </c>
      <c r="B36" s="725" t="s">
        <v>47</v>
      </c>
      <c r="C36" s="730" t="s">
        <v>115</v>
      </c>
      <c r="D36" s="787">
        <v>30612781.169999987</v>
      </c>
      <c r="E36" s="787"/>
      <c r="F36" s="792">
        <v>28308.84</v>
      </c>
      <c r="G36" s="790">
        <v>2163.02</v>
      </c>
      <c r="H36" s="791">
        <v>28308.84</v>
      </c>
      <c r="I36" s="792">
        <v>0</v>
      </c>
      <c r="J36" s="342"/>
      <c r="K36" s="728"/>
      <c r="L36" s="342"/>
    </row>
    <row r="37" spans="1:12" s="382" customFormat="1" ht="21.75" customHeight="1">
      <c r="A37" s="729" t="s">
        <v>403</v>
      </c>
      <c r="B37" s="725" t="s">
        <v>47</v>
      </c>
      <c r="C37" s="726" t="s">
        <v>404</v>
      </c>
      <c r="D37" s="787">
        <v>36438120.750000022</v>
      </c>
      <c r="E37" s="787"/>
      <c r="F37" s="792">
        <v>2700</v>
      </c>
      <c r="G37" s="790">
        <v>0</v>
      </c>
      <c r="H37" s="791">
        <v>2700</v>
      </c>
      <c r="I37" s="792">
        <v>0</v>
      </c>
      <c r="J37" s="342"/>
      <c r="K37" s="728"/>
      <c r="L37" s="342"/>
    </row>
    <row r="38" spans="1:12" s="382" customFormat="1" ht="21.75" customHeight="1">
      <c r="A38" s="729" t="s">
        <v>405</v>
      </c>
      <c r="B38" s="725" t="s">
        <v>47</v>
      </c>
      <c r="C38" s="726" t="s">
        <v>406</v>
      </c>
      <c r="D38" s="787">
        <v>2447761.89</v>
      </c>
      <c r="E38" s="787"/>
      <c r="F38" s="792">
        <v>0</v>
      </c>
      <c r="G38" s="790">
        <v>0</v>
      </c>
      <c r="H38" s="791">
        <v>0</v>
      </c>
      <c r="I38" s="792">
        <v>0</v>
      </c>
      <c r="J38" s="342"/>
      <c r="K38" s="728"/>
      <c r="L38" s="342"/>
    </row>
    <row r="39" spans="1:12" s="382" customFormat="1" ht="21.75" customHeight="1">
      <c r="A39" s="729" t="s">
        <v>407</v>
      </c>
      <c r="B39" s="725" t="s">
        <v>47</v>
      </c>
      <c r="C39" s="726" t="s">
        <v>582</v>
      </c>
      <c r="D39" s="787">
        <v>1758691.1099999994</v>
      </c>
      <c r="E39" s="787"/>
      <c r="F39" s="792">
        <v>360</v>
      </c>
      <c r="G39" s="790">
        <v>0</v>
      </c>
      <c r="H39" s="791">
        <v>360</v>
      </c>
      <c r="I39" s="792">
        <v>0</v>
      </c>
      <c r="J39" s="342"/>
      <c r="K39" s="728"/>
      <c r="L39" s="342"/>
    </row>
    <row r="40" spans="1:12" s="382" customFormat="1" ht="21.75" customHeight="1">
      <c r="A40" s="729" t="s">
        <v>410</v>
      </c>
      <c r="B40" s="725" t="s">
        <v>47</v>
      </c>
      <c r="C40" s="730" t="s">
        <v>583</v>
      </c>
      <c r="D40" s="787">
        <v>1460883.5200000003</v>
      </c>
      <c r="E40" s="787"/>
      <c r="F40" s="792">
        <v>0</v>
      </c>
      <c r="G40" s="790">
        <v>0</v>
      </c>
      <c r="H40" s="791">
        <v>0</v>
      </c>
      <c r="I40" s="792">
        <v>0</v>
      </c>
      <c r="J40" s="342"/>
      <c r="K40" s="728"/>
      <c r="L40" s="342"/>
    </row>
    <row r="41" spans="1:12" s="382" customFormat="1" ht="21.75" customHeight="1">
      <c r="A41" s="729" t="s">
        <v>426</v>
      </c>
      <c r="B41" s="865" t="s">
        <v>47</v>
      </c>
      <c r="C41" s="733" t="s">
        <v>178</v>
      </c>
      <c r="D41" s="793">
        <v>821660.64000000013</v>
      </c>
      <c r="E41" s="801"/>
      <c r="F41" s="792">
        <v>0</v>
      </c>
      <c r="G41" s="790">
        <v>0</v>
      </c>
      <c r="H41" s="791">
        <v>0</v>
      </c>
      <c r="I41" s="792">
        <v>0</v>
      </c>
      <c r="J41" s="342"/>
      <c r="L41" s="342"/>
    </row>
    <row r="42" spans="1:12" s="382" customFormat="1" ht="21.75" customHeight="1">
      <c r="A42" s="729" t="s">
        <v>413</v>
      </c>
      <c r="B42" s="725" t="s">
        <v>47</v>
      </c>
      <c r="C42" s="726" t="s">
        <v>584</v>
      </c>
      <c r="D42" s="787">
        <v>5763126.0800000001</v>
      </c>
      <c r="E42" s="787"/>
      <c r="F42" s="792">
        <v>0</v>
      </c>
      <c r="G42" s="790">
        <v>0</v>
      </c>
      <c r="H42" s="791">
        <v>0</v>
      </c>
      <c r="I42" s="792">
        <v>0</v>
      </c>
      <c r="J42" s="342"/>
      <c r="K42" s="809"/>
      <c r="L42" s="342"/>
    </row>
    <row r="43" spans="1:12" s="382" customFormat="1" ht="21.75" customHeight="1">
      <c r="A43" s="729" t="s">
        <v>416</v>
      </c>
      <c r="B43" s="725" t="s">
        <v>47</v>
      </c>
      <c r="C43" s="726" t="s">
        <v>585</v>
      </c>
      <c r="D43" s="787">
        <v>2112275.2800000003</v>
      </c>
      <c r="E43" s="787"/>
      <c r="F43" s="792">
        <v>0</v>
      </c>
      <c r="G43" s="790">
        <v>0</v>
      </c>
      <c r="H43" s="791">
        <v>0</v>
      </c>
      <c r="I43" s="792">
        <v>0</v>
      </c>
      <c r="J43" s="342"/>
      <c r="K43" s="809"/>
      <c r="L43" s="342"/>
    </row>
    <row r="44" spans="1:12" s="382" customFormat="1" ht="32.25" hidden="1" customHeight="1">
      <c r="A44" s="384" t="s">
        <v>419</v>
      </c>
      <c r="B44" s="385" t="s">
        <v>47</v>
      </c>
      <c r="C44" s="734" t="s">
        <v>586</v>
      </c>
      <c r="D44" s="787">
        <v>0</v>
      </c>
      <c r="E44" s="787"/>
      <c r="F44" s="792">
        <v>0</v>
      </c>
      <c r="G44" s="790">
        <v>0</v>
      </c>
      <c r="H44" s="791">
        <v>0</v>
      </c>
      <c r="I44" s="792">
        <v>0</v>
      </c>
      <c r="J44" s="342"/>
      <c r="K44" s="810"/>
      <c r="L44" s="342"/>
    </row>
    <row r="45" spans="1:12" s="382" customFormat="1" ht="21.75" customHeight="1" thickBot="1">
      <c r="A45" s="729" t="s">
        <v>424</v>
      </c>
      <c r="B45" s="725" t="s">
        <v>47</v>
      </c>
      <c r="C45" s="726" t="s">
        <v>425</v>
      </c>
      <c r="D45" s="787">
        <v>5385829.3399999999</v>
      </c>
      <c r="E45" s="787"/>
      <c r="F45" s="792">
        <v>0</v>
      </c>
      <c r="G45" s="790">
        <v>0</v>
      </c>
      <c r="H45" s="791">
        <v>0</v>
      </c>
      <c r="I45" s="792">
        <v>0</v>
      </c>
      <c r="J45" s="342"/>
      <c r="K45" s="809"/>
      <c r="L45" s="342"/>
    </row>
    <row r="46" spans="1:12" s="382" customFormat="1" ht="24.75" customHeight="1" thickTop="1">
      <c r="A46" s="389" t="s">
        <v>587</v>
      </c>
      <c r="B46" s="735"/>
      <c r="C46" s="736"/>
      <c r="D46" s="802"/>
      <c r="E46" s="803"/>
      <c r="F46" s="804"/>
      <c r="G46" s="805"/>
      <c r="H46" s="806"/>
      <c r="I46" s="804"/>
      <c r="J46" s="342"/>
      <c r="K46" s="811"/>
      <c r="L46" s="342"/>
    </row>
    <row r="47" spans="1:12" s="387" customFormat="1" ht="29.25" customHeight="1">
      <c r="A47" s="390" t="s">
        <v>398</v>
      </c>
      <c r="B47" s="391" t="s">
        <v>47</v>
      </c>
      <c r="C47" s="392" t="s">
        <v>399</v>
      </c>
      <c r="D47" s="807">
        <v>18360521780.579998</v>
      </c>
      <c r="E47" s="808" t="s">
        <v>710</v>
      </c>
      <c r="F47" s="792">
        <v>0</v>
      </c>
      <c r="G47" s="796">
        <v>0</v>
      </c>
      <c r="H47" s="1106">
        <v>0</v>
      </c>
      <c r="I47" s="797">
        <v>0</v>
      </c>
      <c r="J47" s="342"/>
      <c r="K47" s="812"/>
      <c r="L47" s="342"/>
    </row>
    <row r="48" spans="1:12" s="387" customFormat="1" ht="9.75" customHeight="1">
      <c r="F48" s="786"/>
      <c r="J48" s="342"/>
      <c r="K48" s="813"/>
      <c r="L48" s="342"/>
    </row>
    <row r="49" spans="1:12" s="387" customFormat="1" ht="15.75" customHeight="1">
      <c r="A49" s="330"/>
      <c r="B49" s="737" t="s">
        <v>710</v>
      </c>
      <c r="C49" s="738" t="s">
        <v>564</v>
      </c>
      <c r="D49" s="330"/>
      <c r="E49" s="330"/>
      <c r="F49" s="330"/>
      <c r="G49" s="330"/>
      <c r="H49" s="330"/>
      <c r="I49" s="330"/>
      <c r="J49" s="342"/>
      <c r="K49" s="813"/>
      <c r="L49" s="342"/>
    </row>
    <row r="50" spans="1:12" s="395" customFormat="1" ht="15.75">
      <c r="A50" s="1155" t="s">
        <v>767</v>
      </c>
      <c r="B50" s="739"/>
      <c r="C50" s="1123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1155" t="s">
        <v>762</v>
      </c>
      <c r="B51" s="739"/>
      <c r="C51" s="739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74" t="s">
        <v>712</v>
      </c>
      <c r="B52" s="739"/>
      <c r="C52" s="739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37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74"/>
      <c r="B54" s="739"/>
      <c r="C54" s="739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74"/>
      <c r="B55" s="739"/>
      <c r="C55" s="739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39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47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O143"/>
  <sheetViews>
    <sheetView showGridLines="0" zoomScale="70" zoomScaleNormal="70" workbookViewId="0">
      <selection activeCell="L74" sqref="L74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9" width="27.7109375" style="399" customWidth="1"/>
    <col min="10" max="10" width="19.5703125" style="399" customWidth="1"/>
    <col min="11" max="11" width="15" style="399" customWidth="1"/>
    <col min="12" max="12" width="25.42578125" style="399" customWidth="1"/>
    <col min="13" max="254" width="12.5703125" style="399"/>
    <col min="255" max="255" width="67.7109375" style="399" customWidth="1"/>
    <col min="256" max="256" width="19.5703125" style="399" customWidth="1"/>
    <col min="257" max="257" width="2.5703125" style="399" customWidth="1"/>
    <col min="258" max="258" width="20.7109375" style="399" customWidth="1"/>
    <col min="259" max="259" width="21.5703125" style="399" customWidth="1"/>
    <col min="260" max="261" width="20.85546875" style="399" customWidth="1"/>
    <col min="262" max="262" width="4.7109375" style="399" customWidth="1"/>
    <col min="263" max="263" width="6.5703125" style="399" customWidth="1"/>
    <col min="264" max="264" width="14.85546875" style="399" bestFit="1" customWidth="1"/>
    <col min="265" max="265" width="21.5703125" style="399" customWidth="1"/>
    <col min="266" max="266" width="19.5703125" style="399" customWidth="1"/>
    <col min="267" max="267" width="15" style="399" customWidth="1"/>
    <col min="268" max="268" width="25.42578125" style="399" customWidth="1"/>
    <col min="269" max="510" width="12.5703125" style="399"/>
    <col min="511" max="511" width="67.7109375" style="399" customWidth="1"/>
    <col min="512" max="512" width="19.5703125" style="399" customWidth="1"/>
    <col min="513" max="513" width="2.5703125" style="399" customWidth="1"/>
    <col min="514" max="514" width="20.7109375" style="399" customWidth="1"/>
    <col min="515" max="515" width="21.5703125" style="399" customWidth="1"/>
    <col min="516" max="517" width="20.85546875" style="399" customWidth="1"/>
    <col min="518" max="518" width="4.7109375" style="399" customWidth="1"/>
    <col min="519" max="519" width="6.5703125" style="399" customWidth="1"/>
    <col min="520" max="520" width="14.85546875" style="399" bestFit="1" customWidth="1"/>
    <col min="521" max="521" width="21.5703125" style="399" customWidth="1"/>
    <col min="522" max="522" width="19.5703125" style="399" customWidth="1"/>
    <col min="523" max="523" width="15" style="399" customWidth="1"/>
    <col min="524" max="524" width="25.42578125" style="399" customWidth="1"/>
    <col min="525" max="766" width="12.5703125" style="399"/>
    <col min="767" max="767" width="67.7109375" style="399" customWidth="1"/>
    <col min="768" max="768" width="19.5703125" style="399" customWidth="1"/>
    <col min="769" max="769" width="2.5703125" style="399" customWidth="1"/>
    <col min="770" max="770" width="20.7109375" style="399" customWidth="1"/>
    <col min="771" max="771" width="21.5703125" style="399" customWidth="1"/>
    <col min="772" max="773" width="20.85546875" style="399" customWidth="1"/>
    <col min="774" max="774" width="4.7109375" style="399" customWidth="1"/>
    <col min="775" max="775" width="6.5703125" style="399" customWidth="1"/>
    <col min="776" max="776" width="14.85546875" style="399" bestFit="1" customWidth="1"/>
    <col min="777" max="777" width="21.5703125" style="399" customWidth="1"/>
    <col min="778" max="778" width="19.5703125" style="399" customWidth="1"/>
    <col min="779" max="779" width="15" style="399" customWidth="1"/>
    <col min="780" max="780" width="25.42578125" style="399" customWidth="1"/>
    <col min="781" max="1022" width="12.5703125" style="399"/>
    <col min="1023" max="1023" width="67.7109375" style="399" customWidth="1"/>
    <col min="1024" max="1024" width="19.5703125" style="399" customWidth="1"/>
    <col min="1025" max="1025" width="2.5703125" style="399" customWidth="1"/>
    <col min="1026" max="1026" width="20.7109375" style="399" customWidth="1"/>
    <col min="1027" max="1027" width="21.5703125" style="399" customWidth="1"/>
    <col min="1028" max="1029" width="20.85546875" style="399" customWidth="1"/>
    <col min="1030" max="1030" width="4.7109375" style="399" customWidth="1"/>
    <col min="1031" max="1031" width="6.5703125" style="399" customWidth="1"/>
    <col min="1032" max="1032" width="14.85546875" style="399" bestFit="1" customWidth="1"/>
    <col min="1033" max="1033" width="21.5703125" style="399" customWidth="1"/>
    <col min="1034" max="1034" width="19.5703125" style="399" customWidth="1"/>
    <col min="1035" max="1035" width="15" style="399" customWidth="1"/>
    <col min="1036" max="1036" width="25.42578125" style="399" customWidth="1"/>
    <col min="1037" max="1278" width="12.5703125" style="399"/>
    <col min="1279" max="1279" width="67.7109375" style="399" customWidth="1"/>
    <col min="1280" max="1280" width="19.5703125" style="399" customWidth="1"/>
    <col min="1281" max="1281" width="2.5703125" style="399" customWidth="1"/>
    <col min="1282" max="1282" width="20.7109375" style="399" customWidth="1"/>
    <col min="1283" max="1283" width="21.5703125" style="399" customWidth="1"/>
    <col min="1284" max="1285" width="20.85546875" style="399" customWidth="1"/>
    <col min="1286" max="1286" width="4.7109375" style="399" customWidth="1"/>
    <col min="1287" max="1287" width="6.5703125" style="399" customWidth="1"/>
    <col min="1288" max="1288" width="14.85546875" style="399" bestFit="1" customWidth="1"/>
    <col min="1289" max="1289" width="21.5703125" style="399" customWidth="1"/>
    <col min="1290" max="1290" width="19.5703125" style="399" customWidth="1"/>
    <col min="1291" max="1291" width="15" style="399" customWidth="1"/>
    <col min="1292" max="1292" width="25.42578125" style="399" customWidth="1"/>
    <col min="1293" max="1534" width="12.5703125" style="399"/>
    <col min="1535" max="1535" width="67.7109375" style="399" customWidth="1"/>
    <col min="1536" max="1536" width="19.5703125" style="399" customWidth="1"/>
    <col min="1537" max="1537" width="2.5703125" style="399" customWidth="1"/>
    <col min="1538" max="1538" width="20.7109375" style="399" customWidth="1"/>
    <col min="1539" max="1539" width="21.5703125" style="399" customWidth="1"/>
    <col min="1540" max="1541" width="20.85546875" style="399" customWidth="1"/>
    <col min="1542" max="1542" width="4.7109375" style="399" customWidth="1"/>
    <col min="1543" max="1543" width="6.5703125" style="399" customWidth="1"/>
    <col min="1544" max="1544" width="14.85546875" style="399" bestFit="1" customWidth="1"/>
    <col min="1545" max="1545" width="21.5703125" style="399" customWidth="1"/>
    <col min="1546" max="1546" width="19.5703125" style="399" customWidth="1"/>
    <col min="1547" max="1547" width="15" style="399" customWidth="1"/>
    <col min="1548" max="1548" width="25.42578125" style="399" customWidth="1"/>
    <col min="1549" max="1790" width="12.5703125" style="399"/>
    <col min="1791" max="1791" width="67.7109375" style="399" customWidth="1"/>
    <col min="1792" max="1792" width="19.5703125" style="399" customWidth="1"/>
    <col min="1793" max="1793" width="2.5703125" style="399" customWidth="1"/>
    <col min="1794" max="1794" width="20.7109375" style="399" customWidth="1"/>
    <col min="1795" max="1795" width="21.5703125" style="399" customWidth="1"/>
    <col min="1796" max="1797" width="20.85546875" style="399" customWidth="1"/>
    <col min="1798" max="1798" width="4.7109375" style="399" customWidth="1"/>
    <col min="1799" max="1799" width="6.5703125" style="399" customWidth="1"/>
    <col min="1800" max="1800" width="14.85546875" style="399" bestFit="1" customWidth="1"/>
    <col min="1801" max="1801" width="21.5703125" style="399" customWidth="1"/>
    <col min="1802" max="1802" width="19.5703125" style="399" customWidth="1"/>
    <col min="1803" max="1803" width="15" style="399" customWidth="1"/>
    <col min="1804" max="1804" width="25.42578125" style="399" customWidth="1"/>
    <col min="1805" max="2046" width="12.5703125" style="399"/>
    <col min="2047" max="2047" width="67.7109375" style="399" customWidth="1"/>
    <col min="2048" max="2048" width="19.5703125" style="399" customWidth="1"/>
    <col min="2049" max="2049" width="2.5703125" style="399" customWidth="1"/>
    <col min="2050" max="2050" width="20.7109375" style="399" customWidth="1"/>
    <col min="2051" max="2051" width="21.5703125" style="399" customWidth="1"/>
    <col min="2052" max="2053" width="20.85546875" style="399" customWidth="1"/>
    <col min="2054" max="2054" width="4.7109375" style="399" customWidth="1"/>
    <col min="2055" max="2055" width="6.5703125" style="399" customWidth="1"/>
    <col min="2056" max="2056" width="14.85546875" style="399" bestFit="1" customWidth="1"/>
    <col min="2057" max="2057" width="21.5703125" style="399" customWidth="1"/>
    <col min="2058" max="2058" width="19.5703125" style="399" customWidth="1"/>
    <col min="2059" max="2059" width="15" style="399" customWidth="1"/>
    <col min="2060" max="2060" width="25.42578125" style="399" customWidth="1"/>
    <col min="2061" max="2302" width="12.5703125" style="399"/>
    <col min="2303" max="2303" width="67.7109375" style="399" customWidth="1"/>
    <col min="2304" max="2304" width="19.5703125" style="399" customWidth="1"/>
    <col min="2305" max="2305" width="2.5703125" style="399" customWidth="1"/>
    <col min="2306" max="2306" width="20.7109375" style="399" customWidth="1"/>
    <col min="2307" max="2307" width="21.5703125" style="399" customWidth="1"/>
    <col min="2308" max="2309" width="20.85546875" style="399" customWidth="1"/>
    <col min="2310" max="2310" width="4.7109375" style="399" customWidth="1"/>
    <col min="2311" max="2311" width="6.5703125" style="399" customWidth="1"/>
    <col min="2312" max="2312" width="14.85546875" style="399" bestFit="1" customWidth="1"/>
    <col min="2313" max="2313" width="21.5703125" style="399" customWidth="1"/>
    <col min="2314" max="2314" width="19.5703125" style="399" customWidth="1"/>
    <col min="2315" max="2315" width="15" style="399" customWidth="1"/>
    <col min="2316" max="2316" width="25.42578125" style="399" customWidth="1"/>
    <col min="2317" max="2558" width="12.5703125" style="399"/>
    <col min="2559" max="2559" width="67.7109375" style="399" customWidth="1"/>
    <col min="2560" max="2560" width="19.5703125" style="399" customWidth="1"/>
    <col min="2561" max="2561" width="2.5703125" style="399" customWidth="1"/>
    <col min="2562" max="2562" width="20.7109375" style="399" customWidth="1"/>
    <col min="2563" max="2563" width="21.5703125" style="399" customWidth="1"/>
    <col min="2564" max="2565" width="20.85546875" style="399" customWidth="1"/>
    <col min="2566" max="2566" width="4.7109375" style="399" customWidth="1"/>
    <col min="2567" max="2567" width="6.5703125" style="399" customWidth="1"/>
    <col min="2568" max="2568" width="14.85546875" style="399" bestFit="1" customWidth="1"/>
    <col min="2569" max="2569" width="21.5703125" style="399" customWidth="1"/>
    <col min="2570" max="2570" width="19.5703125" style="399" customWidth="1"/>
    <col min="2571" max="2571" width="15" style="399" customWidth="1"/>
    <col min="2572" max="2572" width="25.42578125" style="399" customWidth="1"/>
    <col min="2573" max="2814" width="12.5703125" style="399"/>
    <col min="2815" max="2815" width="67.7109375" style="399" customWidth="1"/>
    <col min="2816" max="2816" width="19.5703125" style="399" customWidth="1"/>
    <col min="2817" max="2817" width="2.5703125" style="399" customWidth="1"/>
    <col min="2818" max="2818" width="20.7109375" style="399" customWidth="1"/>
    <col min="2819" max="2819" width="21.5703125" style="399" customWidth="1"/>
    <col min="2820" max="2821" width="20.85546875" style="399" customWidth="1"/>
    <col min="2822" max="2822" width="4.7109375" style="399" customWidth="1"/>
    <col min="2823" max="2823" width="6.5703125" style="399" customWidth="1"/>
    <col min="2824" max="2824" width="14.85546875" style="399" bestFit="1" customWidth="1"/>
    <col min="2825" max="2825" width="21.5703125" style="399" customWidth="1"/>
    <col min="2826" max="2826" width="19.5703125" style="399" customWidth="1"/>
    <col min="2827" max="2827" width="15" style="399" customWidth="1"/>
    <col min="2828" max="2828" width="25.42578125" style="399" customWidth="1"/>
    <col min="2829" max="3070" width="12.5703125" style="399"/>
    <col min="3071" max="3071" width="67.7109375" style="399" customWidth="1"/>
    <col min="3072" max="3072" width="19.5703125" style="399" customWidth="1"/>
    <col min="3073" max="3073" width="2.5703125" style="399" customWidth="1"/>
    <col min="3074" max="3074" width="20.7109375" style="399" customWidth="1"/>
    <col min="3075" max="3075" width="21.5703125" style="399" customWidth="1"/>
    <col min="3076" max="3077" width="20.85546875" style="399" customWidth="1"/>
    <col min="3078" max="3078" width="4.7109375" style="399" customWidth="1"/>
    <col min="3079" max="3079" width="6.5703125" style="399" customWidth="1"/>
    <col min="3080" max="3080" width="14.85546875" style="399" bestFit="1" customWidth="1"/>
    <col min="3081" max="3081" width="21.5703125" style="399" customWidth="1"/>
    <col min="3082" max="3082" width="19.5703125" style="399" customWidth="1"/>
    <col min="3083" max="3083" width="15" style="399" customWidth="1"/>
    <col min="3084" max="3084" width="25.42578125" style="399" customWidth="1"/>
    <col min="3085" max="3326" width="12.5703125" style="399"/>
    <col min="3327" max="3327" width="67.7109375" style="399" customWidth="1"/>
    <col min="3328" max="3328" width="19.5703125" style="399" customWidth="1"/>
    <col min="3329" max="3329" width="2.5703125" style="399" customWidth="1"/>
    <col min="3330" max="3330" width="20.7109375" style="399" customWidth="1"/>
    <col min="3331" max="3331" width="21.5703125" style="399" customWidth="1"/>
    <col min="3332" max="3333" width="20.85546875" style="399" customWidth="1"/>
    <col min="3334" max="3334" width="4.7109375" style="399" customWidth="1"/>
    <col min="3335" max="3335" width="6.5703125" style="399" customWidth="1"/>
    <col min="3336" max="3336" width="14.85546875" style="399" bestFit="1" customWidth="1"/>
    <col min="3337" max="3337" width="21.5703125" style="399" customWidth="1"/>
    <col min="3338" max="3338" width="19.5703125" style="399" customWidth="1"/>
    <col min="3339" max="3339" width="15" style="399" customWidth="1"/>
    <col min="3340" max="3340" width="25.42578125" style="399" customWidth="1"/>
    <col min="3341" max="3582" width="12.5703125" style="399"/>
    <col min="3583" max="3583" width="67.7109375" style="399" customWidth="1"/>
    <col min="3584" max="3584" width="19.5703125" style="399" customWidth="1"/>
    <col min="3585" max="3585" width="2.5703125" style="399" customWidth="1"/>
    <col min="3586" max="3586" width="20.7109375" style="399" customWidth="1"/>
    <col min="3587" max="3587" width="21.5703125" style="399" customWidth="1"/>
    <col min="3588" max="3589" width="20.85546875" style="399" customWidth="1"/>
    <col min="3590" max="3590" width="4.7109375" style="399" customWidth="1"/>
    <col min="3591" max="3591" width="6.5703125" style="399" customWidth="1"/>
    <col min="3592" max="3592" width="14.85546875" style="399" bestFit="1" customWidth="1"/>
    <col min="3593" max="3593" width="21.5703125" style="399" customWidth="1"/>
    <col min="3594" max="3594" width="19.5703125" style="399" customWidth="1"/>
    <col min="3595" max="3595" width="15" style="399" customWidth="1"/>
    <col min="3596" max="3596" width="25.42578125" style="399" customWidth="1"/>
    <col min="3597" max="3838" width="12.5703125" style="399"/>
    <col min="3839" max="3839" width="67.7109375" style="399" customWidth="1"/>
    <col min="3840" max="3840" width="19.5703125" style="399" customWidth="1"/>
    <col min="3841" max="3841" width="2.5703125" style="399" customWidth="1"/>
    <col min="3842" max="3842" width="20.7109375" style="399" customWidth="1"/>
    <col min="3843" max="3843" width="21.5703125" style="399" customWidth="1"/>
    <col min="3844" max="3845" width="20.85546875" style="399" customWidth="1"/>
    <col min="3846" max="3846" width="4.7109375" style="399" customWidth="1"/>
    <col min="3847" max="3847" width="6.5703125" style="399" customWidth="1"/>
    <col min="3848" max="3848" width="14.85546875" style="399" bestFit="1" customWidth="1"/>
    <col min="3849" max="3849" width="21.5703125" style="399" customWidth="1"/>
    <col min="3850" max="3850" width="19.5703125" style="399" customWidth="1"/>
    <col min="3851" max="3851" width="15" style="399" customWidth="1"/>
    <col min="3852" max="3852" width="25.42578125" style="399" customWidth="1"/>
    <col min="3853" max="4094" width="12.5703125" style="399"/>
    <col min="4095" max="4095" width="67.7109375" style="399" customWidth="1"/>
    <col min="4096" max="4096" width="19.5703125" style="399" customWidth="1"/>
    <col min="4097" max="4097" width="2.5703125" style="399" customWidth="1"/>
    <col min="4098" max="4098" width="20.7109375" style="399" customWidth="1"/>
    <col min="4099" max="4099" width="21.5703125" style="399" customWidth="1"/>
    <col min="4100" max="4101" width="20.85546875" style="399" customWidth="1"/>
    <col min="4102" max="4102" width="4.7109375" style="399" customWidth="1"/>
    <col min="4103" max="4103" width="6.5703125" style="399" customWidth="1"/>
    <col min="4104" max="4104" width="14.85546875" style="399" bestFit="1" customWidth="1"/>
    <col min="4105" max="4105" width="21.5703125" style="399" customWidth="1"/>
    <col min="4106" max="4106" width="19.5703125" style="399" customWidth="1"/>
    <col min="4107" max="4107" width="15" style="399" customWidth="1"/>
    <col min="4108" max="4108" width="25.42578125" style="399" customWidth="1"/>
    <col min="4109" max="4350" width="12.5703125" style="399"/>
    <col min="4351" max="4351" width="67.7109375" style="399" customWidth="1"/>
    <col min="4352" max="4352" width="19.5703125" style="399" customWidth="1"/>
    <col min="4353" max="4353" width="2.5703125" style="399" customWidth="1"/>
    <col min="4354" max="4354" width="20.7109375" style="399" customWidth="1"/>
    <col min="4355" max="4355" width="21.5703125" style="399" customWidth="1"/>
    <col min="4356" max="4357" width="20.85546875" style="399" customWidth="1"/>
    <col min="4358" max="4358" width="4.7109375" style="399" customWidth="1"/>
    <col min="4359" max="4359" width="6.5703125" style="399" customWidth="1"/>
    <col min="4360" max="4360" width="14.85546875" style="399" bestFit="1" customWidth="1"/>
    <col min="4361" max="4361" width="21.5703125" style="399" customWidth="1"/>
    <col min="4362" max="4362" width="19.5703125" style="399" customWidth="1"/>
    <col min="4363" max="4363" width="15" style="399" customWidth="1"/>
    <col min="4364" max="4364" width="25.42578125" style="399" customWidth="1"/>
    <col min="4365" max="4606" width="12.5703125" style="399"/>
    <col min="4607" max="4607" width="67.7109375" style="399" customWidth="1"/>
    <col min="4608" max="4608" width="19.5703125" style="399" customWidth="1"/>
    <col min="4609" max="4609" width="2.5703125" style="399" customWidth="1"/>
    <col min="4610" max="4610" width="20.7109375" style="399" customWidth="1"/>
    <col min="4611" max="4611" width="21.5703125" style="399" customWidth="1"/>
    <col min="4612" max="4613" width="20.85546875" style="399" customWidth="1"/>
    <col min="4614" max="4614" width="4.7109375" style="399" customWidth="1"/>
    <col min="4615" max="4615" width="6.5703125" style="399" customWidth="1"/>
    <col min="4616" max="4616" width="14.85546875" style="399" bestFit="1" customWidth="1"/>
    <col min="4617" max="4617" width="21.5703125" style="399" customWidth="1"/>
    <col min="4618" max="4618" width="19.5703125" style="399" customWidth="1"/>
    <col min="4619" max="4619" width="15" style="399" customWidth="1"/>
    <col min="4620" max="4620" width="25.42578125" style="399" customWidth="1"/>
    <col min="4621" max="4862" width="12.5703125" style="399"/>
    <col min="4863" max="4863" width="67.7109375" style="399" customWidth="1"/>
    <col min="4864" max="4864" width="19.5703125" style="399" customWidth="1"/>
    <col min="4865" max="4865" width="2.5703125" style="399" customWidth="1"/>
    <col min="4866" max="4866" width="20.7109375" style="399" customWidth="1"/>
    <col min="4867" max="4867" width="21.5703125" style="399" customWidth="1"/>
    <col min="4868" max="4869" width="20.85546875" style="399" customWidth="1"/>
    <col min="4870" max="4870" width="4.7109375" style="399" customWidth="1"/>
    <col min="4871" max="4871" width="6.5703125" style="399" customWidth="1"/>
    <col min="4872" max="4872" width="14.85546875" style="399" bestFit="1" customWidth="1"/>
    <col min="4873" max="4873" width="21.5703125" style="399" customWidth="1"/>
    <col min="4874" max="4874" width="19.5703125" style="399" customWidth="1"/>
    <col min="4875" max="4875" width="15" style="399" customWidth="1"/>
    <col min="4876" max="4876" width="25.42578125" style="399" customWidth="1"/>
    <col min="4877" max="5118" width="12.5703125" style="399"/>
    <col min="5119" max="5119" width="67.7109375" style="399" customWidth="1"/>
    <col min="5120" max="5120" width="19.5703125" style="399" customWidth="1"/>
    <col min="5121" max="5121" width="2.5703125" style="399" customWidth="1"/>
    <col min="5122" max="5122" width="20.7109375" style="399" customWidth="1"/>
    <col min="5123" max="5123" width="21.5703125" style="399" customWidth="1"/>
    <col min="5124" max="5125" width="20.85546875" style="399" customWidth="1"/>
    <col min="5126" max="5126" width="4.7109375" style="399" customWidth="1"/>
    <col min="5127" max="5127" width="6.5703125" style="399" customWidth="1"/>
    <col min="5128" max="5128" width="14.85546875" style="399" bestFit="1" customWidth="1"/>
    <col min="5129" max="5129" width="21.5703125" style="399" customWidth="1"/>
    <col min="5130" max="5130" width="19.5703125" style="399" customWidth="1"/>
    <col min="5131" max="5131" width="15" style="399" customWidth="1"/>
    <col min="5132" max="5132" width="25.42578125" style="399" customWidth="1"/>
    <col min="5133" max="5374" width="12.5703125" style="399"/>
    <col min="5375" max="5375" width="67.7109375" style="399" customWidth="1"/>
    <col min="5376" max="5376" width="19.5703125" style="399" customWidth="1"/>
    <col min="5377" max="5377" width="2.5703125" style="399" customWidth="1"/>
    <col min="5378" max="5378" width="20.7109375" style="399" customWidth="1"/>
    <col min="5379" max="5379" width="21.5703125" style="399" customWidth="1"/>
    <col min="5380" max="5381" width="20.85546875" style="399" customWidth="1"/>
    <col min="5382" max="5382" width="4.7109375" style="399" customWidth="1"/>
    <col min="5383" max="5383" width="6.5703125" style="399" customWidth="1"/>
    <col min="5384" max="5384" width="14.85546875" style="399" bestFit="1" customWidth="1"/>
    <col min="5385" max="5385" width="21.5703125" style="399" customWidth="1"/>
    <col min="5386" max="5386" width="19.5703125" style="399" customWidth="1"/>
    <col min="5387" max="5387" width="15" style="399" customWidth="1"/>
    <col min="5388" max="5388" width="25.42578125" style="399" customWidth="1"/>
    <col min="5389" max="5630" width="12.5703125" style="399"/>
    <col min="5631" max="5631" width="67.7109375" style="399" customWidth="1"/>
    <col min="5632" max="5632" width="19.5703125" style="399" customWidth="1"/>
    <col min="5633" max="5633" width="2.5703125" style="399" customWidth="1"/>
    <col min="5634" max="5634" width="20.7109375" style="399" customWidth="1"/>
    <col min="5635" max="5635" width="21.5703125" style="399" customWidth="1"/>
    <col min="5636" max="5637" width="20.85546875" style="399" customWidth="1"/>
    <col min="5638" max="5638" width="4.7109375" style="399" customWidth="1"/>
    <col min="5639" max="5639" width="6.5703125" style="399" customWidth="1"/>
    <col min="5640" max="5640" width="14.85546875" style="399" bestFit="1" customWidth="1"/>
    <col min="5641" max="5641" width="21.5703125" style="399" customWidth="1"/>
    <col min="5642" max="5642" width="19.5703125" style="399" customWidth="1"/>
    <col min="5643" max="5643" width="15" style="399" customWidth="1"/>
    <col min="5644" max="5644" width="25.42578125" style="399" customWidth="1"/>
    <col min="5645" max="5886" width="12.5703125" style="399"/>
    <col min="5887" max="5887" width="67.7109375" style="399" customWidth="1"/>
    <col min="5888" max="5888" width="19.5703125" style="399" customWidth="1"/>
    <col min="5889" max="5889" width="2.5703125" style="399" customWidth="1"/>
    <col min="5890" max="5890" width="20.7109375" style="399" customWidth="1"/>
    <col min="5891" max="5891" width="21.5703125" style="399" customWidth="1"/>
    <col min="5892" max="5893" width="20.85546875" style="399" customWidth="1"/>
    <col min="5894" max="5894" width="4.7109375" style="399" customWidth="1"/>
    <col min="5895" max="5895" width="6.5703125" style="399" customWidth="1"/>
    <col min="5896" max="5896" width="14.85546875" style="399" bestFit="1" customWidth="1"/>
    <col min="5897" max="5897" width="21.5703125" style="399" customWidth="1"/>
    <col min="5898" max="5898" width="19.5703125" style="399" customWidth="1"/>
    <col min="5899" max="5899" width="15" style="399" customWidth="1"/>
    <col min="5900" max="5900" width="25.42578125" style="399" customWidth="1"/>
    <col min="5901" max="6142" width="12.5703125" style="399"/>
    <col min="6143" max="6143" width="67.7109375" style="399" customWidth="1"/>
    <col min="6144" max="6144" width="19.5703125" style="399" customWidth="1"/>
    <col min="6145" max="6145" width="2.5703125" style="399" customWidth="1"/>
    <col min="6146" max="6146" width="20.7109375" style="399" customWidth="1"/>
    <col min="6147" max="6147" width="21.5703125" style="399" customWidth="1"/>
    <col min="6148" max="6149" width="20.85546875" style="399" customWidth="1"/>
    <col min="6150" max="6150" width="4.7109375" style="399" customWidth="1"/>
    <col min="6151" max="6151" width="6.5703125" style="399" customWidth="1"/>
    <col min="6152" max="6152" width="14.85546875" style="399" bestFit="1" customWidth="1"/>
    <col min="6153" max="6153" width="21.5703125" style="399" customWidth="1"/>
    <col min="6154" max="6154" width="19.5703125" style="399" customWidth="1"/>
    <col min="6155" max="6155" width="15" style="399" customWidth="1"/>
    <col min="6156" max="6156" width="25.42578125" style="399" customWidth="1"/>
    <col min="6157" max="6398" width="12.5703125" style="399"/>
    <col min="6399" max="6399" width="67.7109375" style="399" customWidth="1"/>
    <col min="6400" max="6400" width="19.5703125" style="399" customWidth="1"/>
    <col min="6401" max="6401" width="2.5703125" style="399" customWidth="1"/>
    <col min="6402" max="6402" width="20.7109375" style="399" customWidth="1"/>
    <col min="6403" max="6403" width="21.5703125" style="399" customWidth="1"/>
    <col min="6404" max="6405" width="20.85546875" style="399" customWidth="1"/>
    <col min="6406" max="6406" width="4.7109375" style="399" customWidth="1"/>
    <col min="6407" max="6407" width="6.5703125" style="399" customWidth="1"/>
    <col min="6408" max="6408" width="14.85546875" style="399" bestFit="1" customWidth="1"/>
    <col min="6409" max="6409" width="21.5703125" style="399" customWidth="1"/>
    <col min="6410" max="6410" width="19.5703125" style="399" customWidth="1"/>
    <col min="6411" max="6411" width="15" style="399" customWidth="1"/>
    <col min="6412" max="6412" width="25.42578125" style="399" customWidth="1"/>
    <col min="6413" max="6654" width="12.5703125" style="399"/>
    <col min="6655" max="6655" width="67.7109375" style="399" customWidth="1"/>
    <col min="6656" max="6656" width="19.5703125" style="399" customWidth="1"/>
    <col min="6657" max="6657" width="2.5703125" style="399" customWidth="1"/>
    <col min="6658" max="6658" width="20.7109375" style="399" customWidth="1"/>
    <col min="6659" max="6659" width="21.5703125" style="399" customWidth="1"/>
    <col min="6660" max="6661" width="20.85546875" style="399" customWidth="1"/>
    <col min="6662" max="6662" width="4.7109375" style="399" customWidth="1"/>
    <col min="6663" max="6663" width="6.5703125" style="399" customWidth="1"/>
    <col min="6664" max="6664" width="14.85546875" style="399" bestFit="1" customWidth="1"/>
    <col min="6665" max="6665" width="21.5703125" style="399" customWidth="1"/>
    <col min="6666" max="6666" width="19.5703125" style="399" customWidth="1"/>
    <col min="6667" max="6667" width="15" style="399" customWidth="1"/>
    <col min="6668" max="6668" width="25.42578125" style="399" customWidth="1"/>
    <col min="6669" max="6910" width="12.5703125" style="399"/>
    <col min="6911" max="6911" width="67.7109375" style="399" customWidth="1"/>
    <col min="6912" max="6912" width="19.5703125" style="399" customWidth="1"/>
    <col min="6913" max="6913" width="2.5703125" style="399" customWidth="1"/>
    <col min="6914" max="6914" width="20.7109375" style="399" customWidth="1"/>
    <col min="6915" max="6915" width="21.5703125" style="399" customWidth="1"/>
    <col min="6916" max="6917" width="20.85546875" style="399" customWidth="1"/>
    <col min="6918" max="6918" width="4.7109375" style="399" customWidth="1"/>
    <col min="6919" max="6919" width="6.5703125" style="399" customWidth="1"/>
    <col min="6920" max="6920" width="14.85546875" style="399" bestFit="1" customWidth="1"/>
    <col min="6921" max="6921" width="21.5703125" style="399" customWidth="1"/>
    <col min="6922" max="6922" width="19.5703125" style="399" customWidth="1"/>
    <col min="6923" max="6923" width="15" style="399" customWidth="1"/>
    <col min="6924" max="6924" width="25.42578125" style="399" customWidth="1"/>
    <col min="6925" max="7166" width="12.5703125" style="399"/>
    <col min="7167" max="7167" width="67.7109375" style="399" customWidth="1"/>
    <col min="7168" max="7168" width="19.5703125" style="399" customWidth="1"/>
    <col min="7169" max="7169" width="2.5703125" style="399" customWidth="1"/>
    <col min="7170" max="7170" width="20.7109375" style="399" customWidth="1"/>
    <col min="7171" max="7171" width="21.5703125" style="399" customWidth="1"/>
    <col min="7172" max="7173" width="20.85546875" style="399" customWidth="1"/>
    <col min="7174" max="7174" width="4.7109375" style="399" customWidth="1"/>
    <col min="7175" max="7175" width="6.5703125" style="399" customWidth="1"/>
    <col min="7176" max="7176" width="14.85546875" style="399" bestFit="1" customWidth="1"/>
    <col min="7177" max="7177" width="21.5703125" style="399" customWidth="1"/>
    <col min="7178" max="7178" width="19.5703125" style="399" customWidth="1"/>
    <col min="7179" max="7179" width="15" style="399" customWidth="1"/>
    <col min="7180" max="7180" width="25.42578125" style="399" customWidth="1"/>
    <col min="7181" max="7422" width="12.5703125" style="399"/>
    <col min="7423" max="7423" width="67.7109375" style="399" customWidth="1"/>
    <col min="7424" max="7424" width="19.5703125" style="399" customWidth="1"/>
    <col min="7425" max="7425" width="2.5703125" style="399" customWidth="1"/>
    <col min="7426" max="7426" width="20.7109375" style="399" customWidth="1"/>
    <col min="7427" max="7427" width="21.5703125" style="399" customWidth="1"/>
    <col min="7428" max="7429" width="20.85546875" style="399" customWidth="1"/>
    <col min="7430" max="7430" width="4.7109375" style="399" customWidth="1"/>
    <col min="7431" max="7431" width="6.5703125" style="399" customWidth="1"/>
    <col min="7432" max="7432" width="14.85546875" style="399" bestFit="1" customWidth="1"/>
    <col min="7433" max="7433" width="21.5703125" style="399" customWidth="1"/>
    <col min="7434" max="7434" width="19.5703125" style="399" customWidth="1"/>
    <col min="7435" max="7435" width="15" style="399" customWidth="1"/>
    <col min="7436" max="7436" width="25.42578125" style="399" customWidth="1"/>
    <col min="7437" max="7678" width="12.5703125" style="399"/>
    <col min="7679" max="7679" width="67.7109375" style="399" customWidth="1"/>
    <col min="7680" max="7680" width="19.5703125" style="399" customWidth="1"/>
    <col min="7681" max="7681" width="2.5703125" style="399" customWidth="1"/>
    <col min="7682" max="7682" width="20.7109375" style="399" customWidth="1"/>
    <col min="7683" max="7683" width="21.5703125" style="399" customWidth="1"/>
    <col min="7684" max="7685" width="20.85546875" style="399" customWidth="1"/>
    <col min="7686" max="7686" width="4.7109375" style="399" customWidth="1"/>
    <col min="7687" max="7687" width="6.5703125" style="399" customWidth="1"/>
    <col min="7688" max="7688" width="14.85546875" style="399" bestFit="1" customWidth="1"/>
    <col min="7689" max="7689" width="21.5703125" style="399" customWidth="1"/>
    <col min="7690" max="7690" width="19.5703125" style="399" customWidth="1"/>
    <col min="7691" max="7691" width="15" style="399" customWidth="1"/>
    <col min="7692" max="7692" width="25.42578125" style="399" customWidth="1"/>
    <col min="7693" max="7934" width="12.5703125" style="399"/>
    <col min="7935" max="7935" width="67.7109375" style="399" customWidth="1"/>
    <col min="7936" max="7936" width="19.5703125" style="399" customWidth="1"/>
    <col min="7937" max="7937" width="2.5703125" style="399" customWidth="1"/>
    <col min="7938" max="7938" width="20.7109375" style="399" customWidth="1"/>
    <col min="7939" max="7939" width="21.5703125" style="399" customWidth="1"/>
    <col min="7940" max="7941" width="20.85546875" style="399" customWidth="1"/>
    <col min="7942" max="7942" width="4.7109375" style="399" customWidth="1"/>
    <col min="7943" max="7943" width="6.5703125" style="399" customWidth="1"/>
    <col min="7944" max="7944" width="14.85546875" style="399" bestFit="1" customWidth="1"/>
    <col min="7945" max="7945" width="21.5703125" style="399" customWidth="1"/>
    <col min="7946" max="7946" width="19.5703125" style="399" customWidth="1"/>
    <col min="7947" max="7947" width="15" style="399" customWidth="1"/>
    <col min="7948" max="7948" width="25.42578125" style="399" customWidth="1"/>
    <col min="7949" max="8190" width="12.5703125" style="399"/>
    <col min="8191" max="8191" width="67.7109375" style="399" customWidth="1"/>
    <col min="8192" max="8192" width="19.5703125" style="399" customWidth="1"/>
    <col min="8193" max="8193" width="2.5703125" style="399" customWidth="1"/>
    <col min="8194" max="8194" width="20.7109375" style="399" customWidth="1"/>
    <col min="8195" max="8195" width="21.5703125" style="399" customWidth="1"/>
    <col min="8196" max="8197" width="20.85546875" style="399" customWidth="1"/>
    <col min="8198" max="8198" width="4.7109375" style="399" customWidth="1"/>
    <col min="8199" max="8199" width="6.5703125" style="399" customWidth="1"/>
    <col min="8200" max="8200" width="14.85546875" style="399" bestFit="1" customWidth="1"/>
    <col min="8201" max="8201" width="21.5703125" style="399" customWidth="1"/>
    <col min="8202" max="8202" width="19.5703125" style="399" customWidth="1"/>
    <col min="8203" max="8203" width="15" style="399" customWidth="1"/>
    <col min="8204" max="8204" width="25.42578125" style="399" customWidth="1"/>
    <col min="8205" max="8446" width="12.5703125" style="399"/>
    <col min="8447" max="8447" width="67.7109375" style="399" customWidth="1"/>
    <col min="8448" max="8448" width="19.5703125" style="399" customWidth="1"/>
    <col min="8449" max="8449" width="2.5703125" style="399" customWidth="1"/>
    <col min="8450" max="8450" width="20.7109375" style="399" customWidth="1"/>
    <col min="8451" max="8451" width="21.5703125" style="399" customWidth="1"/>
    <col min="8452" max="8453" width="20.85546875" style="399" customWidth="1"/>
    <col min="8454" max="8454" width="4.7109375" style="399" customWidth="1"/>
    <col min="8455" max="8455" width="6.5703125" style="399" customWidth="1"/>
    <col min="8456" max="8456" width="14.85546875" style="399" bestFit="1" customWidth="1"/>
    <col min="8457" max="8457" width="21.5703125" style="399" customWidth="1"/>
    <col min="8458" max="8458" width="19.5703125" style="399" customWidth="1"/>
    <col min="8459" max="8459" width="15" style="399" customWidth="1"/>
    <col min="8460" max="8460" width="25.42578125" style="399" customWidth="1"/>
    <col min="8461" max="8702" width="12.5703125" style="399"/>
    <col min="8703" max="8703" width="67.7109375" style="399" customWidth="1"/>
    <col min="8704" max="8704" width="19.5703125" style="399" customWidth="1"/>
    <col min="8705" max="8705" width="2.5703125" style="399" customWidth="1"/>
    <col min="8706" max="8706" width="20.7109375" style="399" customWidth="1"/>
    <col min="8707" max="8707" width="21.5703125" style="399" customWidth="1"/>
    <col min="8708" max="8709" width="20.85546875" style="399" customWidth="1"/>
    <col min="8710" max="8710" width="4.7109375" style="399" customWidth="1"/>
    <col min="8711" max="8711" width="6.5703125" style="399" customWidth="1"/>
    <col min="8712" max="8712" width="14.85546875" style="399" bestFit="1" customWidth="1"/>
    <col min="8713" max="8713" width="21.5703125" style="399" customWidth="1"/>
    <col min="8714" max="8714" width="19.5703125" style="399" customWidth="1"/>
    <col min="8715" max="8715" width="15" style="399" customWidth="1"/>
    <col min="8716" max="8716" width="25.42578125" style="399" customWidth="1"/>
    <col min="8717" max="8958" width="12.5703125" style="399"/>
    <col min="8959" max="8959" width="67.7109375" style="399" customWidth="1"/>
    <col min="8960" max="8960" width="19.5703125" style="399" customWidth="1"/>
    <col min="8961" max="8961" width="2.5703125" style="399" customWidth="1"/>
    <col min="8962" max="8962" width="20.7109375" style="399" customWidth="1"/>
    <col min="8963" max="8963" width="21.5703125" style="399" customWidth="1"/>
    <col min="8964" max="8965" width="20.85546875" style="399" customWidth="1"/>
    <col min="8966" max="8966" width="4.7109375" style="399" customWidth="1"/>
    <col min="8967" max="8967" width="6.5703125" style="399" customWidth="1"/>
    <col min="8968" max="8968" width="14.85546875" style="399" bestFit="1" customWidth="1"/>
    <col min="8969" max="8969" width="21.5703125" style="399" customWidth="1"/>
    <col min="8970" max="8970" width="19.5703125" style="399" customWidth="1"/>
    <col min="8971" max="8971" width="15" style="399" customWidth="1"/>
    <col min="8972" max="8972" width="25.42578125" style="399" customWidth="1"/>
    <col min="8973" max="9214" width="12.5703125" style="399"/>
    <col min="9215" max="9215" width="67.7109375" style="399" customWidth="1"/>
    <col min="9216" max="9216" width="19.5703125" style="399" customWidth="1"/>
    <col min="9217" max="9217" width="2.5703125" style="399" customWidth="1"/>
    <col min="9218" max="9218" width="20.7109375" style="399" customWidth="1"/>
    <col min="9219" max="9219" width="21.5703125" style="399" customWidth="1"/>
    <col min="9220" max="9221" width="20.85546875" style="399" customWidth="1"/>
    <col min="9222" max="9222" width="4.7109375" style="399" customWidth="1"/>
    <col min="9223" max="9223" width="6.5703125" style="399" customWidth="1"/>
    <col min="9224" max="9224" width="14.85546875" style="399" bestFit="1" customWidth="1"/>
    <col min="9225" max="9225" width="21.5703125" style="399" customWidth="1"/>
    <col min="9226" max="9226" width="19.5703125" style="399" customWidth="1"/>
    <col min="9227" max="9227" width="15" style="399" customWidth="1"/>
    <col min="9228" max="9228" width="25.42578125" style="399" customWidth="1"/>
    <col min="9229" max="9470" width="12.5703125" style="399"/>
    <col min="9471" max="9471" width="67.7109375" style="399" customWidth="1"/>
    <col min="9472" max="9472" width="19.5703125" style="399" customWidth="1"/>
    <col min="9473" max="9473" width="2.5703125" style="399" customWidth="1"/>
    <col min="9474" max="9474" width="20.7109375" style="399" customWidth="1"/>
    <col min="9475" max="9475" width="21.5703125" style="399" customWidth="1"/>
    <col min="9476" max="9477" width="20.85546875" style="399" customWidth="1"/>
    <col min="9478" max="9478" width="4.7109375" style="399" customWidth="1"/>
    <col min="9479" max="9479" width="6.5703125" style="399" customWidth="1"/>
    <col min="9480" max="9480" width="14.85546875" style="399" bestFit="1" customWidth="1"/>
    <col min="9481" max="9481" width="21.5703125" style="399" customWidth="1"/>
    <col min="9482" max="9482" width="19.5703125" style="399" customWidth="1"/>
    <col min="9483" max="9483" width="15" style="399" customWidth="1"/>
    <col min="9484" max="9484" width="25.42578125" style="399" customWidth="1"/>
    <col min="9485" max="9726" width="12.5703125" style="399"/>
    <col min="9727" max="9727" width="67.7109375" style="399" customWidth="1"/>
    <col min="9728" max="9728" width="19.5703125" style="399" customWidth="1"/>
    <col min="9729" max="9729" width="2.5703125" style="399" customWidth="1"/>
    <col min="9730" max="9730" width="20.7109375" style="399" customWidth="1"/>
    <col min="9731" max="9731" width="21.5703125" style="399" customWidth="1"/>
    <col min="9732" max="9733" width="20.85546875" style="399" customWidth="1"/>
    <col min="9734" max="9734" width="4.7109375" style="399" customWidth="1"/>
    <col min="9735" max="9735" width="6.5703125" style="399" customWidth="1"/>
    <col min="9736" max="9736" width="14.85546875" style="399" bestFit="1" customWidth="1"/>
    <col min="9737" max="9737" width="21.5703125" style="399" customWidth="1"/>
    <col min="9738" max="9738" width="19.5703125" style="399" customWidth="1"/>
    <col min="9739" max="9739" width="15" style="399" customWidth="1"/>
    <col min="9740" max="9740" width="25.42578125" style="399" customWidth="1"/>
    <col min="9741" max="9982" width="12.5703125" style="399"/>
    <col min="9983" max="9983" width="67.7109375" style="399" customWidth="1"/>
    <col min="9984" max="9984" width="19.5703125" style="399" customWidth="1"/>
    <col min="9985" max="9985" width="2.5703125" style="399" customWidth="1"/>
    <col min="9986" max="9986" width="20.7109375" style="399" customWidth="1"/>
    <col min="9987" max="9987" width="21.5703125" style="399" customWidth="1"/>
    <col min="9988" max="9989" width="20.85546875" style="399" customWidth="1"/>
    <col min="9990" max="9990" width="4.7109375" style="399" customWidth="1"/>
    <col min="9991" max="9991" width="6.5703125" style="399" customWidth="1"/>
    <col min="9992" max="9992" width="14.85546875" style="399" bestFit="1" customWidth="1"/>
    <col min="9993" max="9993" width="21.5703125" style="399" customWidth="1"/>
    <col min="9994" max="9994" width="19.5703125" style="399" customWidth="1"/>
    <col min="9995" max="9995" width="15" style="399" customWidth="1"/>
    <col min="9996" max="9996" width="25.42578125" style="399" customWidth="1"/>
    <col min="9997" max="10238" width="12.5703125" style="399"/>
    <col min="10239" max="10239" width="67.7109375" style="399" customWidth="1"/>
    <col min="10240" max="10240" width="19.5703125" style="399" customWidth="1"/>
    <col min="10241" max="10241" width="2.5703125" style="399" customWidth="1"/>
    <col min="10242" max="10242" width="20.7109375" style="399" customWidth="1"/>
    <col min="10243" max="10243" width="21.5703125" style="399" customWidth="1"/>
    <col min="10244" max="10245" width="20.85546875" style="399" customWidth="1"/>
    <col min="10246" max="10246" width="4.7109375" style="399" customWidth="1"/>
    <col min="10247" max="10247" width="6.5703125" style="399" customWidth="1"/>
    <col min="10248" max="10248" width="14.85546875" style="399" bestFit="1" customWidth="1"/>
    <col min="10249" max="10249" width="21.5703125" style="399" customWidth="1"/>
    <col min="10250" max="10250" width="19.5703125" style="399" customWidth="1"/>
    <col min="10251" max="10251" width="15" style="399" customWidth="1"/>
    <col min="10252" max="10252" width="25.42578125" style="399" customWidth="1"/>
    <col min="10253" max="10494" width="12.5703125" style="399"/>
    <col min="10495" max="10495" width="67.7109375" style="399" customWidth="1"/>
    <col min="10496" max="10496" width="19.5703125" style="399" customWidth="1"/>
    <col min="10497" max="10497" width="2.5703125" style="399" customWidth="1"/>
    <col min="10498" max="10498" width="20.7109375" style="399" customWidth="1"/>
    <col min="10499" max="10499" width="21.5703125" style="399" customWidth="1"/>
    <col min="10500" max="10501" width="20.85546875" style="399" customWidth="1"/>
    <col min="10502" max="10502" width="4.7109375" style="399" customWidth="1"/>
    <col min="10503" max="10503" width="6.5703125" style="399" customWidth="1"/>
    <col min="10504" max="10504" width="14.85546875" style="399" bestFit="1" customWidth="1"/>
    <col min="10505" max="10505" width="21.5703125" style="399" customWidth="1"/>
    <col min="10506" max="10506" width="19.5703125" style="399" customWidth="1"/>
    <col min="10507" max="10507" width="15" style="399" customWidth="1"/>
    <col min="10508" max="10508" width="25.42578125" style="399" customWidth="1"/>
    <col min="10509" max="10750" width="12.5703125" style="399"/>
    <col min="10751" max="10751" width="67.7109375" style="399" customWidth="1"/>
    <col min="10752" max="10752" width="19.5703125" style="399" customWidth="1"/>
    <col min="10753" max="10753" width="2.5703125" style="399" customWidth="1"/>
    <col min="10754" max="10754" width="20.7109375" style="399" customWidth="1"/>
    <col min="10755" max="10755" width="21.5703125" style="399" customWidth="1"/>
    <col min="10756" max="10757" width="20.85546875" style="399" customWidth="1"/>
    <col min="10758" max="10758" width="4.7109375" style="399" customWidth="1"/>
    <col min="10759" max="10759" width="6.5703125" style="399" customWidth="1"/>
    <col min="10760" max="10760" width="14.85546875" style="399" bestFit="1" customWidth="1"/>
    <col min="10761" max="10761" width="21.5703125" style="399" customWidth="1"/>
    <col min="10762" max="10762" width="19.5703125" style="399" customWidth="1"/>
    <col min="10763" max="10763" width="15" style="399" customWidth="1"/>
    <col min="10764" max="10764" width="25.42578125" style="399" customWidth="1"/>
    <col min="10765" max="11006" width="12.5703125" style="399"/>
    <col min="11007" max="11007" width="67.7109375" style="399" customWidth="1"/>
    <col min="11008" max="11008" width="19.5703125" style="399" customWidth="1"/>
    <col min="11009" max="11009" width="2.5703125" style="399" customWidth="1"/>
    <col min="11010" max="11010" width="20.7109375" style="399" customWidth="1"/>
    <col min="11011" max="11011" width="21.5703125" style="399" customWidth="1"/>
    <col min="11012" max="11013" width="20.85546875" style="399" customWidth="1"/>
    <col min="11014" max="11014" width="4.7109375" style="399" customWidth="1"/>
    <col min="11015" max="11015" width="6.5703125" style="399" customWidth="1"/>
    <col min="11016" max="11016" width="14.85546875" style="399" bestFit="1" customWidth="1"/>
    <col min="11017" max="11017" width="21.5703125" style="399" customWidth="1"/>
    <col min="11018" max="11018" width="19.5703125" style="399" customWidth="1"/>
    <col min="11019" max="11019" width="15" style="399" customWidth="1"/>
    <col min="11020" max="11020" width="25.42578125" style="399" customWidth="1"/>
    <col min="11021" max="11262" width="12.5703125" style="399"/>
    <col min="11263" max="11263" width="67.7109375" style="399" customWidth="1"/>
    <col min="11264" max="11264" width="19.5703125" style="399" customWidth="1"/>
    <col min="11265" max="11265" width="2.5703125" style="399" customWidth="1"/>
    <col min="11266" max="11266" width="20.7109375" style="399" customWidth="1"/>
    <col min="11267" max="11267" width="21.5703125" style="399" customWidth="1"/>
    <col min="11268" max="11269" width="20.85546875" style="399" customWidth="1"/>
    <col min="11270" max="11270" width="4.7109375" style="399" customWidth="1"/>
    <col min="11271" max="11271" width="6.5703125" style="399" customWidth="1"/>
    <col min="11272" max="11272" width="14.85546875" style="399" bestFit="1" customWidth="1"/>
    <col min="11273" max="11273" width="21.5703125" style="399" customWidth="1"/>
    <col min="11274" max="11274" width="19.5703125" style="399" customWidth="1"/>
    <col min="11275" max="11275" width="15" style="399" customWidth="1"/>
    <col min="11276" max="11276" width="25.42578125" style="399" customWidth="1"/>
    <col min="11277" max="11518" width="12.5703125" style="399"/>
    <col min="11519" max="11519" width="67.7109375" style="399" customWidth="1"/>
    <col min="11520" max="11520" width="19.5703125" style="399" customWidth="1"/>
    <col min="11521" max="11521" width="2.5703125" style="399" customWidth="1"/>
    <col min="11522" max="11522" width="20.7109375" style="399" customWidth="1"/>
    <col min="11523" max="11523" width="21.5703125" style="399" customWidth="1"/>
    <col min="11524" max="11525" width="20.85546875" style="399" customWidth="1"/>
    <col min="11526" max="11526" width="4.7109375" style="399" customWidth="1"/>
    <col min="11527" max="11527" width="6.5703125" style="399" customWidth="1"/>
    <col min="11528" max="11528" width="14.85546875" style="399" bestFit="1" customWidth="1"/>
    <col min="11529" max="11529" width="21.5703125" style="399" customWidth="1"/>
    <col min="11530" max="11530" width="19.5703125" style="399" customWidth="1"/>
    <col min="11531" max="11531" width="15" style="399" customWidth="1"/>
    <col min="11532" max="11532" width="25.42578125" style="399" customWidth="1"/>
    <col min="11533" max="11774" width="12.5703125" style="399"/>
    <col min="11775" max="11775" width="67.7109375" style="399" customWidth="1"/>
    <col min="11776" max="11776" width="19.5703125" style="399" customWidth="1"/>
    <col min="11777" max="11777" width="2.5703125" style="399" customWidth="1"/>
    <col min="11778" max="11778" width="20.7109375" style="399" customWidth="1"/>
    <col min="11779" max="11779" width="21.5703125" style="399" customWidth="1"/>
    <col min="11780" max="11781" width="20.85546875" style="399" customWidth="1"/>
    <col min="11782" max="11782" width="4.7109375" style="399" customWidth="1"/>
    <col min="11783" max="11783" width="6.5703125" style="399" customWidth="1"/>
    <col min="11784" max="11784" width="14.85546875" style="399" bestFit="1" customWidth="1"/>
    <col min="11785" max="11785" width="21.5703125" style="399" customWidth="1"/>
    <col min="11786" max="11786" width="19.5703125" style="399" customWidth="1"/>
    <col min="11787" max="11787" width="15" style="399" customWidth="1"/>
    <col min="11788" max="11788" width="25.42578125" style="399" customWidth="1"/>
    <col min="11789" max="12030" width="12.5703125" style="399"/>
    <col min="12031" max="12031" width="67.7109375" style="399" customWidth="1"/>
    <col min="12032" max="12032" width="19.5703125" style="399" customWidth="1"/>
    <col min="12033" max="12033" width="2.5703125" style="399" customWidth="1"/>
    <col min="12034" max="12034" width="20.7109375" style="399" customWidth="1"/>
    <col min="12035" max="12035" width="21.5703125" style="399" customWidth="1"/>
    <col min="12036" max="12037" width="20.85546875" style="399" customWidth="1"/>
    <col min="12038" max="12038" width="4.7109375" style="399" customWidth="1"/>
    <col min="12039" max="12039" width="6.5703125" style="399" customWidth="1"/>
    <col min="12040" max="12040" width="14.85546875" style="399" bestFit="1" customWidth="1"/>
    <col min="12041" max="12041" width="21.5703125" style="399" customWidth="1"/>
    <col min="12042" max="12042" width="19.5703125" style="399" customWidth="1"/>
    <col min="12043" max="12043" width="15" style="399" customWidth="1"/>
    <col min="12044" max="12044" width="25.42578125" style="399" customWidth="1"/>
    <col min="12045" max="12286" width="12.5703125" style="399"/>
    <col min="12287" max="12287" width="67.7109375" style="399" customWidth="1"/>
    <col min="12288" max="12288" width="19.5703125" style="399" customWidth="1"/>
    <col min="12289" max="12289" width="2.5703125" style="399" customWidth="1"/>
    <col min="12290" max="12290" width="20.7109375" style="399" customWidth="1"/>
    <col min="12291" max="12291" width="21.5703125" style="399" customWidth="1"/>
    <col min="12292" max="12293" width="20.85546875" style="399" customWidth="1"/>
    <col min="12294" max="12294" width="4.7109375" style="399" customWidth="1"/>
    <col min="12295" max="12295" width="6.5703125" style="399" customWidth="1"/>
    <col min="12296" max="12296" width="14.85546875" style="399" bestFit="1" customWidth="1"/>
    <col min="12297" max="12297" width="21.5703125" style="399" customWidth="1"/>
    <col min="12298" max="12298" width="19.5703125" style="399" customWidth="1"/>
    <col min="12299" max="12299" width="15" style="399" customWidth="1"/>
    <col min="12300" max="12300" width="25.42578125" style="399" customWidth="1"/>
    <col min="12301" max="12542" width="12.5703125" style="399"/>
    <col min="12543" max="12543" width="67.7109375" style="399" customWidth="1"/>
    <col min="12544" max="12544" width="19.5703125" style="399" customWidth="1"/>
    <col min="12545" max="12545" width="2.5703125" style="399" customWidth="1"/>
    <col min="12546" max="12546" width="20.7109375" style="399" customWidth="1"/>
    <col min="12547" max="12547" width="21.5703125" style="399" customWidth="1"/>
    <col min="12548" max="12549" width="20.85546875" style="399" customWidth="1"/>
    <col min="12550" max="12550" width="4.7109375" style="399" customWidth="1"/>
    <col min="12551" max="12551" width="6.5703125" style="399" customWidth="1"/>
    <col min="12552" max="12552" width="14.85546875" style="399" bestFit="1" customWidth="1"/>
    <col min="12553" max="12553" width="21.5703125" style="399" customWidth="1"/>
    <col min="12554" max="12554" width="19.5703125" style="399" customWidth="1"/>
    <col min="12555" max="12555" width="15" style="399" customWidth="1"/>
    <col min="12556" max="12556" width="25.42578125" style="399" customWidth="1"/>
    <col min="12557" max="12798" width="12.5703125" style="399"/>
    <col min="12799" max="12799" width="67.7109375" style="399" customWidth="1"/>
    <col min="12800" max="12800" width="19.5703125" style="399" customWidth="1"/>
    <col min="12801" max="12801" width="2.5703125" style="399" customWidth="1"/>
    <col min="12802" max="12802" width="20.7109375" style="399" customWidth="1"/>
    <col min="12803" max="12803" width="21.5703125" style="399" customWidth="1"/>
    <col min="12804" max="12805" width="20.85546875" style="399" customWidth="1"/>
    <col min="12806" max="12806" width="4.7109375" style="399" customWidth="1"/>
    <col min="12807" max="12807" width="6.5703125" style="399" customWidth="1"/>
    <col min="12808" max="12808" width="14.85546875" style="399" bestFit="1" customWidth="1"/>
    <col min="12809" max="12809" width="21.5703125" style="399" customWidth="1"/>
    <col min="12810" max="12810" width="19.5703125" style="399" customWidth="1"/>
    <col min="12811" max="12811" width="15" style="399" customWidth="1"/>
    <col min="12812" max="12812" width="25.42578125" style="399" customWidth="1"/>
    <col min="12813" max="13054" width="12.5703125" style="399"/>
    <col min="13055" max="13055" width="67.7109375" style="399" customWidth="1"/>
    <col min="13056" max="13056" width="19.5703125" style="399" customWidth="1"/>
    <col min="13057" max="13057" width="2.5703125" style="399" customWidth="1"/>
    <col min="13058" max="13058" width="20.7109375" style="399" customWidth="1"/>
    <col min="13059" max="13059" width="21.5703125" style="399" customWidth="1"/>
    <col min="13060" max="13061" width="20.85546875" style="399" customWidth="1"/>
    <col min="13062" max="13062" width="4.7109375" style="399" customWidth="1"/>
    <col min="13063" max="13063" width="6.5703125" style="399" customWidth="1"/>
    <col min="13064" max="13064" width="14.85546875" style="399" bestFit="1" customWidth="1"/>
    <col min="13065" max="13065" width="21.5703125" style="399" customWidth="1"/>
    <col min="13066" max="13066" width="19.5703125" style="399" customWidth="1"/>
    <col min="13067" max="13067" width="15" style="399" customWidth="1"/>
    <col min="13068" max="13068" width="25.42578125" style="399" customWidth="1"/>
    <col min="13069" max="13310" width="12.5703125" style="399"/>
    <col min="13311" max="13311" width="67.7109375" style="399" customWidth="1"/>
    <col min="13312" max="13312" width="19.5703125" style="399" customWidth="1"/>
    <col min="13313" max="13313" width="2.5703125" style="399" customWidth="1"/>
    <col min="13314" max="13314" width="20.7109375" style="399" customWidth="1"/>
    <col min="13315" max="13315" width="21.5703125" style="399" customWidth="1"/>
    <col min="13316" max="13317" width="20.85546875" style="399" customWidth="1"/>
    <col min="13318" max="13318" width="4.7109375" style="399" customWidth="1"/>
    <col min="13319" max="13319" width="6.5703125" style="399" customWidth="1"/>
    <col min="13320" max="13320" width="14.85546875" style="399" bestFit="1" customWidth="1"/>
    <col min="13321" max="13321" width="21.5703125" style="399" customWidth="1"/>
    <col min="13322" max="13322" width="19.5703125" style="399" customWidth="1"/>
    <col min="13323" max="13323" width="15" style="399" customWidth="1"/>
    <col min="13324" max="13324" width="25.42578125" style="399" customWidth="1"/>
    <col min="13325" max="13566" width="12.5703125" style="399"/>
    <col min="13567" max="13567" width="67.7109375" style="399" customWidth="1"/>
    <col min="13568" max="13568" width="19.5703125" style="399" customWidth="1"/>
    <col min="13569" max="13569" width="2.5703125" style="399" customWidth="1"/>
    <col min="13570" max="13570" width="20.7109375" style="399" customWidth="1"/>
    <col min="13571" max="13571" width="21.5703125" style="399" customWidth="1"/>
    <col min="13572" max="13573" width="20.85546875" style="399" customWidth="1"/>
    <col min="13574" max="13574" width="4.7109375" style="399" customWidth="1"/>
    <col min="13575" max="13575" width="6.5703125" style="399" customWidth="1"/>
    <col min="13576" max="13576" width="14.85546875" style="399" bestFit="1" customWidth="1"/>
    <col min="13577" max="13577" width="21.5703125" style="399" customWidth="1"/>
    <col min="13578" max="13578" width="19.5703125" style="399" customWidth="1"/>
    <col min="13579" max="13579" width="15" style="399" customWidth="1"/>
    <col min="13580" max="13580" width="25.42578125" style="399" customWidth="1"/>
    <col min="13581" max="13822" width="12.5703125" style="399"/>
    <col min="13823" max="13823" width="67.7109375" style="399" customWidth="1"/>
    <col min="13824" max="13824" width="19.5703125" style="399" customWidth="1"/>
    <col min="13825" max="13825" width="2.5703125" style="399" customWidth="1"/>
    <col min="13826" max="13826" width="20.7109375" style="399" customWidth="1"/>
    <col min="13827" max="13827" width="21.5703125" style="399" customWidth="1"/>
    <col min="13828" max="13829" width="20.85546875" style="399" customWidth="1"/>
    <col min="13830" max="13830" width="4.7109375" style="399" customWidth="1"/>
    <col min="13831" max="13831" width="6.5703125" style="399" customWidth="1"/>
    <col min="13832" max="13832" width="14.85546875" style="399" bestFit="1" customWidth="1"/>
    <col min="13833" max="13833" width="21.5703125" style="399" customWidth="1"/>
    <col min="13834" max="13834" width="19.5703125" style="399" customWidth="1"/>
    <col min="13835" max="13835" width="15" style="399" customWidth="1"/>
    <col min="13836" max="13836" width="25.42578125" style="399" customWidth="1"/>
    <col min="13837" max="14078" width="12.5703125" style="399"/>
    <col min="14079" max="14079" width="67.7109375" style="399" customWidth="1"/>
    <col min="14080" max="14080" width="19.5703125" style="399" customWidth="1"/>
    <col min="14081" max="14081" width="2.5703125" style="399" customWidth="1"/>
    <col min="14082" max="14082" width="20.7109375" style="399" customWidth="1"/>
    <col min="14083" max="14083" width="21.5703125" style="399" customWidth="1"/>
    <col min="14084" max="14085" width="20.85546875" style="399" customWidth="1"/>
    <col min="14086" max="14086" width="4.7109375" style="399" customWidth="1"/>
    <col min="14087" max="14087" width="6.5703125" style="399" customWidth="1"/>
    <col min="14088" max="14088" width="14.85546875" style="399" bestFit="1" customWidth="1"/>
    <col min="14089" max="14089" width="21.5703125" style="399" customWidth="1"/>
    <col min="14090" max="14090" width="19.5703125" style="399" customWidth="1"/>
    <col min="14091" max="14091" width="15" style="399" customWidth="1"/>
    <col min="14092" max="14092" width="25.42578125" style="399" customWidth="1"/>
    <col min="14093" max="14334" width="12.5703125" style="399"/>
    <col min="14335" max="14335" width="67.7109375" style="399" customWidth="1"/>
    <col min="14336" max="14336" width="19.5703125" style="399" customWidth="1"/>
    <col min="14337" max="14337" width="2.5703125" style="399" customWidth="1"/>
    <col min="14338" max="14338" width="20.7109375" style="399" customWidth="1"/>
    <col min="14339" max="14339" width="21.5703125" style="399" customWidth="1"/>
    <col min="14340" max="14341" width="20.85546875" style="399" customWidth="1"/>
    <col min="14342" max="14342" width="4.7109375" style="399" customWidth="1"/>
    <col min="14343" max="14343" width="6.5703125" style="399" customWidth="1"/>
    <col min="14344" max="14344" width="14.85546875" style="399" bestFit="1" customWidth="1"/>
    <col min="14345" max="14345" width="21.5703125" style="399" customWidth="1"/>
    <col min="14346" max="14346" width="19.5703125" style="399" customWidth="1"/>
    <col min="14347" max="14347" width="15" style="399" customWidth="1"/>
    <col min="14348" max="14348" width="25.42578125" style="399" customWidth="1"/>
    <col min="14349" max="14590" width="12.5703125" style="399"/>
    <col min="14591" max="14591" width="67.7109375" style="399" customWidth="1"/>
    <col min="14592" max="14592" width="19.5703125" style="399" customWidth="1"/>
    <col min="14593" max="14593" width="2.5703125" style="399" customWidth="1"/>
    <col min="14594" max="14594" width="20.7109375" style="399" customWidth="1"/>
    <col min="14595" max="14595" width="21.5703125" style="399" customWidth="1"/>
    <col min="14596" max="14597" width="20.85546875" style="399" customWidth="1"/>
    <col min="14598" max="14598" width="4.7109375" style="399" customWidth="1"/>
    <col min="14599" max="14599" width="6.5703125" style="399" customWidth="1"/>
    <col min="14600" max="14600" width="14.85546875" style="399" bestFit="1" customWidth="1"/>
    <col min="14601" max="14601" width="21.5703125" style="399" customWidth="1"/>
    <col min="14602" max="14602" width="19.5703125" style="399" customWidth="1"/>
    <col min="14603" max="14603" width="15" style="399" customWidth="1"/>
    <col min="14604" max="14604" width="25.42578125" style="399" customWidth="1"/>
    <col min="14605" max="14846" width="12.5703125" style="399"/>
    <col min="14847" max="14847" width="67.7109375" style="399" customWidth="1"/>
    <col min="14848" max="14848" width="19.5703125" style="399" customWidth="1"/>
    <col min="14849" max="14849" width="2.5703125" style="399" customWidth="1"/>
    <col min="14850" max="14850" width="20.7109375" style="399" customWidth="1"/>
    <col min="14851" max="14851" width="21.5703125" style="399" customWidth="1"/>
    <col min="14852" max="14853" width="20.85546875" style="399" customWidth="1"/>
    <col min="14854" max="14854" width="4.7109375" style="399" customWidth="1"/>
    <col min="14855" max="14855" width="6.5703125" style="399" customWidth="1"/>
    <col min="14856" max="14856" width="14.85546875" style="399" bestFit="1" customWidth="1"/>
    <col min="14857" max="14857" width="21.5703125" style="399" customWidth="1"/>
    <col min="14858" max="14858" width="19.5703125" style="399" customWidth="1"/>
    <col min="14859" max="14859" width="15" style="399" customWidth="1"/>
    <col min="14860" max="14860" width="25.42578125" style="399" customWidth="1"/>
    <col min="14861" max="15102" width="12.5703125" style="399"/>
    <col min="15103" max="15103" width="67.7109375" style="399" customWidth="1"/>
    <col min="15104" max="15104" width="19.5703125" style="399" customWidth="1"/>
    <col min="15105" max="15105" width="2.5703125" style="399" customWidth="1"/>
    <col min="15106" max="15106" width="20.7109375" style="399" customWidth="1"/>
    <col min="15107" max="15107" width="21.5703125" style="399" customWidth="1"/>
    <col min="15108" max="15109" width="20.85546875" style="399" customWidth="1"/>
    <col min="15110" max="15110" width="4.7109375" style="399" customWidth="1"/>
    <col min="15111" max="15111" width="6.5703125" style="399" customWidth="1"/>
    <col min="15112" max="15112" width="14.85546875" style="399" bestFit="1" customWidth="1"/>
    <col min="15113" max="15113" width="21.5703125" style="399" customWidth="1"/>
    <col min="15114" max="15114" width="19.5703125" style="399" customWidth="1"/>
    <col min="15115" max="15115" width="15" style="399" customWidth="1"/>
    <col min="15116" max="15116" width="25.42578125" style="399" customWidth="1"/>
    <col min="15117" max="15358" width="12.5703125" style="399"/>
    <col min="15359" max="15359" width="67.7109375" style="399" customWidth="1"/>
    <col min="15360" max="15360" width="19.5703125" style="399" customWidth="1"/>
    <col min="15361" max="15361" width="2.5703125" style="399" customWidth="1"/>
    <col min="15362" max="15362" width="20.7109375" style="399" customWidth="1"/>
    <col min="15363" max="15363" width="21.5703125" style="399" customWidth="1"/>
    <col min="15364" max="15365" width="20.85546875" style="399" customWidth="1"/>
    <col min="15366" max="15366" width="4.7109375" style="399" customWidth="1"/>
    <col min="15367" max="15367" width="6.5703125" style="399" customWidth="1"/>
    <col min="15368" max="15368" width="14.85546875" style="399" bestFit="1" customWidth="1"/>
    <col min="15369" max="15369" width="21.5703125" style="399" customWidth="1"/>
    <col min="15370" max="15370" width="19.5703125" style="399" customWidth="1"/>
    <col min="15371" max="15371" width="15" style="399" customWidth="1"/>
    <col min="15372" max="15372" width="25.42578125" style="399" customWidth="1"/>
    <col min="15373" max="15614" width="12.5703125" style="399"/>
    <col min="15615" max="15615" width="67.7109375" style="399" customWidth="1"/>
    <col min="15616" max="15616" width="19.5703125" style="399" customWidth="1"/>
    <col min="15617" max="15617" width="2.5703125" style="399" customWidth="1"/>
    <col min="15618" max="15618" width="20.7109375" style="399" customWidth="1"/>
    <col min="15619" max="15619" width="21.5703125" style="399" customWidth="1"/>
    <col min="15620" max="15621" width="20.85546875" style="399" customWidth="1"/>
    <col min="15622" max="15622" width="4.7109375" style="399" customWidth="1"/>
    <col min="15623" max="15623" width="6.5703125" style="399" customWidth="1"/>
    <col min="15624" max="15624" width="14.85546875" style="399" bestFit="1" customWidth="1"/>
    <col min="15625" max="15625" width="21.5703125" style="399" customWidth="1"/>
    <col min="15626" max="15626" width="19.5703125" style="399" customWidth="1"/>
    <col min="15627" max="15627" width="15" style="399" customWidth="1"/>
    <col min="15628" max="15628" width="25.42578125" style="399" customWidth="1"/>
    <col min="15629" max="15870" width="12.5703125" style="399"/>
    <col min="15871" max="15871" width="67.7109375" style="399" customWidth="1"/>
    <col min="15872" max="15872" width="19.5703125" style="399" customWidth="1"/>
    <col min="15873" max="15873" width="2.5703125" style="399" customWidth="1"/>
    <col min="15874" max="15874" width="20.7109375" style="399" customWidth="1"/>
    <col min="15875" max="15875" width="21.5703125" style="399" customWidth="1"/>
    <col min="15876" max="15877" width="20.85546875" style="399" customWidth="1"/>
    <col min="15878" max="15878" width="4.7109375" style="399" customWidth="1"/>
    <col min="15879" max="15879" width="6.5703125" style="399" customWidth="1"/>
    <col min="15880" max="15880" width="14.85546875" style="399" bestFit="1" customWidth="1"/>
    <col min="15881" max="15881" width="21.5703125" style="399" customWidth="1"/>
    <col min="15882" max="15882" width="19.5703125" style="399" customWidth="1"/>
    <col min="15883" max="15883" width="15" style="399" customWidth="1"/>
    <col min="15884" max="15884" width="25.42578125" style="399" customWidth="1"/>
    <col min="15885" max="16126" width="12.5703125" style="399"/>
    <col min="16127" max="16127" width="67.7109375" style="399" customWidth="1"/>
    <col min="16128" max="16128" width="19.5703125" style="399" customWidth="1"/>
    <col min="16129" max="16129" width="2.5703125" style="399" customWidth="1"/>
    <col min="16130" max="16130" width="20.7109375" style="399" customWidth="1"/>
    <col min="16131" max="16131" width="21.5703125" style="399" customWidth="1"/>
    <col min="16132" max="16133" width="20.85546875" style="399" customWidth="1"/>
    <col min="16134" max="16134" width="4.7109375" style="399" customWidth="1"/>
    <col min="16135" max="16135" width="6.5703125" style="399" customWidth="1"/>
    <col min="16136" max="16136" width="14.85546875" style="399" bestFit="1" customWidth="1"/>
    <col min="16137" max="16137" width="21.5703125" style="399" customWidth="1"/>
    <col min="16138" max="16138" width="19.5703125" style="399" customWidth="1"/>
    <col min="16139" max="16139" width="15" style="399" customWidth="1"/>
    <col min="16140" max="16140" width="25.42578125" style="399" customWidth="1"/>
    <col min="16141" max="16384" width="12.5703125" style="399"/>
  </cols>
  <sheetData>
    <row r="1" spans="1:64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4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4" ht="21" customHeight="1">
      <c r="A3" s="400"/>
      <c r="B3" s="401"/>
      <c r="C3" s="401"/>
      <c r="D3" s="401"/>
      <c r="E3" s="401"/>
      <c r="F3" s="402"/>
      <c r="G3" s="403" t="s">
        <v>2</v>
      </c>
    </row>
    <row r="4" spans="1:64" ht="16.5" customHeight="1">
      <c r="A4" s="404"/>
      <c r="B4" s="1629" t="s">
        <v>562</v>
      </c>
      <c r="C4" s="1630"/>
      <c r="D4" s="1630"/>
      <c r="E4" s="1631"/>
      <c r="F4" s="1632" t="s">
        <v>563</v>
      </c>
      <c r="G4" s="1633"/>
    </row>
    <row r="5" spans="1:64" ht="15" customHeight="1">
      <c r="A5" s="405"/>
      <c r="B5" s="1626" t="s">
        <v>766</v>
      </c>
      <c r="C5" s="1627"/>
      <c r="D5" s="1627"/>
      <c r="E5" s="1628"/>
      <c r="F5" s="1626" t="s">
        <v>766</v>
      </c>
      <c r="G5" s="1628"/>
      <c r="H5" s="406" t="s">
        <v>4</v>
      </c>
    </row>
    <row r="6" spans="1:64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4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4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4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 t="s">
        <v>4</v>
      </c>
    </row>
    <row r="10" spans="1:64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4" ht="12.75" customHeight="1">
      <c r="A11" s="436" t="s">
        <v>4</v>
      </c>
      <c r="B11" s="740" t="s">
        <v>4</v>
      </c>
      <c r="C11" s="740"/>
      <c r="D11" s="741" t="s">
        <v>124</v>
      </c>
      <c r="E11" s="742"/>
      <c r="F11" s="743" t="s">
        <v>4</v>
      </c>
      <c r="G11" s="744" t="s">
        <v>124</v>
      </c>
      <c r="H11" s="429" t="s">
        <v>4</v>
      </c>
    </row>
    <row r="12" spans="1:64" ht="16.5" customHeight="1">
      <c r="A12" s="436" t="s">
        <v>590</v>
      </c>
      <c r="B12" s="814">
        <v>2920914175.2700009</v>
      </c>
      <c r="C12" s="814"/>
      <c r="D12" s="815">
        <v>829978393.36000025</v>
      </c>
      <c r="E12" s="815">
        <v>827574192.05000019</v>
      </c>
      <c r="F12" s="814">
        <v>675034906.61000025</v>
      </c>
      <c r="G12" s="815">
        <v>154943486.75</v>
      </c>
      <c r="H12" s="429" t="s">
        <v>4</v>
      </c>
    </row>
    <row r="13" spans="1:64" s="437" customFormat="1" ht="21.75" customHeight="1">
      <c r="A13" s="745" t="s">
        <v>234</v>
      </c>
      <c r="B13" s="788">
        <v>3601822.0700000003</v>
      </c>
      <c r="C13" s="788"/>
      <c r="D13" s="816">
        <v>0</v>
      </c>
      <c r="E13" s="816">
        <v>0</v>
      </c>
      <c r="F13" s="817">
        <v>0</v>
      </c>
      <c r="G13" s="789">
        <v>0</v>
      </c>
      <c r="H13" s="429" t="s">
        <v>4</v>
      </c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</row>
    <row r="14" spans="1:64" s="437" customFormat="1" ht="21.75" customHeight="1">
      <c r="A14" s="745" t="s">
        <v>235</v>
      </c>
      <c r="B14" s="788">
        <v>10594460.040000003</v>
      </c>
      <c r="C14" s="788"/>
      <c r="D14" s="816">
        <v>0</v>
      </c>
      <c r="E14" s="816">
        <v>0</v>
      </c>
      <c r="F14" s="817">
        <v>0</v>
      </c>
      <c r="G14" s="789">
        <v>0</v>
      </c>
      <c r="H14" s="429" t="s">
        <v>4</v>
      </c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</row>
    <row r="15" spans="1:64" s="437" customFormat="1" ht="21.75" customHeight="1">
      <c r="A15" s="745" t="s">
        <v>236</v>
      </c>
      <c r="B15" s="788">
        <v>1801526.6600000001</v>
      </c>
      <c r="C15" s="788"/>
      <c r="D15" s="816">
        <v>0</v>
      </c>
      <c r="E15" s="816">
        <v>0</v>
      </c>
      <c r="F15" s="817">
        <v>0</v>
      </c>
      <c r="G15" s="789">
        <v>0</v>
      </c>
      <c r="H15" s="429" t="s">
        <v>4</v>
      </c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</row>
    <row r="16" spans="1:64" s="437" customFormat="1" ht="21.75" customHeight="1">
      <c r="A16" s="745" t="s">
        <v>237</v>
      </c>
      <c r="B16" s="788">
        <v>9718.9699999999993</v>
      </c>
      <c r="C16" s="788"/>
      <c r="D16" s="816">
        <v>0</v>
      </c>
      <c r="E16" s="816">
        <v>0</v>
      </c>
      <c r="F16" s="817">
        <v>0</v>
      </c>
      <c r="G16" s="789">
        <v>0</v>
      </c>
      <c r="H16" s="429" t="s">
        <v>4</v>
      </c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</row>
    <row r="17" spans="1:71" s="437" customFormat="1" ht="21.75" customHeight="1">
      <c r="A17" s="745" t="s">
        <v>238</v>
      </c>
      <c r="B17" s="788">
        <v>6035897.71</v>
      </c>
      <c r="C17" s="788"/>
      <c r="D17" s="816">
        <v>0</v>
      </c>
      <c r="E17" s="816">
        <v>0</v>
      </c>
      <c r="F17" s="817">
        <v>0</v>
      </c>
      <c r="G17" s="789">
        <v>0</v>
      </c>
      <c r="H17" s="429" t="s">
        <v>4</v>
      </c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</row>
    <row r="18" spans="1:71" s="437" customFormat="1" ht="21.75" customHeight="1">
      <c r="A18" s="745" t="s">
        <v>239</v>
      </c>
      <c r="B18" s="788">
        <v>20185.61</v>
      </c>
      <c r="C18" s="788"/>
      <c r="D18" s="816">
        <v>0</v>
      </c>
      <c r="E18" s="816">
        <v>0</v>
      </c>
      <c r="F18" s="817">
        <v>0</v>
      </c>
      <c r="G18" s="789">
        <v>0</v>
      </c>
      <c r="H18" s="429" t="s">
        <v>4</v>
      </c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</row>
    <row r="19" spans="1:71" s="437" customFormat="1" ht="21.75" customHeight="1">
      <c r="A19" s="745" t="s">
        <v>240</v>
      </c>
      <c r="B19" s="788">
        <v>228460.37</v>
      </c>
      <c r="C19" s="788"/>
      <c r="D19" s="816">
        <v>0</v>
      </c>
      <c r="E19" s="816">
        <v>0</v>
      </c>
      <c r="F19" s="817">
        <v>0</v>
      </c>
      <c r="G19" s="789">
        <v>0</v>
      </c>
      <c r="H19" s="429" t="s">
        <v>4</v>
      </c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</row>
    <row r="20" spans="1:71" s="437" customFormat="1" ht="21.75" customHeight="1">
      <c r="A20" s="745" t="s">
        <v>241</v>
      </c>
      <c r="B20" s="788">
        <v>893406.28000000014</v>
      </c>
      <c r="C20" s="788"/>
      <c r="D20" s="816">
        <v>0</v>
      </c>
      <c r="E20" s="816">
        <v>0</v>
      </c>
      <c r="F20" s="817">
        <v>0</v>
      </c>
      <c r="G20" s="789">
        <v>0</v>
      </c>
      <c r="H20" s="429" t="s">
        <v>4</v>
      </c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</row>
    <row r="21" spans="1:71" s="437" customFormat="1" ht="21.75" customHeight="1">
      <c r="A21" s="745" t="s">
        <v>591</v>
      </c>
      <c r="B21" s="788">
        <v>273031.44999999995</v>
      </c>
      <c r="C21" s="788"/>
      <c r="D21" s="816">
        <v>0</v>
      </c>
      <c r="E21" s="816">
        <v>0</v>
      </c>
      <c r="F21" s="817">
        <v>0</v>
      </c>
      <c r="G21" s="789">
        <v>0</v>
      </c>
      <c r="H21" s="429" t="s">
        <v>4</v>
      </c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</row>
    <row r="22" spans="1:71" s="437" customFormat="1" ht="21.75" customHeight="1">
      <c r="A22" s="745" t="s">
        <v>719</v>
      </c>
      <c r="B22" s="788">
        <v>11188.609999999999</v>
      </c>
      <c r="C22" s="788"/>
      <c r="D22" s="816">
        <v>0</v>
      </c>
      <c r="E22" s="816">
        <v>0</v>
      </c>
      <c r="F22" s="817">
        <v>0</v>
      </c>
      <c r="G22" s="789">
        <v>0</v>
      </c>
      <c r="H22" s="429" t="s">
        <v>4</v>
      </c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</row>
    <row r="23" spans="1:71" ht="21.75" customHeight="1">
      <c r="A23" s="745" t="s">
        <v>243</v>
      </c>
      <c r="B23" s="788">
        <v>1599750.9600000002</v>
      </c>
      <c r="C23" s="788"/>
      <c r="D23" s="816">
        <v>0</v>
      </c>
      <c r="E23" s="816">
        <v>0</v>
      </c>
      <c r="F23" s="817">
        <v>0</v>
      </c>
      <c r="G23" s="789">
        <v>0</v>
      </c>
      <c r="H23" s="429" t="s">
        <v>4</v>
      </c>
    </row>
    <row r="24" spans="1:71" s="437" customFormat="1" ht="21.75" customHeight="1">
      <c r="A24" s="745" t="s">
        <v>244</v>
      </c>
      <c r="B24" s="788">
        <v>508156.38</v>
      </c>
      <c r="C24" s="788"/>
      <c r="D24" s="816">
        <v>0</v>
      </c>
      <c r="E24" s="816">
        <v>0</v>
      </c>
      <c r="F24" s="817">
        <v>0</v>
      </c>
      <c r="G24" s="789">
        <v>0</v>
      </c>
      <c r="H24" s="429" t="s">
        <v>4</v>
      </c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</row>
    <row r="25" spans="1:71" s="439" customFormat="1" ht="31.5" customHeight="1">
      <c r="A25" s="438" t="s">
        <v>592</v>
      </c>
      <c r="B25" s="788">
        <v>3791452.1700000004</v>
      </c>
      <c r="C25" s="787"/>
      <c r="D25" s="816">
        <v>0</v>
      </c>
      <c r="E25" s="816">
        <v>0</v>
      </c>
      <c r="F25" s="818">
        <v>0</v>
      </c>
      <c r="G25" s="789">
        <v>0</v>
      </c>
      <c r="H25" s="429" t="s">
        <v>4</v>
      </c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</row>
    <row r="26" spans="1:71" s="440" customFormat="1" ht="19.5" customHeight="1">
      <c r="A26" s="745" t="s">
        <v>246</v>
      </c>
      <c r="B26" s="788">
        <v>161803.28</v>
      </c>
      <c r="C26" s="788"/>
      <c r="D26" s="816">
        <v>0</v>
      </c>
      <c r="E26" s="816">
        <v>0</v>
      </c>
      <c r="F26" s="817">
        <v>0</v>
      </c>
      <c r="G26" s="789">
        <v>0</v>
      </c>
      <c r="H26" s="429" t="s">
        <v>4</v>
      </c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</row>
    <row r="27" spans="1:71" s="440" customFormat="1" ht="21.75" customHeight="1">
      <c r="A27" s="745" t="s">
        <v>247</v>
      </c>
      <c r="B27" s="788">
        <v>129866759.19000001</v>
      </c>
      <c r="C27" s="788"/>
      <c r="D27" s="816">
        <v>39460.949999999997</v>
      </c>
      <c r="E27" s="816">
        <v>15925.7</v>
      </c>
      <c r="F27" s="817">
        <v>37787.96</v>
      </c>
      <c r="G27" s="789">
        <v>1672.9899999999998</v>
      </c>
      <c r="H27" s="429" t="s">
        <v>4</v>
      </c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</row>
    <row r="28" spans="1:71" s="440" customFormat="1" ht="21.75" customHeight="1">
      <c r="A28" s="745" t="s">
        <v>593</v>
      </c>
      <c r="B28" s="788">
        <v>3470096.0200000005</v>
      </c>
      <c r="C28" s="788"/>
      <c r="D28" s="816">
        <v>0</v>
      </c>
      <c r="E28" s="816">
        <v>0</v>
      </c>
      <c r="F28" s="817">
        <v>0</v>
      </c>
      <c r="G28" s="789">
        <v>0</v>
      </c>
      <c r="H28" s="429" t="s">
        <v>4</v>
      </c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</row>
    <row r="29" spans="1:71" s="440" customFormat="1" ht="21" customHeight="1">
      <c r="A29" s="745" t="s">
        <v>249</v>
      </c>
      <c r="B29" s="788">
        <v>632485.54</v>
      </c>
      <c r="C29" s="788"/>
      <c r="D29" s="816">
        <v>0</v>
      </c>
      <c r="E29" s="816">
        <v>0</v>
      </c>
      <c r="F29" s="817">
        <v>0</v>
      </c>
      <c r="G29" s="789">
        <v>0</v>
      </c>
      <c r="H29" s="429" t="s">
        <v>4</v>
      </c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</row>
    <row r="30" spans="1:71" s="437" customFormat="1" ht="31.5" customHeight="1">
      <c r="A30" s="438" t="s">
        <v>594</v>
      </c>
      <c r="B30" s="788">
        <v>4134197.7499999995</v>
      </c>
      <c r="C30" s="787"/>
      <c r="D30" s="816">
        <v>0</v>
      </c>
      <c r="E30" s="816">
        <v>0</v>
      </c>
      <c r="F30" s="817">
        <v>0</v>
      </c>
      <c r="G30" s="789">
        <v>0</v>
      </c>
      <c r="H30" s="429" t="s">
        <v>4</v>
      </c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</row>
    <row r="31" spans="1:71" s="437" customFormat="1" ht="21" customHeight="1">
      <c r="A31" s="745" t="s">
        <v>251</v>
      </c>
      <c r="B31" s="788">
        <v>970195013.31000006</v>
      </c>
      <c r="C31" s="788"/>
      <c r="D31" s="816">
        <v>827686150.76000011</v>
      </c>
      <c r="E31" s="816">
        <v>827543810.6500001</v>
      </c>
      <c r="F31" s="817">
        <v>672745177.00000012</v>
      </c>
      <c r="G31" s="789">
        <v>154940973.75999999</v>
      </c>
      <c r="H31" s="429" t="s">
        <v>4</v>
      </c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</row>
    <row r="32" spans="1:71" s="437" customFormat="1" ht="23.25" customHeight="1">
      <c r="A32" s="745" t="s">
        <v>252</v>
      </c>
      <c r="B32" s="788">
        <v>2909814.6999999993</v>
      </c>
      <c r="C32" s="788"/>
      <c r="D32" s="816">
        <v>0</v>
      </c>
      <c r="E32" s="816">
        <v>0</v>
      </c>
      <c r="F32" s="817">
        <v>0</v>
      </c>
      <c r="G32" s="789">
        <v>0</v>
      </c>
      <c r="H32" s="429" t="s">
        <v>4</v>
      </c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</row>
    <row r="33" spans="1:71" s="437" customFormat="1" ht="21.75" customHeight="1">
      <c r="A33" s="745" t="s">
        <v>253</v>
      </c>
      <c r="B33" s="788">
        <v>42438095.18</v>
      </c>
      <c r="C33" s="788"/>
      <c r="D33" s="816">
        <v>0</v>
      </c>
      <c r="E33" s="816">
        <v>0</v>
      </c>
      <c r="F33" s="817">
        <v>0</v>
      </c>
      <c r="G33" s="789">
        <v>0</v>
      </c>
      <c r="H33" s="429" t="s">
        <v>4</v>
      </c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</row>
    <row r="34" spans="1:71" s="437" customFormat="1" ht="21.95" customHeight="1">
      <c r="A34" s="745" t="s">
        <v>254</v>
      </c>
      <c r="B34" s="788">
        <v>272242.07000000007</v>
      </c>
      <c r="C34" s="788"/>
      <c r="D34" s="816">
        <v>0</v>
      </c>
      <c r="E34" s="816">
        <v>0</v>
      </c>
      <c r="F34" s="817">
        <v>0</v>
      </c>
      <c r="G34" s="789">
        <v>0</v>
      </c>
      <c r="H34" s="429" t="s">
        <v>4</v>
      </c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</row>
    <row r="35" spans="1:71" s="437" customFormat="1" ht="21.95" customHeight="1">
      <c r="A35" s="747" t="s">
        <v>255</v>
      </c>
      <c r="B35" s="788">
        <v>590634.25</v>
      </c>
      <c r="C35" s="788"/>
      <c r="D35" s="816">
        <v>0</v>
      </c>
      <c r="E35" s="816">
        <v>0</v>
      </c>
      <c r="F35" s="817">
        <v>0</v>
      </c>
      <c r="G35" s="789">
        <v>0</v>
      </c>
      <c r="H35" s="429" t="s">
        <v>4</v>
      </c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</row>
    <row r="36" spans="1:71" s="437" customFormat="1" ht="21.95" customHeight="1">
      <c r="A36" s="745" t="s">
        <v>256</v>
      </c>
      <c r="B36" s="788">
        <v>19746151.800000001</v>
      </c>
      <c r="C36" s="788"/>
      <c r="D36" s="816">
        <v>0</v>
      </c>
      <c r="E36" s="816">
        <v>0</v>
      </c>
      <c r="F36" s="817">
        <v>0</v>
      </c>
      <c r="G36" s="789">
        <v>0</v>
      </c>
      <c r="H36" s="429" t="s">
        <v>4</v>
      </c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</row>
    <row r="37" spans="1:71" s="437" customFormat="1" ht="21.95" customHeight="1">
      <c r="A37" s="745" t="s">
        <v>257</v>
      </c>
      <c r="B37" s="788">
        <v>5443849</v>
      </c>
      <c r="C37" s="788"/>
      <c r="D37" s="816">
        <v>0</v>
      </c>
      <c r="E37" s="816">
        <v>0</v>
      </c>
      <c r="F37" s="817">
        <v>0</v>
      </c>
      <c r="G37" s="789">
        <v>0</v>
      </c>
      <c r="H37" s="429" t="s">
        <v>4</v>
      </c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</row>
    <row r="38" spans="1:71" s="437" customFormat="1" ht="21.95" customHeight="1">
      <c r="A38" s="745" t="s">
        <v>258</v>
      </c>
      <c r="B38" s="788">
        <v>44253.86</v>
      </c>
      <c r="C38" s="788"/>
      <c r="D38" s="816">
        <v>0</v>
      </c>
      <c r="E38" s="816">
        <v>0</v>
      </c>
      <c r="F38" s="817">
        <v>0</v>
      </c>
      <c r="G38" s="789">
        <v>0</v>
      </c>
      <c r="H38" s="429" t="s">
        <v>4</v>
      </c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</row>
    <row r="39" spans="1:71" s="437" customFormat="1" ht="21.95" customHeight="1">
      <c r="A39" s="745" t="s">
        <v>259</v>
      </c>
      <c r="B39" s="788">
        <v>4190498.2700000014</v>
      </c>
      <c r="C39" s="788"/>
      <c r="D39" s="816">
        <v>0</v>
      </c>
      <c r="E39" s="816">
        <v>0</v>
      </c>
      <c r="F39" s="817">
        <v>0</v>
      </c>
      <c r="G39" s="789">
        <v>0</v>
      </c>
      <c r="H39" s="429" t="s">
        <v>4</v>
      </c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</row>
    <row r="40" spans="1:71" s="437" customFormat="1" ht="21.95" customHeight="1">
      <c r="A40" s="745" t="s">
        <v>716</v>
      </c>
      <c r="B40" s="788">
        <v>571267.84000000008</v>
      </c>
      <c r="C40" s="788"/>
      <c r="D40" s="816">
        <v>0</v>
      </c>
      <c r="E40" s="816">
        <v>0</v>
      </c>
      <c r="F40" s="817">
        <v>0</v>
      </c>
      <c r="G40" s="789">
        <v>0</v>
      </c>
      <c r="H40" s="429" t="s">
        <v>4</v>
      </c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</row>
    <row r="41" spans="1:71" s="437" customFormat="1" ht="21.95" customHeight="1">
      <c r="A41" s="745" t="s">
        <v>260</v>
      </c>
      <c r="B41" s="788">
        <v>804075954.45000041</v>
      </c>
      <c r="C41" s="788"/>
      <c r="D41" s="816">
        <v>0</v>
      </c>
      <c r="E41" s="816">
        <v>0</v>
      </c>
      <c r="F41" s="817">
        <v>0</v>
      </c>
      <c r="G41" s="789">
        <v>0</v>
      </c>
      <c r="H41" s="429" t="s">
        <v>4</v>
      </c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</row>
    <row r="42" spans="1:71" s="437" customFormat="1" ht="21.95" customHeight="1">
      <c r="A42" s="745" t="s">
        <v>261</v>
      </c>
      <c r="B42" s="788">
        <v>2649044.0500000007</v>
      </c>
      <c r="C42" s="788"/>
      <c r="D42" s="816">
        <v>0</v>
      </c>
      <c r="E42" s="816">
        <v>0</v>
      </c>
      <c r="F42" s="817">
        <v>0</v>
      </c>
      <c r="G42" s="789">
        <v>0</v>
      </c>
      <c r="H42" s="429" t="s">
        <v>4</v>
      </c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</row>
    <row r="43" spans="1:71" s="437" customFormat="1" ht="21.95" customHeight="1">
      <c r="A43" s="745" t="s">
        <v>262</v>
      </c>
      <c r="B43" s="788">
        <v>1631694.1399999994</v>
      </c>
      <c r="C43" s="788"/>
      <c r="D43" s="816">
        <v>0</v>
      </c>
      <c r="E43" s="816">
        <v>0</v>
      </c>
      <c r="F43" s="817">
        <v>0</v>
      </c>
      <c r="G43" s="789">
        <v>0</v>
      </c>
      <c r="H43" s="429" t="s">
        <v>4</v>
      </c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</row>
    <row r="44" spans="1:71" s="437" customFormat="1" ht="21.95" customHeight="1">
      <c r="A44" s="745" t="s">
        <v>263</v>
      </c>
      <c r="B44" s="788">
        <v>10131750.239999993</v>
      </c>
      <c r="C44" s="788"/>
      <c r="D44" s="816">
        <v>28308.84</v>
      </c>
      <c r="E44" s="816">
        <v>2163.02</v>
      </c>
      <c r="F44" s="817">
        <v>28308.84</v>
      </c>
      <c r="G44" s="789">
        <v>0</v>
      </c>
      <c r="H44" s="429" t="s">
        <v>4</v>
      </c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</row>
    <row r="45" spans="1:71" s="437" customFormat="1" ht="21.95" customHeight="1">
      <c r="A45" s="745" t="s">
        <v>264</v>
      </c>
      <c r="B45" s="788">
        <v>351864.43999999994</v>
      </c>
      <c r="C45" s="788"/>
      <c r="D45" s="816">
        <v>2828</v>
      </c>
      <c r="E45" s="816">
        <v>0</v>
      </c>
      <c r="F45" s="817">
        <v>2828</v>
      </c>
      <c r="G45" s="789">
        <v>0</v>
      </c>
      <c r="H45" s="429" t="s">
        <v>4</v>
      </c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</row>
    <row r="46" spans="1:71" s="437" customFormat="1" ht="21.95" customHeight="1">
      <c r="A46" s="745" t="s">
        <v>265</v>
      </c>
      <c r="B46" s="788">
        <v>6687039.1899999985</v>
      </c>
      <c r="C46" s="788"/>
      <c r="D46" s="816">
        <v>0</v>
      </c>
      <c r="E46" s="816">
        <v>0</v>
      </c>
      <c r="F46" s="817">
        <v>0</v>
      </c>
      <c r="G46" s="789">
        <v>0</v>
      </c>
      <c r="H46" s="429" t="s">
        <v>4</v>
      </c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</row>
    <row r="47" spans="1:71" s="437" customFormat="1" ht="21.95" customHeight="1">
      <c r="A47" s="745" t="s">
        <v>266</v>
      </c>
      <c r="B47" s="788">
        <v>783104.5399999998</v>
      </c>
      <c r="C47" s="788"/>
      <c r="D47" s="816">
        <v>0</v>
      </c>
      <c r="E47" s="816">
        <v>0</v>
      </c>
      <c r="F47" s="817">
        <v>0</v>
      </c>
      <c r="G47" s="789">
        <v>0</v>
      </c>
      <c r="H47" s="429" t="s">
        <v>4</v>
      </c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</row>
    <row r="48" spans="1:71" s="437" customFormat="1" ht="21.95" customHeight="1">
      <c r="A48" s="745" t="s">
        <v>267</v>
      </c>
      <c r="B48" s="788">
        <v>105689003.43999995</v>
      </c>
      <c r="C48" s="788"/>
      <c r="D48" s="816">
        <v>2193.1999999999998</v>
      </c>
      <c r="E48" s="816">
        <v>2193.1999999999998</v>
      </c>
      <c r="F48" s="817">
        <v>2193.1999999999998</v>
      </c>
      <c r="G48" s="789">
        <v>0</v>
      </c>
      <c r="H48" s="429" t="s">
        <v>4</v>
      </c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</row>
    <row r="49" spans="1:71" s="437" customFormat="1" ht="21.95" customHeight="1">
      <c r="A49" s="745" t="s">
        <v>268</v>
      </c>
      <c r="B49" s="788">
        <v>129340475.89999996</v>
      </c>
      <c r="C49" s="788"/>
      <c r="D49" s="816">
        <v>5803</v>
      </c>
      <c r="E49" s="816">
        <v>3428</v>
      </c>
      <c r="F49" s="817">
        <v>5803</v>
      </c>
      <c r="G49" s="789">
        <v>0</v>
      </c>
      <c r="H49" s="429" t="s">
        <v>4</v>
      </c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</row>
    <row r="50" spans="1:71" s="437" customFormat="1" ht="21.95" customHeight="1">
      <c r="A50" s="745" t="s">
        <v>269</v>
      </c>
      <c r="B50" s="788">
        <v>102059.55</v>
      </c>
      <c r="C50" s="788"/>
      <c r="D50" s="816">
        <v>0</v>
      </c>
      <c r="E50" s="816">
        <v>0</v>
      </c>
      <c r="F50" s="817">
        <v>0</v>
      </c>
      <c r="G50" s="789">
        <v>0</v>
      </c>
      <c r="H50" s="429" t="s">
        <v>4</v>
      </c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</row>
    <row r="51" spans="1:71" s="437" customFormat="1" ht="21.95" customHeight="1">
      <c r="A51" s="745" t="s">
        <v>270</v>
      </c>
      <c r="B51" s="788">
        <v>2563854.84</v>
      </c>
      <c r="C51" s="788"/>
      <c r="D51" s="816">
        <v>0</v>
      </c>
      <c r="E51" s="816">
        <v>0</v>
      </c>
      <c r="F51" s="817">
        <v>0</v>
      </c>
      <c r="G51" s="789">
        <v>0</v>
      </c>
      <c r="H51" s="429" t="s">
        <v>4</v>
      </c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</row>
    <row r="52" spans="1:71" s="437" customFormat="1" ht="21.95" customHeight="1">
      <c r="A52" s="745" t="s">
        <v>271</v>
      </c>
      <c r="B52" s="788">
        <v>376014283.25999975</v>
      </c>
      <c r="C52" s="788"/>
      <c r="D52" s="816">
        <v>0</v>
      </c>
      <c r="E52" s="816">
        <v>0</v>
      </c>
      <c r="F52" s="817">
        <v>0</v>
      </c>
      <c r="G52" s="789">
        <v>0</v>
      </c>
      <c r="H52" s="429" t="s">
        <v>4</v>
      </c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</row>
    <row r="53" spans="1:71" s="437" customFormat="1" ht="21.95" customHeight="1">
      <c r="A53" s="745" t="s">
        <v>595</v>
      </c>
      <c r="B53" s="788">
        <v>213701.49000000002</v>
      </c>
      <c r="C53" s="788"/>
      <c r="D53" s="816">
        <v>0</v>
      </c>
      <c r="E53" s="816">
        <v>0</v>
      </c>
      <c r="F53" s="817">
        <v>0</v>
      </c>
      <c r="G53" s="789">
        <v>0</v>
      </c>
      <c r="H53" s="429" t="s">
        <v>4</v>
      </c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</row>
    <row r="54" spans="1:71" s="437" customFormat="1" ht="21.95" customHeight="1">
      <c r="A54" s="745" t="s">
        <v>273</v>
      </c>
      <c r="B54" s="788">
        <v>1762667.2199999997</v>
      </c>
      <c r="C54" s="788"/>
      <c r="D54" s="816">
        <v>0</v>
      </c>
      <c r="E54" s="816">
        <v>0</v>
      </c>
      <c r="F54" s="817">
        <v>0</v>
      </c>
      <c r="G54" s="789">
        <v>0</v>
      </c>
      <c r="H54" s="429" t="s">
        <v>4</v>
      </c>
      <c r="I54" s="399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</row>
    <row r="55" spans="1:71" s="437" customFormat="1" ht="21.95" customHeight="1">
      <c r="A55" s="748" t="s">
        <v>274</v>
      </c>
      <c r="B55" s="788">
        <v>68941198.649999976</v>
      </c>
      <c r="C55" s="788"/>
      <c r="D55" s="816">
        <v>107</v>
      </c>
      <c r="E55" s="816">
        <v>107</v>
      </c>
      <c r="F55" s="817">
        <v>107</v>
      </c>
      <c r="G55" s="789">
        <v>0</v>
      </c>
      <c r="H55" s="429" t="s">
        <v>4</v>
      </c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</row>
    <row r="56" spans="1:71" s="437" customFormat="1" ht="21.75" customHeight="1">
      <c r="A56" s="745" t="s">
        <v>275</v>
      </c>
      <c r="B56" s="788">
        <v>18261631.850000005</v>
      </c>
      <c r="C56" s="788"/>
      <c r="D56" s="816">
        <v>0</v>
      </c>
      <c r="E56" s="816">
        <v>0</v>
      </c>
      <c r="F56" s="817">
        <v>0</v>
      </c>
      <c r="G56" s="789">
        <v>0</v>
      </c>
      <c r="H56" s="429" t="s">
        <v>4</v>
      </c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</row>
    <row r="57" spans="1:71" s="437" customFormat="1" ht="21.75" customHeight="1">
      <c r="A57" s="745" t="s">
        <v>276</v>
      </c>
      <c r="B57" s="788">
        <v>237736.92999999996</v>
      </c>
      <c r="C57" s="788"/>
      <c r="D57" s="816">
        <v>0</v>
      </c>
      <c r="E57" s="816">
        <v>0</v>
      </c>
      <c r="F57" s="817">
        <v>0</v>
      </c>
      <c r="G57" s="789">
        <v>0</v>
      </c>
      <c r="H57" s="429" t="s">
        <v>4</v>
      </c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</row>
    <row r="58" spans="1:71" s="437" customFormat="1" ht="21.75" customHeight="1">
      <c r="A58" s="747" t="s">
        <v>277</v>
      </c>
      <c r="B58" s="788">
        <v>118939.64000000001</v>
      </c>
      <c r="C58" s="788"/>
      <c r="D58" s="816">
        <v>0</v>
      </c>
      <c r="E58" s="816">
        <v>0</v>
      </c>
      <c r="F58" s="817">
        <v>0</v>
      </c>
      <c r="G58" s="789">
        <v>0</v>
      </c>
      <c r="H58" s="429" t="s">
        <v>4</v>
      </c>
      <c r="I58" s="399"/>
      <c r="J58" s="399"/>
      <c r="K58" s="399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</row>
    <row r="59" spans="1:71" s="437" customFormat="1" ht="21.75" customHeight="1">
      <c r="A59" s="745" t="s">
        <v>278</v>
      </c>
      <c r="B59" s="788">
        <v>11157.350000000002</v>
      </c>
      <c r="C59" s="788"/>
      <c r="D59" s="816">
        <v>0</v>
      </c>
      <c r="E59" s="816">
        <v>0</v>
      </c>
      <c r="F59" s="817">
        <v>0</v>
      </c>
      <c r="G59" s="789">
        <v>0</v>
      </c>
      <c r="H59" s="429" t="s">
        <v>4</v>
      </c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</row>
    <row r="60" spans="1:71" s="437" customFormat="1" ht="21.75" customHeight="1">
      <c r="A60" s="745" t="s">
        <v>279</v>
      </c>
      <c r="B60" s="788">
        <v>1071529.22</v>
      </c>
      <c r="C60" s="788"/>
      <c r="D60" s="816">
        <v>0</v>
      </c>
      <c r="E60" s="816">
        <v>0</v>
      </c>
      <c r="F60" s="817">
        <v>0</v>
      </c>
      <c r="G60" s="789">
        <v>0</v>
      </c>
      <c r="H60" s="429" t="s">
        <v>4</v>
      </c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</row>
    <row r="61" spans="1:71" s="437" customFormat="1" ht="21.75" customHeight="1">
      <c r="A61" s="745" t="s">
        <v>737</v>
      </c>
      <c r="B61" s="788">
        <v>2822362.88</v>
      </c>
      <c r="C61" s="788"/>
      <c r="D61" s="816">
        <v>0</v>
      </c>
      <c r="E61" s="816">
        <v>0</v>
      </c>
      <c r="F61" s="817">
        <v>0</v>
      </c>
      <c r="G61" s="789">
        <v>0</v>
      </c>
      <c r="H61" s="42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</row>
    <row r="62" spans="1:71" s="437" customFormat="1" ht="21.75" customHeight="1">
      <c r="A62" s="745" t="s">
        <v>280</v>
      </c>
      <c r="B62" s="788">
        <v>98494.959999999992</v>
      </c>
      <c r="C62" s="788"/>
      <c r="D62" s="816">
        <v>0</v>
      </c>
      <c r="E62" s="816">
        <v>0</v>
      </c>
      <c r="F62" s="817">
        <v>0</v>
      </c>
      <c r="G62" s="789">
        <v>0</v>
      </c>
      <c r="H62" s="42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</row>
    <row r="63" spans="1:71" s="437" customFormat="1" ht="21.75" customHeight="1">
      <c r="A63" s="745" t="s">
        <v>596</v>
      </c>
      <c r="B63" s="788">
        <v>2317000.2200000002</v>
      </c>
      <c r="C63" s="788"/>
      <c r="D63" s="816">
        <v>0</v>
      </c>
      <c r="E63" s="816">
        <v>0</v>
      </c>
      <c r="F63" s="817">
        <v>0</v>
      </c>
      <c r="G63" s="789">
        <v>0</v>
      </c>
      <c r="H63" s="429" t="s">
        <v>4</v>
      </c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</row>
    <row r="64" spans="1:71" s="437" customFormat="1" ht="21.75" customHeight="1">
      <c r="A64" s="745" t="s">
        <v>282</v>
      </c>
      <c r="B64" s="788">
        <v>19260.670000000002</v>
      </c>
      <c r="C64" s="788"/>
      <c r="D64" s="816">
        <v>0</v>
      </c>
      <c r="E64" s="816">
        <v>0</v>
      </c>
      <c r="F64" s="817">
        <v>0</v>
      </c>
      <c r="G64" s="789">
        <v>0</v>
      </c>
      <c r="H64" s="429" t="s">
        <v>4</v>
      </c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</row>
    <row r="65" spans="1:73" s="437" customFormat="1" ht="21.75" customHeight="1">
      <c r="A65" s="745" t="s">
        <v>741</v>
      </c>
      <c r="B65" s="788">
        <v>1344136.5199999998</v>
      </c>
      <c r="C65" s="788"/>
      <c r="D65" s="816">
        <v>0</v>
      </c>
      <c r="E65" s="816">
        <v>0</v>
      </c>
      <c r="F65" s="817">
        <v>0</v>
      </c>
      <c r="G65" s="789">
        <v>0</v>
      </c>
      <c r="H65" s="42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</row>
    <row r="66" spans="1:73" s="437" customFormat="1" ht="21.75" customHeight="1">
      <c r="A66" s="745" t="s">
        <v>283</v>
      </c>
      <c r="B66" s="788">
        <v>3363473.7699999991</v>
      </c>
      <c r="C66" s="788"/>
      <c r="D66" s="816">
        <v>0</v>
      </c>
      <c r="E66" s="816">
        <v>0</v>
      </c>
      <c r="F66" s="817">
        <v>0</v>
      </c>
      <c r="G66" s="789">
        <v>0</v>
      </c>
      <c r="H66" s="429" t="s">
        <v>4</v>
      </c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</row>
    <row r="67" spans="1:73" s="437" customFormat="1" ht="21.95" customHeight="1">
      <c r="A67" s="745" t="s">
        <v>284</v>
      </c>
      <c r="B67" s="788">
        <v>7199305.5100000016</v>
      </c>
      <c r="C67" s="788"/>
      <c r="D67" s="816">
        <v>0</v>
      </c>
      <c r="E67" s="816">
        <v>0</v>
      </c>
      <c r="F67" s="817">
        <v>0</v>
      </c>
      <c r="G67" s="789">
        <v>0</v>
      </c>
      <c r="H67" s="429" t="s">
        <v>4</v>
      </c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</row>
    <row r="68" spans="1:73" s="437" customFormat="1" ht="21.95" customHeight="1">
      <c r="A68" s="745" t="s">
        <v>285</v>
      </c>
      <c r="B68" s="788">
        <v>1224684.25</v>
      </c>
      <c r="C68" s="788"/>
      <c r="D68" s="816">
        <v>0</v>
      </c>
      <c r="E68" s="816">
        <v>0</v>
      </c>
      <c r="F68" s="817">
        <v>0</v>
      </c>
      <c r="G68" s="789">
        <v>0</v>
      </c>
      <c r="H68" s="429" t="s">
        <v>4</v>
      </c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</row>
    <row r="69" spans="1:73" s="437" customFormat="1" ht="21.95" customHeight="1">
      <c r="A69" s="745" t="s">
        <v>286</v>
      </c>
      <c r="B69" s="788">
        <v>116358.28</v>
      </c>
      <c r="C69" s="788"/>
      <c r="D69" s="816">
        <v>0</v>
      </c>
      <c r="E69" s="816">
        <v>0</v>
      </c>
      <c r="F69" s="817">
        <v>0</v>
      </c>
      <c r="G69" s="789">
        <v>0</v>
      </c>
      <c r="H69" s="429" t="s">
        <v>4</v>
      </c>
      <c r="I69" s="399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</row>
    <row r="70" spans="1:73" s="437" customFormat="1" ht="21.95" customHeight="1">
      <c r="A70" s="745" t="s">
        <v>287</v>
      </c>
      <c r="B70" s="788">
        <v>78462.670000000013</v>
      </c>
      <c r="C70" s="788"/>
      <c r="D70" s="816">
        <v>0</v>
      </c>
      <c r="E70" s="816">
        <v>0</v>
      </c>
      <c r="F70" s="817">
        <v>0</v>
      </c>
      <c r="G70" s="789">
        <v>0</v>
      </c>
      <c r="H70" s="429" t="s">
        <v>4</v>
      </c>
      <c r="I70" s="399"/>
      <c r="J70" s="399"/>
      <c r="K70" s="399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</row>
    <row r="71" spans="1:73" s="437" customFormat="1" ht="21.95" customHeight="1">
      <c r="A71" s="745" t="s">
        <v>288</v>
      </c>
      <c r="B71" s="788">
        <v>389821.23000000004</v>
      </c>
      <c r="C71" s="788"/>
      <c r="D71" s="816">
        <v>0</v>
      </c>
      <c r="E71" s="816">
        <v>0</v>
      </c>
      <c r="F71" s="817">
        <v>0</v>
      </c>
      <c r="G71" s="789">
        <v>0</v>
      </c>
      <c r="H71" s="429" t="s">
        <v>4</v>
      </c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</row>
    <row r="72" spans="1:73" s="437" customFormat="1" ht="21.95" customHeight="1">
      <c r="A72" s="888" t="s">
        <v>289</v>
      </c>
      <c r="B72" s="788">
        <v>328333.86000000004</v>
      </c>
      <c r="C72" s="788"/>
      <c r="D72" s="816">
        <v>0</v>
      </c>
      <c r="E72" s="816">
        <v>0</v>
      </c>
      <c r="F72" s="817">
        <v>0</v>
      </c>
      <c r="G72" s="789">
        <v>0</v>
      </c>
      <c r="H72" s="429" t="s">
        <v>4</v>
      </c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</row>
    <row r="73" spans="1:73" s="437" customFormat="1" ht="21.95" customHeight="1">
      <c r="A73" s="888" t="s">
        <v>290</v>
      </c>
      <c r="B73" s="788">
        <v>420306.16</v>
      </c>
      <c r="C73" s="788"/>
      <c r="D73" s="816">
        <v>0</v>
      </c>
      <c r="E73" s="816">
        <v>0</v>
      </c>
      <c r="F73" s="817">
        <v>0</v>
      </c>
      <c r="G73" s="789">
        <v>0</v>
      </c>
      <c r="H73" s="429" t="s">
        <v>4</v>
      </c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</row>
    <row r="74" spans="1:73" s="437" customFormat="1" ht="21.95" customHeight="1">
      <c r="A74" s="888" t="s">
        <v>291</v>
      </c>
      <c r="B74" s="788">
        <v>500601.54999999993</v>
      </c>
      <c r="C74" s="788"/>
      <c r="D74" s="816">
        <v>0</v>
      </c>
      <c r="E74" s="816">
        <v>0</v>
      </c>
      <c r="F74" s="817">
        <v>0</v>
      </c>
      <c r="G74" s="789">
        <v>0</v>
      </c>
      <c r="H74" s="429" t="s">
        <v>4</v>
      </c>
      <c r="I74" s="399"/>
      <c r="J74" s="399"/>
      <c r="K74" s="399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</row>
    <row r="75" spans="1:73" s="437" customFormat="1" ht="21.95" customHeight="1">
      <c r="A75" s="888" t="s">
        <v>292</v>
      </c>
      <c r="B75" s="788">
        <v>1691827.0899999999</v>
      </c>
      <c r="C75" s="788"/>
      <c r="D75" s="816">
        <v>0</v>
      </c>
      <c r="E75" s="816">
        <v>0</v>
      </c>
      <c r="F75" s="817">
        <v>0</v>
      </c>
      <c r="G75" s="789">
        <v>0</v>
      </c>
      <c r="H75" s="429" t="s">
        <v>4</v>
      </c>
      <c r="I75" s="399"/>
      <c r="J75" s="399"/>
      <c r="K75" s="399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</row>
    <row r="76" spans="1:73" s="437" customFormat="1" ht="21.95" customHeight="1">
      <c r="A76" s="888" t="s">
        <v>293</v>
      </c>
      <c r="B76" s="788">
        <v>79798.760000000009</v>
      </c>
      <c r="C76" s="788"/>
      <c r="D76" s="816">
        <v>0</v>
      </c>
      <c r="E76" s="816">
        <v>0</v>
      </c>
      <c r="F76" s="817">
        <v>0</v>
      </c>
      <c r="G76" s="789">
        <v>0</v>
      </c>
      <c r="H76" s="429" t="s">
        <v>4</v>
      </c>
      <c r="I76" s="399"/>
      <c r="J76" s="399"/>
      <c r="K76" s="399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</row>
    <row r="77" spans="1:73" s="437" customFormat="1" ht="21.95" hidden="1" customHeight="1">
      <c r="A77" s="745" t="s">
        <v>294</v>
      </c>
      <c r="B77" s="788">
        <v>0</v>
      </c>
      <c r="C77" s="788"/>
      <c r="D77" s="816">
        <v>0</v>
      </c>
      <c r="E77" s="816">
        <v>0</v>
      </c>
      <c r="F77" s="817">
        <v>0</v>
      </c>
      <c r="G77" s="789">
        <v>0</v>
      </c>
      <c r="H77" s="429"/>
      <c r="I77" s="399"/>
      <c r="J77" s="399"/>
      <c r="K77" s="399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</row>
    <row r="78" spans="1:73" s="437" customFormat="1" ht="21.95" customHeight="1">
      <c r="A78" s="745" t="s">
        <v>295</v>
      </c>
      <c r="B78" s="788">
        <v>176649.69</v>
      </c>
      <c r="C78" s="788"/>
      <c r="D78" s="816">
        <v>0</v>
      </c>
      <c r="E78" s="816">
        <v>0</v>
      </c>
      <c r="F78" s="817">
        <v>0</v>
      </c>
      <c r="G78" s="789">
        <v>0</v>
      </c>
      <c r="H78" s="429" t="s">
        <v>4</v>
      </c>
      <c r="I78" s="399"/>
      <c r="J78" s="399"/>
      <c r="K78" s="399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</row>
    <row r="79" spans="1:73" s="437" customFormat="1" ht="21.95" customHeight="1">
      <c r="A79" s="747" t="s">
        <v>296</v>
      </c>
      <c r="B79" s="788">
        <v>294057.5</v>
      </c>
      <c r="C79" s="788"/>
      <c r="D79" s="816">
        <v>0</v>
      </c>
      <c r="E79" s="816">
        <v>0</v>
      </c>
      <c r="F79" s="817">
        <v>0</v>
      </c>
      <c r="G79" s="789">
        <v>0</v>
      </c>
      <c r="H79" s="429" t="s">
        <v>4</v>
      </c>
      <c r="I79" s="746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</row>
    <row r="80" spans="1:73" s="437" customFormat="1" ht="21.95" customHeight="1">
      <c r="A80" s="745" t="s">
        <v>297</v>
      </c>
      <c r="B80" s="788">
        <v>25916.33</v>
      </c>
      <c r="C80" s="788"/>
      <c r="D80" s="816">
        <v>0</v>
      </c>
      <c r="E80" s="816">
        <v>0</v>
      </c>
      <c r="F80" s="817">
        <v>0</v>
      </c>
      <c r="G80" s="789">
        <v>0</v>
      </c>
      <c r="H80" s="429"/>
      <c r="I80" s="746"/>
      <c r="J80" s="399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</row>
    <row r="81" spans="1:73" s="437" customFormat="1" ht="21.95" customHeight="1">
      <c r="A81" s="745" t="s">
        <v>298</v>
      </c>
      <c r="B81" s="788">
        <v>896716.04</v>
      </c>
      <c r="C81" s="788"/>
      <c r="D81" s="816">
        <v>0</v>
      </c>
      <c r="E81" s="816">
        <v>0</v>
      </c>
      <c r="F81" s="817">
        <v>0</v>
      </c>
      <c r="G81" s="789">
        <v>0</v>
      </c>
      <c r="H81" s="429" t="s">
        <v>4</v>
      </c>
      <c r="I81" s="746"/>
      <c r="J81" s="399"/>
      <c r="K81" s="399"/>
      <c r="L81" s="399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</row>
    <row r="82" spans="1:73" s="437" customFormat="1" ht="21.95" hidden="1" customHeight="1">
      <c r="A82" s="745" t="s">
        <v>299</v>
      </c>
      <c r="B82" s="788">
        <v>0</v>
      </c>
      <c r="C82" s="788"/>
      <c r="D82" s="816">
        <v>0</v>
      </c>
      <c r="E82" s="816">
        <v>0</v>
      </c>
      <c r="F82" s="817">
        <v>0</v>
      </c>
      <c r="G82" s="789">
        <v>0</v>
      </c>
      <c r="H82" s="429" t="s">
        <v>4</v>
      </c>
      <c r="I82" s="746"/>
      <c r="J82" s="399"/>
      <c r="K82" s="399"/>
      <c r="L82" s="399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</row>
    <row r="83" spans="1:73" s="437" customFormat="1" ht="21.95" customHeight="1">
      <c r="A83" s="745" t="s">
        <v>347</v>
      </c>
      <c r="B83" s="788">
        <v>1308153.99</v>
      </c>
      <c r="C83" s="788"/>
      <c r="D83" s="816">
        <v>0</v>
      </c>
      <c r="E83" s="816">
        <v>0</v>
      </c>
      <c r="F83" s="817">
        <v>0</v>
      </c>
      <c r="G83" s="789">
        <v>0</v>
      </c>
      <c r="H83" s="429" t="s">
        <v>4</v>
      </c>
      <c r="I83" s="746"/>
      <c r="J83" s="399"/>
      <c r="K83" s="399"/>
      <c r="L83" s="399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</row>
    <row r="84" spans="1:73" s="437" customFormat="1" ht="21.95" customHeight="1">
      <c r="A84" s="745" t="s">
        <v>300</v>
      </c>
      <c r="B84" s="788">
        <v>895143.75000000012</v>
      </c>
      <c r="C84" s="788"/>
      <c r="D84" s="816">
        <v>0</v>
      </c>
      <c r="E84" s="816">
        <v>0</v>
      </c>
      <c r="F84" s="817">
        <v>0</v>
      </c>
      <c r="G84" s="789">
        <v>0</v>
      </c>
      <c r="H84" s="429" t="s">
        <v>4</v>
      </c>
      <c r="I84" s="746"/>
      <c r="J84" s="399"/>
      <c r="K84" s="399"/>
      <c r="L84" s="399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</row>
    <row r="85" spans="1:73" s="437" customFormat="1" ht="21.95" customHeight="1">
      <c r="A85" s="749" t="s">
        <v>301</v>
      </c>
      <c r="B85" s="788">
        <v>68857.759999999995</v>
      </c>
      <c r="C85" s="788"/>
      <c r="D85" s="816">
        <v>0</v>
      </c>
      <c r="E85" s="816">
        <v>0</v>
      </c>
      <c r="F85" s="817">
        <v>0</v>
      </c>
      <c r="G85" s="789">
        <v>0</v>
      </c>
      <c r="H85" s="429" t="s">
        <v>4</v>
      </c>
      <c r="I85" s="746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</row>
    <row r="86" spans="1:73" s="437" customFormat="1" ht="21.95" customHeight="1">
      <c r="A86" s="745" t="s">
        <v>304</v>
      </c>
      <c r="B86" s="788">
        <v>920144.26</v>
      </c>
      <c r="C86" s="788"/>
      <c r="D86" s="816">
        <v>0</v>
      </c>
      <c r="E86" s="816">
        <v>0</v>
      </c>
      <c r="F86" s="817">
        <v>0</v>
      </c>
      <c r="G86" s="789">
        <v>0</v>
      </c>
      <c r="H86" s="429" t="s">
        <v>4</v>
      </c>
      <c r="I86" s="746"/>
      <c r="J86" s="399"/>
      <c r="K86" s="399"/>
      <c r="L86" s="399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</row>
    <row r="87" spans="1:73" s="437" customFormat="1" ht="21.95" customHeight="1">
      <c r="A87" s="745" t="s">
        <v>306</v>
      </c>
      <c r="B87" s="788">
        <v>4154137.36</v>
      </c>
      <c r="C87" s="788"/>
      <c r="D87" s="816">
        <v>0</v>
      </c>
      <c r="E87" s="816">
        <v>0</v>
      </c>
      <c r="F87" s="817">
        <v>0</v>
      </c>
      <c r="G87" s="789">
        <v>0</v>
      </c>
      <c r="H87" s="429" t="s">
        <v>4</v>
      </c>
      <c r="I87" s="746"/>
      <c r="J87" s="399"/>
      <c r="K87" s="399"/>
      <c r="L87" s="399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</row>
    <row r="88" spans="1:73" ht="21.95" customHeight="1">
      <c r="A88" s="745" t="s">
        <v>307</v>
      </c>
      <c r="B88" s="788">
        <v>118483469.48000017</v>
      </c>
      <c r="C88" s="788"/>
      <c r="D88" s="816">
        <v>2160194.61</v>
      </c>
      <c r="E88" s="816">
        <v>299.48</v>
      </c>
      <c r="F88" s="817">
        <v>2159354.61</v>
      </c>
      <c r="G88" s="789">
        <v>840</v>
      </c>
      <c r="H88" s="429" t="s">
        <v>4</v>
      </c>
      <c r="I88" s="746"/>
    </row>
    <row r="89" spans="1:73" ht="21.95" customHeight="1">
      <c r="A89" s="745" t="s">
        <v>308</v>
      </c>
      <c r="B89" s="788">
        <v>824979.3</v>
      </c>
      <c r="C89" s="788"/>
      <c r="D89" s="816">
        <v>53347</v>
      </c>
      <c r="E89" s="816">
        <v>6265</v>
      </c>
      <c r="F89" s="817">
        <v>53347</v>
      </c>
      <c r="G89" s="789">
        <v>0</v>
      </c>
      <c r="H89" s="429" t="s">
        <v>4</v>
      </c>
      <c r="I89" s="746"/>
    </row>
    <row r="90" spans="1:73" s="437" customFormat="1" ht="21.95" customHeight="1">
      <c r="A90" s="745" t="s">
        <v>309</v>
      </c>
      <c r="B90" s="788">
        <v>25931060.910000004</v>
      </c>
      <c r="C90" s="819"/>
      <c r="D90" s="816">
        <v>0</v>
      </c>
      <c r="E90" s="820">
        <v>0</v>
      </c>
      <c r="F90" s="817">
        <v>0</v>
      </c>
      <c r="G90" s="789">
        <v>0</v>
      </c>
      <c r="H90" s="429" t="s">
        <v>4</v>
      </c>
      <c r="I90" s="746"/>
      <c r="J90" s="399"/>
      <c r="K90" s="399"/>
      <c r="L90" s="399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</row>
    <row r="91" spans="1:73" s="437" customFormat="1" ht="47.25" customHeight="1" thickBot="1">
      <c r="A91" s="438" t="s">
        <v>749</v>
      </c>
      <c r="B91" s="787">
        <v>265750.78999999998</v>
      </c>
      <c r="C91" s="819"/>
      <c r="D91" s="1169">
        <v>0</v>
      </c>
      <c r="E91" s="1170">
        <v>0</v>
      </c>
      <c r="F91" s="818">
        <v>0</v>
      </c>
      <c r="G91" s="792">
        <v>0</v>
      </c>
      <c r="H91" s="429" t="s">
        <v>4</v>
      </c>
      <c r="I91" s="746"/>
      <c r="J91" s="399"/>
      <c r="K91" s="399"/>
      <c r="L91" s="399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</row>
    <row r="92" spans="1:73" s="437" customFormat="1" ht="21.95" customHeight="1" thickTop="1">
      <c r="A92" s="750" t="s">
        <v>587</v>
      </c>
      <c r="B92" s="821"/>
      <c r="C92" s="822"/>
      <c r="D92" s="823"/>
      <c r="E92" s="824"/>
      <c r="F92" s="825"/>
      <c r="G92" s="794"/>
      <c r="H92" s="429" t="s">
        <v>4</v>
      </c>
      <c r="I92" s="746"/>
      <c r="J92" s="399"/>
      <c r="K92" s="399"/>
      <c r="L92" s="399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</row>
    <row r="93" spans="1:73" s="437" customFormat="1" ht="21.95" customHeight="1">
      <c r="A93" s="441" t="s">
        <v>597</v>
      </c>
      <c r="B93" s="826">
        <v>18360521780.579998</v>
      </c>
      <c r="C93" s="795" t="s">
        <v>710</v>
      </c>
      <c r="D93" s="827">
        <v>0</v>
      </c>
      <c r="E93" s="828">
        <v>0</v>
      </c>
      <c r="F93" s="1107">
        <v>0</v>
      </c>
      <c r="G93" s="829">
        <v>0</v>
      </c>
      <c r="H93" s="429" t="s">
        <v>4</v>
      </c>
      <c r="I93" s="746"/>
      <c r="J93" s="399"/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  <c r="AU93" s="399"/>
      <c r="AV93" s="399"/>
      <c r="AW93" s="399"/>
      <c r="AX93" s="399"/>
      <c r="AY93" s="399"/>
      <c r="AZ93" s="399"/>
      <c r="BA93" s="399"/>
      <c r="BB93" s="399"/>
      <c r="BC93" s="399"/>
      <c r="BD93" s="399"/>
      <c r="BE93" s="399"/>
      <c r="BF93" s="399"/>
      <c r="BG93" s="399"/>
      <c r="BH93" s="399"/>
      <c r="BI93" s="399"/>
      <c r="BJ93" s="399"/>
      <c r="BK93" s="399"/>
      <c r="BL93" s="399"/>
      <c r="BM93" s="399"/>
      <c r="BN93" s="399"/>
      <c r="BO93" s="399"/>
      <c r="BP93" s="399"/>
      <c r="BQ93" s="399"/>
      <c r="BR93" s="399"/>
      <c r="BS93" s="399"/>
      <c r="BT93" s="399"/>
      <c r="BU93" s="399"/>
    </row>
    <row r="94" spans="1:73" s="440" customFormat="1" ht="13.5" customHeight="1">
      <c r="H94" s="429" t="s">
        <v>4</v>
      </c>
      <c r="I94" s="746"/>
      <c r="J94" s="399"/>
      <c r="K94" s="399"/>
      <c r="L94" s="399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</row>
    <row r="95" spans="1:73" s="440" customFormat="1" ht="18" customHeight="1">
      <c r="A95" s="1111" t="s">
        <v>713</v>
      </c>
      <c r="B95" s="751"/>
      <c r="C95" s="751"/>
      <c r="D95" s="751"/>
      <c r="E95" s="751"/>
      <c r="H95" s="429" t="s">
        <v>4</v>
      </c>
      <c r="I95" s="746"/>
      <c r="J95" s="399"/>
      <c r="K95" s="399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</row>
    <row r="96" spans="1:73" s="440" customFormat="1" ht="16.5" customHeight="1">
      <c r="A96" s="1158" t="s">
        <v>768</v>
      </c>
      <c r="B96" s="751"/>
      <c r="C96" s="751"/>
      <c r="D96" s="751"/>
      <c r="E96" s="751"/>
      <c r="H96" s="429" t="s">
        <v>4</v>
      </c>
      <c r="I96" s="399"/>
      <c r="J96" s="399"/>
      <c r="K96" s="399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</row>
    <row r="97" spans="1:249" s="751" customFormat="1" ht="18" customHeight="1">
      <c r="A97" s="442"/>
      <c r="B97" s="442"/>
      <c r="C97" s="442"/>
      <c r="D97" s="442"/>
      <c r="E97" s="442"/>
      <c r="F97" s="442"/>
      <c r="G97" s="442"/>
      <c r="H97" s="442"/>
      <c r="I97" s="399"/>
      <c r="J97" s="399"/>
      <c r="K97" s="399"/>
      <c r="L97" s="399"/>
      <c r="M97" s="399"/>
      <c r="N97" s="399"/>
      <c r="O97" s="399"/>
      <c r="P97" s="399"/>
      <c r="Q97" s="399"/>
      <c r="R97" s="399"/>
      <c r="S97" s="399"/>
      <c r="T97" s="399"/>
      <c r="U97" s="399"/>
      <c r="V97" s="399"/>
      <c r="W97" s="399"/>
      <c r="X97" s="399"/>
      <c r="Y97" s="399"/>
      <c r="Z97" s="399"/>
      <c r="AA97" s="399"/>
      <c r="AB97" s="399"/>
      <c r="AC97" s="399"/>
      <c r="AD97" s="399"/>
      <c r="AE97" s="399"/>
      <c r="AF97" s="399"/>
      <c r="AG97" s="399"/>
      <c r="AH97" s="399"/>
      <c r="AI97" s="399"/>
      <c r="AJ97" s="399"/>
      <c r="AK97" s="399"/>
      <c r="AL97" s="399"/>
      <c r="AM97" s="399"/>
      <c r="AN97" s="399"/>
      <c r="AO97" s="399"/>
      <c r="AP97" s="399"/>
      <c r="AQ97" s="399"/>
      <c r="AR97" s="399"/>
      <c r="AS97" s="399"/>
      <c r="AT97" s="399"/>
      <c r="AU97" s="399"/>
      <c r="AV97" s="399"/>
      <c r="AW97" s="399"/>
      <c r="AX97" s="399"/>
      <c r="AY97" s="399"/>
      <c r="AZ97" s="399"/>
      <c r="BA97" s="399"/>
      <c r="BB97" s="399"/>
      <c r="BC97" s="399"/>
      <c r="BD97" s="399"/>
      <c r="BE97" s="399"/>
      <c r="BF97" s="399"/>
      <c r="BG97" s="399"/>
      <c r="BH97" s="399"/>
      <c r="BI97" s="399"/>
      <c r="BJ97" s="399"/>
      <c r="BK97" s="399"/>
      <c r="BL97" s="399"/>
      <c r="BM97" s="399"/>
      <c r="BN97" s="399"/>
      <c r="BO97" s="399"/>
      <c r="BP97" s="399"/>
      <c r="BQ97" s="399"/>
      <c r="BR97" s="399"/>
      <c r="BS97" s="399"/>
      <c r="BT97" s="399"/>
      <c r="BU97" s="399"/>
      <c r="BV97" s="399"/>
      <c r="BW97" s="399"/>
      <c r="BX97" s="399"/>
      <c r="BY97" s="399"/>
      <c r="BZ97" s="399"/>
      <c r="CA97" s="399"/>
      <c r="CB97" s="399"/>
      <c r="CC97" s="399"/>
      <c r="CD97" s="399"/>
      <c r="CE97" s="399"/>
      <c r="CF97" s="399"/>
      <c r="CG97" s="399"/>
      <c r="CH97" s="399"/>
      <c r="CI97" s="399"/>
      <c r="CJ97" s="399"/>
      <c r="CK97" s="399"/>
      <c r="CL97" s="399"/>
      <c r="CM97" s="399"/>
      <c r="CN97" s="399"/>
      <c r="CO97" s="399"/>
      <c r="CP97" s="399"/>
      <c r="CQ97" s="399"/>
      <c r="CR97" s="399"/>
      <c r="CS97" s="399"/>
      <c r="CT97" s="399"/>
      <c r="CU97" s="399"/>
      <c r="CV97" s="399"/>
      <c r="CW97" s="399"/>
      <c r="CX97" s="399"/>
      <c r="CY97" s="399"/>
      <c r="CZ97" s="399"/>
      <c r="DA97" s="399"/>
      <c r="DB97" s="399"/>
      <c r="DC97" s="399"/>
      <c r="DD97" s="399"/>
      <c r="DE97" s="399"/>
      <c r="DF97" s="399"/>
      <c r="DG97" s="399"/>
      <c r="DH97" s="399"/>
      <c r="DI97" s="399"/>
      <c r="DJ97" s="399"/>
      <c r="DK97" s="399"/>
      <c r="DL97" s="399"/>
      <c r="DM97" s="399"/>
      <c r="DN97" s="399"/>
      <c r="DO97" s="399"/>
      <c r="DP97" s="399"/>
      <c r="DQ97" s="399"/>
      <c r="DR97" s="399"/>
      <c r="DS97" s="399"/>
      <c r="DT97" s="399"/>
      <c r="DU97" s="399"/>
      <c r="DV97" s="399"/>
      <c r="DW97" s="399"/>
      <c r="DX97" s="399"/>
      <c r="DY97" s="399"/>
      <c r="DZ97" s="399"/>
      <c r="EA97" s="399"/>
      <c r="EB97" s="399"/>
      <c r="EC97" s="399"/>
      <c r="ED97" s="399"/>
      <c r="EE97" s="399"/>
      <c r="EF97" s="399"/>
      <c r="EG97" s="399"/>
      <c r="EH97" s="399"/>
      <c r="EI97" s="399"/>
      <c r="EJ97" s="399"/>
      <c r="EK97" s="399"/>
      <c r="EL97" s="399"/>
      <c r="EM97" s="399"/>
      <c r="EN97" s="399"/>
      <c r="EO97" s="399"/>
      <c r="EP97" s="399"/>
      <c r="EQ97" s="399"/>
      <c r="ER97" s="399"/>
      <c r="ES97" s="399"/>
      <c r="ET97" s="399"/>
      <c r="EU97" s="399"/>
      <c r="EV97" s="399"/>
      <c r="EW97" s="399"/>
      <c r="EX97" s="399"/>
      <c r="EY97" s="399"/>
      <c r="EZ97" s="399"/>
      <c r="FA97" s="399"/>
      <c r="FB97" s="399"/>
      <c r="FC97" s="399"/>
      <c r="FD97" s="399"/>
      <c r="FE97" s="399"/>
      <c r="FF97" s="399"/>
      <c r="FG97" s="399"/>
      <c r="FH97" s="399"/>
      <c r="FI97" s="399"/>
      <c r="FJ97" s="399"/>
      <c r="FK97" s="399"/>
      <c r="FL97" s="399"/>
      <c r="FM97" s="399"/>
      <c r="FN97" s="399"/>
      <c r="FO97" s="399"/>
      <c r="FP97" s="399"/>
      <c r="FQ97" s="399"/>
      <c r="FR97" s="399"/>
      <c r="FS97" s="399"/>
      <c r="FT97" s="399"/>
      <c r="FU97" s="399"/>
      <c r="FV97" s="399"/>
      <c r="FW97" s="399"/>
      <c r="FX97" s="399"/>
      <c r="FY97" s="399"/>
      <c r="FZ97" s="399"/>
      <c r="GA97" s="399"/>
      <c r="GB97" s="399"/>
      <c r="GC97" s="399"/>
      <c r="GD97" s="399"/>
      <c r="GE97" s="399"/>
      <c r="GF97" s="399"/>
      <c r="GG97" s="399"/>
      <c r="GH97" s="399"/>
      <c r="GI97" s="399"/>
      <c r="GJ97" s="399"/>
      <c r="GK97" s="399"/>
      <c r="GL97" s="399"/>
      <c r="GM97" s="399"/>
      <c r="GN97" s="399"/>
      <c r="GO97" s="399"/>
      <c r="GP97" s="399"/>
      <c r="GQ97" s="399"/>
      <c r="GR97" s="399"/>
      <c r="GS97" s="399"/>
      <c r="GT97" s="399"/>
      <c r="GU97" s="399"/>
      <c r="GV97" s="399"/>
      <c r="GW97" s="399"/>
      <c r="GX97" s="399"/>
      <c r="GY97" s="399"/>
      <c r="GZ97" s="399"/>
      <c r="HA97" s="399"/>
      <c r="HB97" s="399"/>
      <c r="HC97" s="399"/>
      <c r="HD97" s="399"/>
      <c r="HE97" s="399"/>
      <c r="HF97" s="399"/>
      <c r="HG97" s="399"/>
      <c r="HH97" s="399"/>
      <c r="HI97" s="399"/>
      <c r="HJ97" s="399"/>
      <c r="HK97" s="399"/>
      <c r="HL97" s="399"/>
      <c r="HM97" s="399"/>
      <c r="HN97" s="399"/>
      <c r="HO97" s="399"/>
      <c r="HP97" s="399"/>
      <c r="HQ97" s="399"/>
      <c r="HR97" s="399"/>
      <c r="HS97" s="399"/>
      <c r="HT97" s="399"/>
      <c r="HU97" s="399"/>
      <c r="HV97" s="399"/>
      <c r="HW97" s="399"/>
      <c r="HX97" s="399"/>
      <c r="HY97" s="399"/>
      <c r="HZ97" s="399"/>
      <c r="IA97" s="399"/>
      <c r="IB97" s="399"/>
      <c r="IC97" s="399"/>
      <c r="ID97" s="399"/>
      <c r="IE97" s="399"/>
      <c r="IF97" s="399"/>
      <c r="IG97" s="399"/>
      <c r="IH97" s="399"/>
      <c r="II97" s="399"/>
      <c r="IJ97" s="399"/>
      <c r="IK97" s="399"/>
      <c r="IL97" s="399"/>
      <c r="IM97" s="399"/>
      <c r="IN97" s="399"/>
      <c r="IO97" s="399"/>
    </row>
    <row r="98" spans="1:249">
      <c r="A98" s="443"/>
      <c r="B98" s="443"/>
      <c r="C98" s="443"/>
      <c r="D98" s="443"/>
      <c r="E98" s="443"/>
      <c r="F98" s="443"/>
      <c r="G98" s="443"/>
      <c r="H98" s="443"/>
    </row>
    <row r="99" spans="1:249">
      <c r="A99" s="752" t="s">
        <v>4</v>
      </c>
      <c r="H99" s="429" t="s">
        <v>4</v>
      </c>
    </row>
    <row r="100" spans="1:249">
      <c r="H100" s="429" t="s">
        <v>4</v>
      </c>
    </row>
    <row r="101" spans="1:249">
      <c r="H101" s="429" t="s">
        <v>4</v>
      </c>
    </row>
    <row r="102" spans="1:249">
      <c r="H102" s="429" t="s">
        <v>4</v>
      </c>
    </row>
    <row r="103" spans="1:249">
      <c r="H103" s="429" t="s">
        <v>4</v>
      </c>
    </row>
    <row r="104" spans="1:249">
      <c r="H104" s="429" t="s">
        <v>4</v>
      </c>
    </row>
    <row r="105" spans="1:249">
      <c r="H105" s="429" t="s">
        <v>4</v>
      </c>
    </row>
    <row r="106" spans="1:249">
      <c r="H106" s="429" t="s">
        <v>4</v>
      </c>
    </row>
    <row r="107" spans="1:249">
      <c r="H107" s="429" t="s">
        <v>4</v>
      </c>
    </row>
    <row r="108" spans="1:249">
      <c r="H108" s="429" t="s">
        <v>4</v>
      </c>
    </row>
    <row r="109" spans="1:249">
      <c r="B109" s="444" t="s">
        <v>4</v>
      </c>
      <c r="C109" s="444"/>
      <c r="H109" s="429" t="s">
        <v>4</v>
      </c>
    </row>
    <row r="110" spans="1:249">
      <c r="H110" s="429" t="s">
        <v>4</v>
      </c>
    </row>
    <row r="111" spans="1:249">
      <c r="H111" s="429" t="s">
        <v>4</v>
      </c>
    </row>
    <row r="112" spans="1:249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  <row r="141" spans="8:8">
      <c r="H141" s="429" t="s">
        <v>4</v>
      </c>
    </row>
    <row r="142" spans="8:8">
      <c r="H142" s="429" t="s">
        <v>4</v>
      </c>
    </row>
    <row r="143" spans="8:8">
      <c r="H143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49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L574"/>
  <sheetViews>
    <sheetView showGridLines="0" zoomScale="75" zoomScaleNormal="75" workbookViewId="0">
      <selection activeCell="K19" sqref="K19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22.85546875" style="447" customWidth="1"/>
    <col min="12" max="255" width="12.5703125" style="447"/>
    <col min="256" max="256" width="5" style="447" customWidth="1"/>
    <col min="257" max="257" width="2" style="447" customWidth="1"/>
    <col min="258" max="258" width="57.140625" style="447" customWidth="1"/>
    <col min="259" max="259" width="20.140625" style="447" customWidth="1"/>
    <col min="260" max="263" width="21.42578125" style="447" customWidth="1"/>
    <col min="264" max="264" width="16.7109375" style="447" customWidth="1"/>
    <col min="265" max="265" width="12.5703125" style="447"/>
    <col min="266" max="266" width="16.7109375" style="447" customWidth="1"/>
    <col min="267" max="267" width="22.85546875" style="447" customWidth="1"/>
    <col min="268" max="511" width="12.5703125" style="447"/>
    <col min="512" max="512" width="5" style="447" customWidth="1"/>
    <col min="513" max="513" width="2" style="447" customWidth="1"/>
    <col min="514" max="514" width="57.140625" style="447" customWidth="1"/>
    <col min="515" max="515" width="20.140625" style="447" customWidth="1"/>
    <col min="516" max="519" width="21.42578125" style="447" customWidth="1"/>
    <col min="520" max="520" width="16.7109375" style="447" customWidth="1"/>
    <col min="521" max="521" width="12.5703125" style="447"/>
    <col min="522" max="522" width="16.7109375" style="447" customWidth="1"/>
    <col min="523" max="523" width="22.85546875" style="447" customWidth="1"/>
    <col min="524" max="767" width="12.5703125" style="447"/>
    <col min="768" max="768" width="5" style="447" customWidth="1"/>
    <col min="769" max="769" width="2" style="447" customWidth="1"/>
    <col min="770" max="770" width="57.140625" style="447" customWidth="1"/>
    <col min="771" max="771" width="20.140625" style="447" customWidth="1"/>
    <col min="772" max="775" width="21.42578125" style="447" customWidth="1"/>
    <col min="776" max="776" width="16.7109375" style="447" customWidth="1"/>
    <col min="777" max="777" width="12.5703125" style="447"/>
    <col min="778" max="778" width="16.7109375" style="447" customWidth="1"/>
    <col min="779" max="779" width="22.85546875" style="447" customWidth="1"/>
    <col min="780" max="1023" width="12.5703125" style="447"/>
    <col min="1024" max="1024" width="5" style="447" customWidth="1"/>
    <col min="1025" max="1025" width="2" style="447" customWidth="1"/>
    <col min="1026" max="1026" width="57.140625" style="447" customWidth="1"/>
    <col min="1027" max="1027" width="20.140625" style="447" customWidth="1"/>
    <col min="1028" max="1031" width="21.42578125" style="447" customWidth="1"/>
    <col min="1032" max="1032" width="16.7109375" style="447" customWidth="1"/>
    <col min="1033" max="1033" width="12.5703125" style="447"/>
    <col min="1034" max="1034" width="16.7109375" style="447" customWidth="1"/>
    <col min="1035" max="1035" width="22.85546875" style="447" customWidth="1"/>
    <col min="1036" max="1279" width="12.5703125" style="447"/>
    <col min="1280" max="1280" width="5" style="447" customWidth="1"/>
    <col min="1281" max="1281" width="2" style="447" customWidth="1"/>
    <col min="1282" max="1282" width="57.140625" style="447" customWidth="1"/>
    <col min="1283" max="1283" width="20.140625" style="447" customWidth="1"/>
    <col min="1284" max="1287" width="21.42578125" style="447" customWidth="1"/>
    <col min="1288" max="1288" width="16.7109375" style="447" customWidth="1"/>
    <col min="1289" max="1289" width="12.5703125" style="447"/>
    <col min="1290" max="1290" width="16.7109375" style="447" customWidth="1"/>
    <col min="1291" max="1291" width="22.85546875" style="447" customWidth="1"/>
    <col min="1292" max="1535" width="12.5703125" style="447"/>
    <col min="1536" max="1536" width="5" style="447" customWidth="1"/>
    <col min="1537" max="1537" width="2" style="447" customWidth="1"/>
    <col min="1538" max="1538" width="57.140625" style="447" customWidth="1"/>
    <col min="1539" max="1539" width="20.140625" style="447" customWidth="1"/>
    <col min="1540" max="1543" width="21.42578125" style="447" customWidth="1"/>
    <col min="1544" max="1544" width="16.7109375" style="447" customWidth="1"/>
    <col min="1545" max="1545" width="12.5703125" style="447"/>
    <col min="1546" max="1546" width="16.7109375" style="447" customWidth="1"/>
    <col min="1547" max="1547" width="22.85546875" style="447" customWidth="1"/>
    <col min="1548" max="1791" width="12.5703125" style="447"/>
    <col min="1792" max="1792" width="5" style="447" customWidth="1"/>
    <col min="1793" max="1793" width="2" style="447" customWidth="1"/>
    <col min="1794" max="1794" width="57.140625" style="447" customWidth="1"/>
    <col min="1795" max="1795" width="20.140625" style="447" customWidth="1"/>
    <col min="1796" max="1799" width="21.42578125" style="447" customWidth="1"/>
    <col min="1800" max="1800" width="16.7109375" style="447" customWidth="1"/>
    <col min="1801" max="1801" width="12.5703125" style="447"/>
    <col min="1802" max="1802" width="16.7109375" style="447" customWidth="1"/>
    <col min="1803" max="1803" width="22.85546875" style="447" customWidth="1"/>
    <col min="1804" max="2047" width="12.5703125" style="447"/>
    <col min="2048" max="2048" width="5" style="447" customWidth="1"/>
    <col min="2049" max="2049" width="2" style="447" customWidth="1"/>
    <col min="2050" max="2050" width="57.140625" style="447" customWidth="1"/>
    <col min="2051" max="2051" width="20.140625" style="447" customWidth="1"/>
    <col min="2052" max="2055" width="21.42578125" style="447" customWidth="1"/>
    <col min="2056" max="2056" width="16.7109375" style="447" customWidth="1"/>
    <col min="2057" max="2057" width="12.5703125" style="447"/>
    <col min="2058" max="2058" width="16.7109375" style="447" customWidth="1"/>
    <col min="2059" max="2059" width="22.85546875" style="447" customWidth="1"/>
    <col min="2060" max="2303" width="12.5703125" style="447"/>
    <col min="2304" max="2304" width="5" style="447" customWidth="1"/>
    <col min="2305" max="2305" width="2" style="447" customWidth="1"/>
    <col min="2306" max="2306" width="57.140625" style="447" customWidth="1"/>
    <col min="2307" max="2307" width="20.140625" style="447" customWidth="1"/>
    <col min="2308" max="2311" width="21.42578125" style="447" customWidth="1"/>
    <col min="2312" max="2312" width="16.7109375" style="447" customWidth="1"/>
    <col min="2313" max="2313" width="12.5703125" style="447"/>
    <col min="2314" max="2314" width="16.7109375" style="447" customWidth="1"/>
    <col min="2315" max="2315" width="22.85546875" style="447" customWidth="1"/>
    <col min="2316" max="2559" width="12.5703125" style="447"/>
    <col min="2560" max="2560" width="5" style="447" customWidth="1"/>
    <col min="2561" max="2561" width="2" style="447" customWidth="1"/>
    <col min="2562" max="2562" width="57.140625" style="447" customWidth="1"/>
    <col min="2563" max="2563" width="20.140625" style="447" customWidth="1"/>
    <col min="2564" max="2567" width="21.42578125" style="447" customWidth="1"/>
    <col min="2568" max="2568" width="16.7109375" style="447" customWidth="1"/>
    <col min="2569" max="2569" width="12.5703125" style="447"/>
    <col min="2570" max="2570" width="16.7109375" style="447" customWidth="1"/>
    <col min="2571" max="2571" width="22.85546875" style="447" customWidth="1"/>
    <col min="2572" max="2815" width="12.5703125" style="447"/>
    <col min="2816" max="2816" width="5" style="447" customWidth="1"/>
    <col min="2817" max="2817" width="2" style="447" customWidth="1"/>
    <col min="2818" max="2818" width="57.140625" style="447" customWidth="1"/>
    <col min="2819" max="2819" width="20.140625" style="447" customWidth="1"/>
    <col min="2820" max="2823" width="21.42578125" style="447" customWidth="1"/>
    <col min="2824" max="2824" width="16.7109375" style="447" customWidth="1"/>
    <col min="2825" max="2825" width="12.5703125" style="447"/>
    <col min="2826" max="2826" width="16.7109375" style="447" customWidth="1"/>
    <col min="2827" max="2827" width="22.85546875" style="447" customWidth="1"/>
    <col min="2828" max="3071" width="12.5703125" style="447"/>
    <col min="3072" max="3072" width="5" style="447" customWidth="1"/>
    <col min="3073" max="3073" width="2" style="447" customWidth="1"/>
    <col min="3074" max="3074" width="57.140625" style="447" customWidth="1"/>
    <col min="3075" max="3075" width="20.140625" style="447" customWidth="1"/>
    <col min="3076" max="3079" width="21.42578125" style="447" customWidth="1"/>
    <col min="3080" max="3080" width="16.7109375" style="447" customWidth="1"/>
    <col min="3081" max="3081" width="12.5703125" style="447"/>
    <col min="3082" max="3082" width="16.7109375" style="447" customWidth="1"/>
    <col min="3083" max="3083" width="22.85546875" style="447" customWidth="1"/>
    <col min="3084" max="3327" width="12.5703125" style="447"/>
    <col min="3328" max="3328" width="5" style="447" customWidth="1"/>
    <col min="3329" max="3329" width="2" style="447" customWidth="1"/>
    <col min="3330" max="3330" width="57.140625" style="447" customWidth="1"/>
    <col min="3331" max="3331" width="20.140625" style="447" customWidth="1"/>
    <col min="3332" max="3335" width="21.42578125" style="447" customWidth="1"/>
    <col min="3336" max="3336" width="16.7109375" style="447" customWidth="1"/>
    <col min="3337" max="3337" width="12.5703125" style="447"/>
    <col min="3338" max="3338" width="16.7109375" style="447" customWidth="1"/>
    <col min="3339" max="3339" width="22.85546875" style="447" customWidth="1"/>
    <col min="3340" max="3583" width="12.5703125" style="447"/>
    <col min="3584" max="3584" width="5" style="447" customWidth="1"/>
    <col min="3585" max="3585" width="2" style="447" customWidth="1"/>
    <col min="3586" max="3586" width="57.140625" style="447" customWidth="1"/>
    <col min="3587" max="3587" width="20.140625" style="447" customWidth="1"/>
    <col min="3588" max="3591" width="21.42578125" style="447" customWidth="1"/>
    <col min="3592" max="3592" width="16.7109375" style="447" customWidth="1"/>
    <col min="3593" max="3593" width="12.5703125" style="447"/>
    <col min="3594" max="3594" width="16.7109375" style="447" customWidth="1"/>
    <col min="3595" max="3595" width="22.85546875" style="447" customWidth="1"/>
    <col min="3596" max="3839" width="12.5703125" style="447"/>
    <col min="3840" max="3840" width="5" style="447" customWidth="1"/>
    <col min="3841" max="3841" width="2" style="447" customWidth="1"/>
    <col min="3842" max="3842" width="57.140625" style="447" customWidth="1"/>
    <col min="3843" max="3843" width="20.140625" style="447" customWidth="1"/>
    <col min="3844" max="3847" width="21.42578125" style="447" customWidth="1"/>
    <col min="3848" max="3848" width="16.7109375" style="447" customWidth="1"/>
    <col min="3849" max="3849" width="12.5703125" style="447"/>
    <col min="3850" max="3850" width="16.7109375" style="447" customWidth="1"/>
    <col min="3851" max="3851" width="22.85546875" style="447" customWidth="1"/>
    <col min="3852" max="4095" width="12.5703125" style="447"/>
    <col min="4096" max="4096" width="5" style="447" customWidth="1"/>
    <col min="4097" max="4097" width="2" style="447" customWidth="1"/>
    <col min="4098" max="4098" width="57.140625" style="447" customWidth="1"/>
    <col min="4099" max="4099" width="20.140625" style="447" customWidth="1"/>
    <col min="4100" max="4103" width="21.42578125" style="447" customWidth="1"/>
    <col min="4104" max="4104" width="16.7109375" style="447" customWidth="1"/>
    <col min="4105" max="4105" width="12.5703125" style="447"/>
    <col min="4106" max="4106" width="16.7109375" style="447" customWidth="1"/>
    <col min="4107" max="4107" width="22.85546875" style="447" customWidth="1"/>
    <col min="4108" max="4351" width="12.5703125" style="447"/>
    <col min="4352" max="4352" width="5" style="447" customWidth="1"/>
    <col min="4353" max="4353" width="2" style="447" customWidth="1"/>
    <col min="4354" max="4354" width="57.140625" style="447" customWidth="1"/>
    <col min="4355" max="4355" width="20.140625" style="447" customWidth="1"/>
    <col min="4356" max="4359" width="21.42578125" style="447" customWidth="1"/>
    <col min="4360" max="4360" width="16.7109375" style="447" customWidth="1"/>
    <col min="4361" max="4361" width="12.5703125" style="447"/>
    <col min="4362" max="4362" width="16.7109375" style="447" customWidth="1"/>
    <col min="4363" max="4363" width="22.85546875" style="447" customWidth="1"/>
    <col min="4364" max="4607" width="12.5703125" style="447"/>
    <col min="4608" max="4608" width="5" style="447" customWidth="1"/>
    <col min="4609" max="4609" width="2" style="447" customWidth="1"/>
    <col min="4610" max="4610" width="57.140625" style="447" customWidth="1"/>
    <col min="4611" max="4611" width="20.140625" style="447" customWidth="1"/>
    <col min="4612" max="4615" width="21.42578125" style="447" customWidth="1"/>
    <col min="4616" max="4616" width="16.7109375" style="447" customWidth="1"/>
    <col min="4617" max="4617" width="12.5703125" style="447"/>
    <col min="4618" max="4618" width="16.7109375" style="447" customWidth="1"/>
    <col min="4619" max="4619" width="22.85546875" style="447" customWidth="1"/>
    <col min="4620" max="4863" width="12.5703125" style="447"/>
    <col min="4864" max="4864" width="5" style="447" customWidth="1"/>
    <col min="4865" max="4865" width="2" style="447" customWidth="1"/>
    <col min="4866" max="4866" width="57.140625" style="447" customWidth="1"/>
    <col min="4867" max="4867" width="20.140625" style="447" customWidth="1"/>
    <col min="4868" max="4871" width="21.42578125" style="447" customWidth="1"/>
    <col min="4872" max="4872" width="16.7109375" style="447" customWidth="1"/>
    <col min="4873" max="4873" width="12.5703125" style="447"/>
    <col min="4874" max="4874" width="16.7109375" style="447" customWidth="1"/>
    <col min="4875" max="4875" width="22.85546875" style="447" customWidth="1"/>
    <col min="4876" max="5119" width="12.5703125" style="447"/>
    <col min="5120" max="5120" width="5" style="447" customWidth="1"/>
    <col min="5121" max="5121" width="2" style="447" customWidth="1"/>
    <col min="5122" max="5122" width="57.140625" style="447" customWidth="1"/>
    <col min="5123" max="5123" width="20.140625" style="447" customWidth="1"/>
    <col min="5124" max="5127" width="21.42578125" style="447" customWidth="1"/>
    <col min="5128" max="5128" width="16.7109375" style="447" customWidth="1"/>
    <col min="5129" max="5129" width="12.5703125" style="447"/>
    <col min="5130" max="5130" width="16.7109375" style="447" customWidth="1"/>
    <col min="5131" max="5131" width="22.85546875" style="447" customWidth="1"/>
    <col min="5132" max="5375" width="12.5703125" style="447"/>
    <col min="5376" max="5376" width="5" style="447" customWidth="1"/>
    <col min="5377" max="5377" width="2" style="447" customWidth="1"/>
    <col min="5378" max="5378" width="57.140625" style="447" customWidth="1"/>
    <col min="5379" max="5379" width="20.140625" style="447" customWidth="1"/>
    <col min="5380" max="5383" width="21.42578125" style="447" customWidth="1"/>
    <col min="5384" max="5384" width="16.7109375" style="447" customWidth="1"/>
    <col min="5385" max="5385" width="12.5703125" style="447"/>
    <col min="5386" max="5386" width="16.7109375" style="447" customWidth="1"/>
    <col min="5387" max="5387" width="22.85546875" style="447" customWidth="1"/>
    <col min="5388" max="5631" width="12.5703125" style="447"/>
    <col min="5632" max="5632" width="5" style="447" customWidth="1"/>
    <col min="5633" max="5633" width="2" style="447" customWidth="1"/>
    <col min="5634" max="5634" width="57.140625" style="447" customWidth="1"/>
    <col min="5635" max="5635" width="20.140625" style="447" customWidth="1"/>
    <col min="5636" max="5639" width="21.42578125" style="447" customWidth="1"/>
    <col min="5640" max="5640" width="16.7109375" style="447" customWidth="1"/>
    <col min="5641" max="5641" width="12.5703125" style="447"/>
    <col min="5642" max="5642" width="16.7109375" style="447" customWidth="1"/>
    <col min="5643" max="5643" width="22.85546875" style="447" customWidth="1"/>
    <col min="5644" max="5887" width="12.5703125" style="447"/>
    <col min="5888" max="5888" width="5" style="447" customWidth="1"/>
    <col min="5889" max="5889" width="2" style="447" customWidth="1"/>
    <col min="5890" max="5890" width="57.140625" style="447" customWidth="1"/>
    <col min="5891" max="5891" width="20.140625" style="447" customWidth="1"/>
    <col min="5892" max="5895" width="21.42578125" style="447" customWidth="1"/>
    <col min="5896" max="5896" width="16.7109375" style="447" customWidth="1"/>
    <col min="5897" max="5897" width="12.5703125" style="447"/>
    <col min="5898" max="5898" width="16.7109375" style="447" customWidth="1"/>
    <col min="5899" max="5899" width="22.85546875" style="447" customWidth="1"/>
    <col min="5900" max="6143" width="12.5703125" style="447"/>
    <col min="6144" max="6144" width="5" style="447" customWidth="1"/>
    <col min="6145" max="6145" width="2" style="447" customWidth="1"/>
    <col min="6146" max="6146" width="57.140625" style="447" customWidth="1"/>
    <col min="6147" max="6147" width="20.140625" style="447" customWidth="1"/>
    <col min="6148" max="6151" width="21.42578125" style="447" customWidth="1"/>
    <col min="6152" max="6152" width="16.7109375" style="447" customWidth="1"/>
    <col min="6153" max="6153" width="12.5703125" style="447"/>
    <col min="6154" max="6154" width="16.7109375" style="447" customWidth="1"/>
    <col min="6155" max="6155" width="22.85546875" style="447" customWidth="1"/>
    <col min="6156" max="6399" width="12.5703125" style="447"/>
    <col min="6400" max="6400" width="5" style="447" customWidth="1"/>
    <col min="6401" max="6401" width="2" style="447" customWidth="1"/>
    <col min="6402" max="6402" width="57.140625" style="447" customWidth="1"/>
    <col min="6403" max="6403" width="20.140625" style="447" customWidth="1"/>
    <col min="6404" max="6407" width="21.42578125" style="447" customWidth="1"/>
    <col min="6408" max="6408" width="16.7109375" style="447" customWidth="1"/>
    <col min="6409" max="6409" width="12.5703125" style="447"/>
    <col min="6410" max="6410" width="16.7109375" style="447" customWidth="1"/>
    <col min="6411" max="6411" width="22.85546875" style="447" customWidth="1"/>
    <col min="6412" max="6655" width="12.5703125" style="447"/>
    <col min="6656" max="6656" width="5" style="447" customWidth="1"/>
    <col min="6657" max="6657" width="2" style="447" customWidth="1"/>
    <col min="6658" max="6658" width="57.140625" style="447" customWidth="1"/>
    <col min="6659" max="6659" width="20.140625" style="447" customWidth="1"/>
    <col min="6660" max="6663" width="21.42578125" style="447" customWidth="1"/>
    <col min="6664" max="6664" width="16.7109375" style="447" customWidth="1"/>
    <col min="6665" max="6665" width="12.5703125" style="447"/>
    <col min="6666" max="6666" width="16.7109375" style="447" customWidth="1"/>
    <col min="6667" max="6667" width="22.85546875" style="447" customWidth="1"/>
    <col min="6668" max="6911" width="12.5703125" style="447"/>
    <col min="6912" max="6912" width="5" style="447" customWidth="1"/>
    <col min="6913" max="6913" width="2" style="447" customWidth="1"/>
    <col min="6914" max="6914" width="57.140625" style="447" customWidth="1"/>
    <col min="6915" max="6915" width="20.140625" style="447" customWidth="1"/>
    <col min="6916" max="6919" width="21.42578125" style="447" customWidth="1"/>
    <col min="6920" max="6920" width="16.7109375" style="447" customWidth="1"/>
    <col min="6921" max="6921" width="12.5703125" style="447"/>
    <col min="6922" max="6922" width="16.7109375" style="447" customWidth="1"/>
    <col min="6923" max="6923" width="22.85546875" style="447" customWidth="1"/>
    <col min="6924" max="7167" width="12.5703125" style="447"/>
    <col min="7168" max="7168" width="5" style="447" customWidth="1"/>
    <col min="7169" max="7169" width="2" style="447" customWidth="1"/>
    <col min="7170" max="7170" width="57.140625" style="447" customWidth="1"/>
    <col min="7171" max="7171" width="20.140625" style="447" customWidth="1"/>
    <col min="7172" max="7175" width="21.42578125" style="447" customWidth="1"/>
    <col min="7176" max="7176" width="16.7109375" style="447" customWidth="1"/>
    <col min="7177" max="7177" width="12.5703125" style="447"/>
    <col min="7178" max="7178" width="16.7109375" style="447" customWidth="1"/>
    <col min="7179" max="7179" width="22.85546875" style="447" customWidth="1"/>
    <col min="7180" max="7423" width="12.5703125" style="447"/>
    <col min="7424" max="7424" width="5" style="447" customWidth="1"/>
    <col min="7425" max="7425" width="2" style="447" customWidth="1"/>
    <col min="7426" max="7426" width="57.140625" style="447" customWidth="1"/>
    <col min="7427" max="7427" width="20.140625" style="447" customWidth="1"/>
    <col min="7428" max="7431" width="21.42578125" style="447" customWidth="1"/>
    <col min="7432" max="7432" width="16.7109375" style="447" customWidth="1"/>
    <col min="7433" max="7433" width="12.5703125" style="447"/>
    <col min="7434" max="7434" width="16.7109375" style="447" customWidth="1"/>
    <col min="7435" max="7435" width="22.85546875" style="447" customWidth="1"/>
    <col min="7436" max="7679" width="12.5703125" style="447"/>
    <col min="7680" max="7680" width="5" style="447" customWidth="1"/>
    <col min="7681" max="7681" width="2" style="447" customWidth="1"/>
    <col min="7682" max="7682" width="57.140625" style="447" customWidth="1"/>
    <col min="7683" max="7683" width="20.140625" style="447" customWidth="1"/>
    <col min="7684" max="7687" width="21.42578125" style="447" customWidth="1"/>
    <col min="7688" max="7688" width="16.7109375" style="447" customWidth="1"/>
    <col min="7689" max="7689" width="12.5703125" style="447"/>
    <col min="7690" max="7690" width="16.7109375" style="447" customWidth="1"/>
    <col min="7691" max="7691" width="22.85546875" style="447" customWidth="1"/>
    <col min="7692" max="7935" width="12.5703125" style="447"/>
    <col min="7936" max="7936" width="5" style="447" customWidth="1"/>
    <col min="7937" max="7937" width="2" style="447" customWidth="1"/>
    <col min="7938" max="7938" width="57.140625" style="447" customWidth="1"/>
    <col min="7939" max="7939" width="20.140625" style="447" customWidth="1"/>
    <col min="7940" max="7943" width="21.42578125" style="447" customWidth="1"/>
    <col min="7944" max="7944" width="16.7109375" style="447" customWidth="1"/>
    <col min="7945" max="7945" width="12.5703125" style="447"/>
    <col min="7946" max="7946" width="16.7109375" style="447" customWidth="1"/>
    <col min="7947" max="7947" width="22.85546875" style="447" customWidth="1"/>
    <col min="7948" max="8191" width="12.5703125" style="447"/>
    <col min="8192" max="8192" width="5" style="447" customWidth="1"/>
    <col min="8193" max="8193" width="2" style="447" customWidth="1"/>
    <col min="8194" max="8194" width="57.140625" style="447" customWidth="1"/>
    <col min="8195" max="8195" width="20.140625" style="447" customWidth="1"/>
    <col min="8196" max="8199" width="21.42578125" style="447" customWidth="1"/>
    <col min="8200" max="8200" width="16.7109375" style="447" customWidth="1"/>
    <col min="8201" max="8201" width="12.5703125" style="447"/>
    <col min="8202" max="8202" width="16.7109375" style="447" customWidth="1"/>
    <col min="8203" max="8203" width="22.85546875" style="447" customWidth="1"/>
    <col min="8204" max="8447" width="12.5703125" style="447"/>
    <col min="8448" max="8448" width="5" style="447" customWidth="1"/>
    <col min="8449" max="8449" width="2" style="447" customWidth="1"/>
    <col min="8450" max="8450" width="57.140625" style="447" customWidth="1"/>
    <col min="8451" max="8451" width="20.140625" style="447" customWidth="1"/>
    <col min="8452" max="8455" width="21.42578125" style="447" customWidth="1"/>
    <col min="8456" max="8456" width="16.7109375" style="447" customWidth="1"/>
    <col min="8457" max="8457" width="12.5703125" style="447"/>
    <col min="8458" max="8458" width="16.7109375" style="447" customWidth="1"/>
    <col min="8459" max="8459" width="22.85546875" style="447" customWidth="1"/>
    <col min="8460" max="8703" width="12.5703125" style="447"/>
    <col min="8704" max="8704" width="5" style="447" customWidth="1"/>
    <col min="8705" max="8705" width="2" style="447" customWidth="1"/>
    <col min="8706" max="8706" width="57.140625" style="447" customWidth="1"/>
    <col min="8707" max="8707" width="20.140625" style="447" customWidth="1"/>
    <col min="8708" max="8711" width="21.42578125" style="447" customWidth="1"/>
    <col min="8712" max="8712" width="16.7109375" style="447" customWidth="1"/>
    <col min="8713" max="8713" width="12.5703125" style="447"/>
    <col min="8714" max="8714" width="16.7109375" style="447" customWidth="1"/>
    <col min="8715" max="8715" width="22.85546875" style="447" customWidth="1"/>
    <col min="8716" max="8959" width="12.5703125" style="447"/>
    <col min="8960" max="8960" width="5" style="447" customWidth="1"/>
    <col min="8961" max="8961" width="2" style="447" customWidth="1"/>
    <col min="8962" max="8962" width="57.140625" style="447" customWidth="1"/>
    <col min="8963" max="8963" width="20.140625" style="447" customWidth="1"/>
    <col min="8964" max="8967" width="21.42578125" style="447" customWidth="1"/>
    <col min="8968" max="8968" width="16.7109375" style="447" customWidth="1"/>
    <col min="8969" max="8969" width="12.5703125" style="447"/>
    <col min="8970" max="8970" width="16.7109375" style="447" customWidth="1"/>
    <col min="8971" max="8971" width="22.85546875" style="447" customWidth="1"/>
    <col min="8972" max="9215" width="12.5703125" style="447"/>
    <col min="9216" max="9216" width="5" style="447" customWidth="1"/>
    <col min="9217" max="9217" width="2" style="447" customWidth="1"/>
    <col min="9218" max="9218" width="57.140625" style="447" customWidth="1"/>
    <col min="9219" max="9219" width="20.140625" style="447" customWidth="1"/>
    <col min="9220" max="9223" width="21.42578125" style="447" customWidth="1"/>
    <col min="9224" max="9224" width="16.7109375" style="447" customWidth="1"/>
    <col min="9225" max="9225" width="12.5703125" style="447"/>
    <col min="9226" max="9226" width="16.7109375" style="447" customWidth="1"/>
    <col min="9227" max="9227" width="22.85546875" style="447" customWidth="1"/>
    <col min="9228" max="9471" width="12.5703125" style="447"/>
    <col min="9472" max="9472" width="5" style="447" customWidth="1"/>
    <col min="9473" max="9473" width="2" style="447" customWidth="1"/>
    <col min="9474" max="9474" width="57.140625" style="447" customWidth="1"/>
    <col min="9475" max="9475" width="20.140625" style="447" customWidth="1"/>
    <col min="9476" max="9479" width="21.42578125" style="447" customWidth="1"/>
    <col min="9480" max="9480" width="16.7109375" style="447" customWidth="1"/>
    <col min="9481" max="9481" width="12.5703125" style="447"/>
    <col min="9482" max="9482" width="16.7109375" style="447" customWidth="1"/>
    <col min="9483" max="9483" width="22.85546875" style="447" customWidth="1"/>
    <col min="9484" max="9727" width="12.5703125" style="447"/>
    <col min="9728" max="9728" width="5" style="447" customWidth="1"/>
    <col min="9729" max="9729" width="2" style="447" customWidth="1"/>
    <col min="9730" max="9730" width="57.140625" style="447" customWidth="1"/>
    <col min="9731" max="9731" width="20.140625" style="447" customWidth="1"/>
    <col min="9732" max="9735" width="21.42578125" style="447" customWidth="1"/>
    <col min="9736" max="9736" width="16.7109375" style="447" customWidth="1"/>
    <col min="9737" max="9737" width="12.5703125" style="447"/>
    <col min="9738" max="9738" width="16.7109375" style="447" customWidth="1"/>
    <col min="9739" max="9739" width="22.85546875" style="447" customWidth="1"/>
    <col min="9740" max="9983" width="12.5703125" style="447"/>
    <col min="9984" max="9984" width="5" style="447" customWidth="1"/>
    <col min="9985" max="9985" width="2" style="447" customWidth="1"/>
    <col min="9986" max="9986" width="57.140625" style="447" customWidth="1"/>
    <col min="9987" max="9987" width="20.140625" style="447" customWidth="1"/>
    <col min="9988" max="9991" width="21.42578125" style="447" customWidth="1"/>
    <col min="9992" max="9992" width="16.7109375" style="447" customWidth="1"/>
    <col min="9993" max="9993" width="12.5703125" style="447"/>
    <col min="9994" max="9994" width="16.7109375" style="447" customWidth="1"/>
    <col min="9995" max="9995" width="22.85546875" style="447" customWidth="1"/>
    <col min="9996" max="10239" width="12.5703125" style="447"/>
    <col min="10240" max="10240" width="5" style="447" customWidth="1"/>
    <col min="10241" max="10241" width="2" style="447" customWidth="1"/>
    <col min="10242" max="10242" width="57.140625" style="447" customWidth="1"/>
    <col min="10243" max="10243" width="20.140625" style="447" customWidth="1"/>
    <col min="10244" max="10247" width="21.42578125" style="447" customWidth="1"/>
    <col min="10248" max="10248" width="16.7109375" style="447" customWidth="1"/>
    <col min="10249" max="10249" width="12.5703125" style="447"/>
    <col min="10250" max="10250" width="16.7109375" style="447" customWidth="1"/>
    <col min="10251" max="10251" width="22.85546875" style="447" customWidth="1"/>
    <col min="10252" max="10495" width="12.5703125" style="447"/>
    <col min="10496" max="10496" width="5" style="447" customWidth="1"/>
    <col min="10497" max="10497" width="2" style="447" customWidth="1"/>
    <col min="10498" max="10498" width="57.140625" style="447" customWidth="1"/>
    <col min="10499" max="10499" width="20.140625" style="447" customWidth="1"/>
    <col min="10500" max="10503" width="21.42578125" style="447" customWidth="1"/>
    <col min="10504" max="10504" width="16.7109375" style="447" customWidth="1"/>
    <col min="10505" max="10505" width="12.5703125" style="447"/>
    <col min="10506" max="10506" width="16.7109375" style="447" customWidth="1"/>
    <col min="10507" max="10507" width="22.85546875" style="447" customWidth="1"/>
    <col min="10508" max="10751" width="12.5703125" style="447"/>
    <col min="10752" max="10752" width="5" style="447" customWidth="1"/>
    <col min="10753" max="10753" width="2" style="447" customWidth="1"/>
    <col min="10754" max="10754" width="57.140625" style="447" customWidth="1"/>
    <col min="10755" max="10755" width="20.140625" style="447" customWidth="1"/>
    <col min="10756" max="10759" width="21.42578125" style="447" customWidth="1"/>
    <col min="10760" max="10760" width="16.7109375" style="447" customWidth="1"/>
    <col min="10761" max="10761" width="12.5703125" style="447"/>
    <col min="10762" max="10762" width="16.7109375" style="447" customWidth="1"/>
    <col min="10763" max="10763" width="22.85546875" style="447" customWidth="1"/>
    <col min="10764" max="11007" width="12.5703125" style="447"/>
    <col min="11008" max="11008" width="5" style="447" customWidth="1"/>
    <col min="11009" max="11009" width="2" style="447" customWidth="1"/>
    <col min="11010" max="11010" width="57.140625" style="447" customWidth="1"/>
    <col min="11011" max="11011" width="20.140625" style="447" customWidth="1"/>
    <col min="11012" max="11015" width="21.42578125" style="447" customWidth="1"/>
    <col min="11016" max="11016" width="16.7109375" style="447" customWidth="1"/>
    <col min="11017" max="11017" width="12.5703125" style="447"/>
    <col min="11018" max="11018" width="16.7109375" style="447" customWidth="1"/>
    <col min="11019" max="11019" width="22.85546875" style="447" customWidth="1"/>
    <col min="11020" max="11263" width="12.5703125" style="447"/>
    <col min="11264" max="11264" width="5" style="447" customWidth="1"/>
    <col min="11265" max="11265" width="2" style="447" customWidth="1"/>
    <col min="11266" max="11266" width="57.140625" style="447" customWidth="1"/>
    <col min="11267" max="11267" width="20.140625" style="447" customWidth="1"/>
    <col min="11268" max="11271" width="21.42578125" style="447" customWidth="1"/>
    <col min="11272" max="11272" width="16.7109375" style="447" customWidth="1"/>
    <col min="11273" max="11273" width="12.5703125" style="447"/>
    <col min="11274" max="11274" width="16.7109375" style="447" customWidth="1"/>
    <col min="11275" max="11275" width="22.85546875" style="447" customWidth="1"/>
    <col min="11276" max="11519" width="12.5703125" style="447"/>
    <col min="11520" max="11520" width="5" style="447" customWidth="1"/>
    <col min="11521" max="11521" width="2" style="447" customWidth="1"/>
    <col min="11522" max="11522" width="57.140625" style="447" customWidth="1"/>
    <col min="11523" max="11523" width="20.140625" style="447" customWidth="1"/>
    <col min="11524" max="11527" width="21.42578125" style="447" customWidth="1"/>
    <col min="11528" max="11528" width="16.7109375" style="447" customWidth="1"/>
    <col min="11529" max="11529" width="12.5703125" style="447"/>
    <col min="11530" max="11530" width="16.7109375" style="447" customWidth="1"/>
    <col min="11531" max="11531" width="22.85546875" style="447" customWidth="1"/>
    <col min="11532" max="11775" width="12.5703125" style="447"/>
    <col min="11776" max="11776" width="5" style="447" customWidth="1"/>
    <col min="11777" max="11777" width="2" style="447" customWidth="1"/>
    <col min="11778" max="11778" width="57.140625" style="447" customWidth="1"/>
    <col min="11779" max="11779" width="20.140625" style="447" customWidth="1"/>
    <col min="11780" max="11783" width="21.42578125" style="447" customWidth="1"/>
    <col min="11784" max="11784" width="16.7109375" style="447" customWidth="1"/>
    <col min="11785" max="11785" width="12.5703125" style="447"/>
    <col min="11786" max="11786" width="16.7109375" style="447" customWidth="1"/>
    <col min="11787" max="11787" width="22.85546875" style="447" customWidth="1"/>
    <col min="11788" max="12031" width="12.5703125" style="447"/>
    <col min="12032" max="12032" width="5" style="447" customWidth="1"/>
    <col min="12033" max="12033" width="2" style="447" customWidth="1"/>
    <col min="12034" max="12034" width="57.140625" style="447" customWidth="1"/>
    <col min="12035" max="12035" width="20.140625" style="447" customWidth="1"/>
    <col min="12036" max="12039" width="21.42578125" style="447" customWidth="1"/>
    <col min="12040" max="12040" width="16.7109375" style="447" customWidth="1"/>
    <col min="12041" max="12041" width="12.5703125" style="447"/>
    <col min="12042" max="12042" width="16.7109375" style="447" customWidth="1"/>
    <col min="12043" max="12043" width="22.85546875" style="447" customWidth="1"/>
    <col min="12044" max="12287" width="12.5703125" style="447"/>
    <col min="12288" max="12288" width="5" style="447" customWidth="1"/>
    <col min="12289" max="12289" width="2" style="447" customWidth="1"/>
    <col min="12290" max="12290" width="57.140625" style="447" customWidth="1"/>
    <col min="12291" max="12291" width="20.140625" style="447" customWidth="1"/>
    <col min="12292" max="12295" width="21.42578125" style="447" customWidth="1"/>
    <col min="12296" max="12296" width="16.7109375" style="447" customWidth="1"/>
    <col min="12297" max="12297" width="12.5703125" style="447"/>
    <col min="12298" max="12298" width="16.7109375" style="447" customWidth="1"/>
    <col min="12299" max="12299" width="22.85546875" style="447" customWidth="1"/>
    <col min="12300" max="12543" width="12.5703125" style="447"/>
    <col min="12544" max="12544" width="5" style="447" customWidth="1"/>
    <col min="12545" max="12545" width="2" style="447" customWidth="1"/>
    <col min="12546" max="12546" width="57.140625" style="447" customWidth="1"/>
    <col min="12547" max="12547" width="20.140625" style="447" customWidth="1"/>
    <col min="12548" max="12551" width="21.42578125" style="447" customWidth="1"/>
    <col min="12552" max="12552" width="16.7109375" style="447" customWidth="1"/>
    <col min="12553" max="12553" width="12.5703125" style="447"/>
    <col min="12554" max="12554" width="16.7109375" style="447" customWidth="1"/>
    <col min="12555" max="12555" width="22.85546875" style="447" customWidth="1"/>
    <col min="12556" max="12799" width="12.5703125" style="447"/>
    <col min="12800" max="12800" width="5" style="447" customWidth="1"/>
    <col min="12801" max="12801" width="2" style="447" customWidth="1"/>
    <col min="12802" max="12802" width="57.140625" style="447" customWidth="1"/>
    <col min="12803" max="12803" width="20.140625" style="447" customWidth="1"/>
    <col min="12804" max="12807" width="21.42578125" style="447" customWidth="1"/>
    <col min="12808" max="12808" width="16.7109375" style="447" customWidth="1"/>
    <col min="12809" max="12809" width="12.5703125" style="447"/>
    <col min="12810" max="12810" width="16.7109375" style="447" customWidth="1"/>
    <col min="12811" max="12811" width="22.85546875" style="447" customWidth="1"/>
    <col min="12812" max="13055" width="12.5703125" style="447"/>
    <col min="13056" max="13056" width="5" style="447" customWidth="1"/>
    <col min="13057" max="13057" width="2" style="447" customWidth="1"/>
    <col min="13058" max="13058" width="57.140625" style="447" customWidth="1"/>
    <col min="13059" max="13059" width="20.140625" style="447" customWidth="1"/>
    <col min="13060" max="13063" width="21.42578125" style="447" customWidth="1"/>
    <col min="13064" max="13064" width="16.7109375" style="447" customWidth="1"/>
    <col min="13065" max="13065" width="12.5703125" style="447"/>
    <col min="13066" max="13066" width="16.7109375" style="447" customWidth="1"/>
    <col min="13067" max="13067" width="22.85546875" style="447" customWidth="1"/>
    <col min="13068" max="13311" width="12.5703125" style="447"/>
    <col min="13312" max="13312" width="5" style="447" customWidth="1"/>
    <col min="13313" max="13313" width="2" style="447" customWidth="1"/>
    <col min="13314" max="13314" width="57.140625" style="447" customWidth="1"/>
    <col min="13315" max="13315" width="20.140625" style="447" customWidth="1"/>
    <col min="13316" max="13319" width="21.42578125" style="447" customWidth="1"/>
    <col min="13320" max="13320" width="16.7109375" style="447" customWidth="1"/>
    <col min="13321" max="13321" width="12.5703125" style="447"/>
    <col min="13322" max="13322" width="16.7109375" style="447" customWidth="1"/>
    <col min="13323" max="13323" width="22.85546875" style="447" customWidth="1"/>
    <col min="13324" max="13567" width="12.5703125" style="447"/>
    <col min="13568" max="13568" width="5" style="447" customWidth="1"/>
    <col min="13569" max="13569" width="2" style="447" customWidth="1"/>
    <col min="13570" max="13570" width="57.140625" style="447" customWidth="1"/>
    <col min="13571" max="13571" width="20.140625" style="447" customWidth="1"/>
    <col min="13572" max="13575" width="21.42578125" style="447" customWidth="1"/>
    <col min="13576" max="13576" width="16.7109375" style="447" customWidth="1"/>
    <col min="13577" max="13577" width="12.5703125" style="447"/>
    <col min="13578" max="13578" width="16.7109375" style="447" customWidth="1"/>
    <col min="13579" max="13579" width="22.85546875" style="447" customWidth="1"/>
    <col min="13580" max="13823" width="12.5703125" style="447"/>
    <col min="13824" max="13824" width="5" style="447" customWidth="1"/>
    <col min="13825" max="13825" width="2" style="447" customWidth="1"/>
    <col min="13826" max="13826" width="57.140625" style="447" customWidth="1"/>
    <col min="13827" max="13827" width="20.140625" style="447" customWidth="1"/>
    <col min="13828" max="13831" width="21.42578125" style="447" customWidth="1"/>
    <col min="13832" max="13832" width="16.7109375" style="447" customWidth="1"/>
    <col min="13833" max="13833" width="12.5703125" style="447"/>
    <col min="13834" max="13834" width="16.7109375" style="447" customWidth="1"/>
    <col min="13835" max="13835" width="22.85546875" style="447" customWidth="1"/>
    <col min="13836" max="14079" width="12.5703125" style="447"/>
    <col min="14080" max="14080" width="5" style="447" customWidth="1"/>
    <col min="14081" max="14081" width="2" style="447" customWidth="1"/>
    <col min="14082" max="14082" width="57.140625" style="447" customWidth="1"/>
    <col min="14083" max="14083" width="20.140625" style="447" customWidth="1"/>
    <col min="14084" max="14087" width="21.42578125" style="447" customWidth="1"/>
    <col min="14088" max="14088" width="16.7109375" style="447" customWidth="1"/>
    <col min="14089" max="14089" width="12.5703125" style="447"/>
    <col min="14090" max="14090" width="16.7109375" style="447" customWidth="1"/>
    <col min="14091" max="14091" width="22.85546875" style="447" customWidth="1"/>
    <col min="14092" max="14335" width="12.5703125" style="447"/>
    <col min="14336" max="14336" width="5" style="447" customWidth="1"/>
    <col min="14337" max="14337" width="2" style="447" customWidth="1"/>
    <col min="14338" max="14338" width="57.140625" style="447" customWidth="1"/>
    <col min="14339" max="14339" width="20.140625" style="447" customWidth="1"/>
    <col min="14340" max="14343" width="21.42578125" style="447" customWidth="1"/>
    <col min="14344" max="14344" width="16.7109375" style="447" customWidth="1"/>
    <col min="14345" max="14345" width="12.5703125" style="447"/>
    <col min="14346" max="14346" width="16.7109375" style="447" customWidth="1"/>
    <col min="14347" max="14347" width="22.85546875" style="447" customWidth="1"/>
    <col min="14348" max="14591" width="12.5703125" style="447"/>
    <col min="14592" max="14592" width="5" style="447" customWidth="1"/>
    <col min="14593" max="14593" width="2" style="447" customWidth="1"/>
    <col min="14594" max="14594" width="57.140625" style="447" customWidth="1"/>
    <col min="14595" max="14595" width="20.140625" style="447" customWidth="1"/>
    <col min="14596" max="14599" width="21.42578125" style="447" customWidth="1"/>
    <col min="14600" max="14600" width="16.7109375" style="447" customWidth="1"/>
    <col min="14601" max="14601" width="12.5703125" style="447"/>
    <col min="14602" max="14602" width="16.7109375" style="447" customWidth="1"/>
    <col min="14603" max="14603" width="22.85546875" style="447" customWidth="1"/>
    <col min="14604" max="14847" width="12.5703125" style="447"/>
    <col min="14848" max="14848" width="5" style="447" customWidth="1"/>
    <col min="14849" max="14849" width="2" style="447" customWidth="1"/>
    <col min="14850" max="14850" width="57.140625" style="447" customWidth="1"/>
    <col min="14851" max="14851" width="20.140625" style="447" customWidth="1"/>
    <col min="14852" max="14855" width="21.42578125" style="447" customWidth="1"/>
    <col min="14856" max="14856" width="16.7109375" style="447" customWidth="1"/>
    <col min="14857" max="14857" width="12.5703125" style="447"/>
    <col min="14858" max="14858" width="16.7109375" style="447" customWidth="1"/>
    <col min="14859" max="14859" width="22.85546875" style="447" customWidth="1"/>
    <col min="14860" max="15103" width="12.5703125" style="447"/>
    <col min="15104" max="15104" width="5" style="447" customWidth="1"/>
    <col min="15105" max="15105" width="2" style="447" customWidth="1"/>
    <col min="15106" max="15106" width="57.140625" style="447" customWidth="1"/>
    <col min="15107" max="15107" width="20.140625" style="447" customWidth="1"/>
    <col min="15108" max="15111" width="21.42578125" style="447" customWidth="1"/>
    <col min="15112" max="15112" width="16.7109375" style="447" customWidth="1"/>
    <col min="15113" max="15113" width="12.5703125" style="447"/>
    <col min="15114" max="15114" width="16.7109375" style="447" customWidth="1"/>
    <col min="15115" max="15115" width="22.85546875" style="447" customWidth="1"/>
    <col min="15116" max="15359" width="12.5703125" style="447"/>
    <col min="15360" max="15360" width="5" style="447" customWidth="1"/>
    <col min="15361" max="15361" width="2" style="447" customWidth="1"/>
    <col min="15362" max="15362" width="57.140625" style="447" customWidth="1"/>
    <col min="15363" max="15363" width="20.140625" style="447" customWidth="1"/>
    <col min="15364" max="15367" width="21.42578125" style="447" customWidth="1"/>
    <col min="15368" max="15368" width="16.7109375" style="447" customWidth="1"/>
    <col min="15369" max="15369" width="12.5703125" style="447"/>
    <col min="15370" max="15370" width="16.7109375" style="447" customWidth="1"/>
    <col min="15371" max="15371" width="22.85546875" style="447" customWidth="1"/>
    <col min="15372" max="15615" width="12.5703125" style="447"/>
    <col min="15616" max="15616" width="5" style="447" customWidth="1"/>
    <col min="15617" max="15617" width="2" style="447" customWidth="1"/>
    <col min="15618" max="15618" width="57.140625" style="447" customWidth="1"/>
    <col min="15619" max="15619" width="20.140625" style="447" customWidth="1"/>
    <col min="15620" max="15623" width="21.42578125" style="447" customWidth="1"/>
    <col min="15624" max="15624" width="16.7109375" style="447" customWidth="1"/>
    <col min="15625" max="15625" width="12.5703125" style="447"/>
    <col min="15626" max="15626" width="16.7109375" style="447" customWidth="1"/>
    <col min="15627" max="15627" width="22.85546875" style="447" customWidth="1"/>
    <col min="15628" max="15871" width="12.5703125" style="447"/>
    <col min="15872" max="15872" width="5" style="447" customWidth="1"/>
    <col min="15873" max="15873" width="2" style="447" customWidth="1"/>
    <col min="15874" max="15874" width="57.140625" style="447" customWidth="1"/>
    <col min="15875" max="15875" width="20.140625" style="447" customWidth="1"/>
    <col min="15876" max="15879" width="21.42578125" style="447" customWidth="1"/>
    <col min="15880" max="15880" width="16.7109375" style="447" customWidth="1"/>
    <col min="15881" max="15881" width="12.5703125" style="447"/>
    <col min="15882" max="15882" width="16.7109375" style="447" customWidth="1"/>
    <col min="15883" max="15883" width="22.85546875" style="447" customWidth="1"/>
    <col min="15884" max="16127" width="12.5703125" style="447"/>
    <col min="16128" max="16128" width="5" style="447" customWidth="1"/>
    <col min="16129" max="16129" width="2" style="447" customWidth="1"/>
    <col min="16130" max="16130" width="57.140625" style="447" customWidth="1"/>
    <col min="16131" max="16131" width="20.140625" style="447" customWidth="1"/>
    <col min="16132" max="16135" width="21.42578125" style="447" customWidth="1"/>
    <col min="16136" max="16136" width="16.7109375" style="447" customWidth="1"/>
    <col min="16137" max="16137" width="12.5703125" style="447"/>
    <col min="16138" max="16138" width="16.7109375" style="447" customWidth="1"/>
    <col min="16139" max="16139" width="22.85546875" style="447" customWidth="1"/>
    <col min="16140" max="16384" width="12.5703125" style="447"/>
  </cols>
  <sheetData>
    <row r="1" spans="1:64" ht="15.75" customHeight="1">
      <c r="A1" s="1638" t="s">
        <v>598</v>
      </c>
      <c r="B1" s="1638"/>
      <c r="C1" s="1638"/>
      <c r="D1" s="445"/>
      <c r="E1" s="445"/>
      <c r="F1" s="445"/>
      <c r="G1" s="446"/>
      <c r="H1" s="446"/>
    </row>
    <row r="2" spans="1:64" ht="26.25" customHeight="1">
      <c r="A2" s="1639" t="s">
        <v>599</v>
      </c>
      <c r="B2" s="1639"/>
      <c r="C2" s="1639"/>
      <c r="D2" s="1639"/>
      <c r="E2" s="1639"/>
      <c r="F2" s="1639"/>
      <c r="G2" s="1639"/>
      <c r="H2" s="1639"/>
    </row>
    <row r="3" spans="1:64" ht="12" customHeight="1">
      <c r="A3" s="445"/>
      <c r="B3" s="445"/>
      <c r="C3" s="448"/>
      <c r="D3" s="449"/>
      <c r="E3" s="449"/>
      <c r="F3" s="449"/>
      <c r="G3" s="450"/>
      <c r="H3" s="450"/>
    </row>
    <row r="4" spans="1:64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4" ht="16.5" customHeight="1">
      <c r="A5" s="453"/>
      <c r="B5" s="446"/>
      <c r="C5" s="454"/>
      <c r="D5" s="1640" t="s">
        <v>562</v>
      </c>
      <c r="E5" s="1641"/>
      <c r="F5" s="1642"/>
      <c r="G5" s="1643" t="s">
        <v>563</v>
      </c>
      <c r="H5" s="1644"/>
    </row>
    <row r="6" spans="1:64" ht="15" customHeight="1">
      <c r="A6" s="455"/>
      <c r="B6" s="446"/>
      <c r="C6" s="456"/>
      <c r="D6" s="1645" t="s">
        <v>766</v>
      </c>
      <c r="E6" s="1646"/>
      <c r="F6" s="1647"/>
      <c r="G6" s="1626" t="s">
        <v>766</v>
      </c>
      <c r="H6" s="1628"/>
    </row>
    <row r="7" spans="1:64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4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4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4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4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4" ht="15.75" customHeight="1">
      <c r="A12" s="453"/>
      <c r="B12" s="485"/>
      <c r="C12" s="486" t="s">
        <v>4</v>
      </c>
      <c r="D12" s="753" t="s">
        <v>4</v>
      </c>
      <c r="E12" s="754" t="s">
        <v>124</v>
      </c>
      <c r="F12" s="755"/>
      <c r="G12" s="756" t="s">
        <v>4</v>
      </c>
      <c r="H12" s="757" t="s">
        <v>124</v>
      </c>
    </row>
    <row r="13" spans="1:64" ht="15.75">
      <c r="A13" s="1634" t="s">
        <v>40</v>
      </c>
      <c r="B13" s="1635"/>
      <c r="C13" s="1636"/>
      <c r="D13" s="830">
        <v>118483469.47999996</v>
      </c>
      <c r="E13" s="831">
        <v>2160194.61</v>
      </c>
      <c r="F13" s="831">
        <v>299.48</v>
      </c>
      <c r="G13" s="832">
        <v>2159354.61</v>
      </c>
      <c r="H13" s="833">
        <v>840</v>
      </c>
    </row>
    <row r="14" spans="1:64" s="487" customFormat="1" ht="24" customHeight="1">
      <c r="A14" s="758" t="s">
        <v>350</v>
      </c>
      <c r="B14" s="759" t="s">
        <v>47</v>
      </c>
      <c r="C14" s="760" t="s">
        <v>351</v>
      </c>
      <c r="D14" s="834">
        <v>50374386.729999982</v>
      </c>
      <c r="E14" s="835">
        <v>108364.99</v>
      </c>
      <c r="F14" s="835">
        <v>0</v>
      </c>
      <c r="G14" s="836">
        <v>108364.99</v>
      </c>
      <c r="H14" s="837">
        <v>0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</row>
    <row r="15" spans="1:64" s="487" customFormat="1" ht="24" hidden="1" customHeight="1">
      <c r="A15" s="758" t="s">
        <v>352</v>
      </c>
      <c r="B15" s="759" t="s">
        <v>47</v>
      </c>
      <c r="C15" s="760" t="s">
        <v>353</v>
      </c>
      <c r="D15" s="834">
        <v>0</v>
      </c>
      <c r="E15" s="835">
        <v>0</v>
      </c>
      <c r="F15" s="835">
        <v>0</v>
      </c>
      <c r="G15" s="838">
        <v>0</v>
      </c>
      <c r="H15" s="837">
        <v>0</v>
      </c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</row>
    <row r="16" spans="1:64" s="487" customFormat="1" ht="24" customHeight="1">
      <c r="A16" s="758" t="s">
        <v>354</v>
      </c>
      <c r="B16" s="759" t="s">
        <v>47</v>
      </c>
      <c r="C16" s="760" t="s">
        <v>355</v>
      </c>
      <c r="D16" s="834">
        <v>397789.86999999988</v>
      </c>
      <c r="E16" s="835">
        <v>0</v>
      </c>
      <c r="F16" s="835">
        <v>0</v>
      </c>
      <c r="G16" s="838">
        <v>0</v>
      </c>
      <c r="H16" s="837">
        <v>0</v>
      </c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</row>
    <row r="17" spans="1:64" s="899" customFormat="1" ht="37.5" hidden="1" customHeight="1">
      <c r="A17" s="893" t="s">
        <v>360</v>
      </c>
      <c r="B17" s="889" t="s">
        <v>47</v>
      </c>
      <c r="C17" s="891" t="s">
        <v>727</v>
      </c>
      <c r="D17" s="834">
        <v>0</v>
      </c>
      <c r="E17" s="835">
        <v>0</v>
      </c>
      <c r="F17" s="835">
        <v>0</v>
      </c>
      <c r="G17" s="838">
        <v>0</v>
      </c>
      <c r="H17" s="837">
        <v>0</v>
      </c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898"/>
      <c r="AG17" s="898"/>
      <c r="AH17" s="898"/>
      <c r="AI17" s="898"/>
      <c r="AJ17" s="898"/>
      <c r="AK17" s="898"/>
      <c r="AL17" s="898"/>
      <c r="AM17" s="898"/>
      <c r="AN17" s="898"/>
      <c r="AO17" s="898"/>
      <c r="AP17" s="898"/>
      <c r="AQ17" s="898"/>
      <c r="AR17" s="898"/>
      <c r="AS17" s="898"/>
      <c r="AT17" s="898"/>
      <c r="AU17" s="898"/>
      <c r="AV17" s="898"/>
      <c r="AW17" s="898"/>
      <c r="AX17" s="898"/>
      <c r="AY17" s="898"/>
      <c r="AZ17" s="898"/>
      <c r="BA17" s="898"/>
      <c r="BB17" s="898"/>
      <c r="BC17" s="898"/>
      <c r="BD17" s="898"/>
      <c r="BE17" s="898"/>
      <c r="BF17" s="898"/>
      <c r="BG17" s="898"/>
      <c r="BH17" s="898"/>
      <c r="BI17" s="898"/>
      <c r="BJ17" s="898"/>
      <c r="BK17" s="898"/>
      <c r="BL17" s="898"/>
    </row>
    <row r="18" spans="1:64" s="487" customFormat="1" ht="24" customHeight="1">
      <c r="A18" s="758" t="s">
        <v>363</v>
      </c>
      <c r="B18" s="759" t="s">
        <v>47</v>
      </c>
      <c r="C18" s="760" t="s">
        <v>364</v>
      </c>
      <c r="D18" s="834">
        <v>691960.29</v>
      </c>
      <c r="E18" s="835">
        <v>0</v>
      </c>
      <c r="F18" s="835">
        <v>0</v>
      </c>
      <c r="G18" s="838">
        <v>0</v>
      </c>
      <c r="H18" s="837">
        <v>0</v>
      </c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</row>
    <row r="19" spans="1:64" s="487" customFormat="1" ht="24" customHeight="1">
      <c r="A19" s="758" t="s">
        <v>367</v>
      </c>
      <c r="B19" s="759" t="s">
        <v>47</v>
      </c>
      <c r="C19" s="760" t="s">
        <v>368</v>
      </c>
      <c r="D19" s="834">
        <v>4590839.4900000021</v>
      </c>
      <c r="E19" s="835">
        <v>0</v>
      </c>
      <c r="F19" s="835">
        <v>0</v>
      </c>
      <c r="G19" s="838">
        <v>0</v>
      </c>
      <c r="H19" s="837">
        <v>0</v>
      </c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</row>
    <row r="20" spans="1:64" s="489" customFormat="1" ht="24" hidden="1" customHeight="1">
      <c r="A20" s="761" t="s">
        <v>369</v>
      </c>
      <c r="B20" s="762" t="s">
        <v>47</v>
      </c>
      <c r="C20" s="763" t="s">
        <v>132</v>
      </c>
      <c r="D20" s="834">
        <v>0</v>
      </c>
      <c r="E20" s="835">
        <v>0</v>
      </c>
      <c r="F20" s="835">
        <v>0</v>
      </c>
      <c r="G20" s="839">
        <v>0</v>
      </c>
      <c r="H20" s="837">
        <v>0</v>
      </c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</row>
    <row r="21" spans="1:64" s="489" customFormat="1" ht="24" customHeight="1">
      <c r="A21" s="761" t="s">
        <v>370</v>
      </c>
      <c r="B21" s="764" t="s">
        <v>47</v>
      </c>
      <c r="C21" s="763" t="s">
        <v>371</v>
      </c>
      <c r="D21" s="834">
        <v>6877890.5500000017</v>
      </c>
      <c r="E21" s="835">
        <v>81407</v>
      </c>
      <c r="F21" s="835">
        <v>0</v>
      </c>
      <c r="G21" s="839">
        <v>80567</v>
      </c>
      <c r="H21" s="837">
        <v>840</v>
      </c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</row>
    <row r="22" spans="1:64" s="489" customFormat="1" ht="24" customHeight="1">
      <c r="A22" s="761" t="s">
        <v>372</v>
      </c>
      <c r="B22" s="764" t="s">
        <v>47</v>
      </c>
      <c r="C22" s="763" t="s">
        <v>373</v>
      </c>
      <c r="D22" s="834">
        <v>527022.55000000005</v>
      </c>
      <c r="E22" s="835">
        <v>0</v>
      </c>
      <c r="F22" s="835">
        <v>0</v>
      </c>
      <c r="G22" s="839">
        <v>0</v>
      </c>
      <c r="H22" s="837">
        <v>0</v>
      </c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</row>
    <row r="23" spans="1:64" s="488" customFormat="1" ht="24" hidden="1" customHeight="1">
      <c r="A23" s="761" t="s">
        <v>374</v>
      </c>
      <c r="B23" s="764" t="s">
        <v>47</v>
      </c>
      <c r="C23" s="763" t="s">
        <v>375</v>
      </c>
      <c r="D23" s="834">
        <v>0</v>
      </c>
      <c r="E23" s="835">
        <v>0</v>
      </c>
      <c r="F23" s="835">
        <v>0</v>
      </c>
      <c r="G23" s="839">
        <v>0</v>
      </c>
      <c r="H23" s="837">
        <v>0</v>
      </c>
    </row>
    <row r="24" spans="1:64" s="489" customFormat="1" ht="24" customHeight="1">
      <c r="A24" s="761" t="s">
        <v>377</v>
      </c>
      <c r="B24" s="764" t="s">
        <v>47</v>
      </c>
      <c r="C24" s="763" t="s">
        <v>83</v>
      </c>
      <c r="D24" s="834">
        <v>26179485.699999996</v>
      </c>
      <c r="E24" s="835">
        <v>1967362.6199999999</v>
      </c>
      <c r="F24" s="835">
        <v>299.48</v>
      </c>
      <c r="G24" s="839">
        <v>1967362.6199999999</v>
      </c>
      <c r="H24" s="837">
        <v>0</v>
      </c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</row>
    <row r="25" spans="1:64" s="490" customFormat="1" ht="24" customHeight="1">
      <c r="A25" s="761" t="s">
        <v>383</v>
      </c>
      <c r="B25" s="764" t="s">
        <v>47</v>
      </c>
      <c r="C25" s="763" t="s">
        <v>113</v>
      </c>
      <c r="D25" s="834">
        <v>35922.42</v>
      </c>
      <c r="E25" s="835">
        <v>0</v>
      </c>
      <c r="F25" s="835">
        <v>0</v>
      </c>
      <c r="G25" s="839">
        <v>0</v>
      </c>
      <c r="H25" s="837">
        <v>0</v>
      </c>
      <c r="I25" s="488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</row>
    <row r="26" spans="1:64" s="491" customFormat="1" ht="24" customHeight="1">
      <c r="A26" s="761" t="s">
        <v>387</v>
      </c>
      <c r="B26" s="764" t="s">
        <v>47</v>
      </c>
      <c r="C26" s="763" t="s">
        <v>579</v>
      </c>
      <c r="D26" s="834">
        <v>5495374.5900000008</v>
      </c>
      <c r="E26" s="835">
        <v>0</v>
      </c>
      <c r="F26" s="835">
        <v>0</v>
      </c>
      <c r="G26" s="839">
        <v>0</v>
      </c>
      <c r="H26" s="837">
        <v>0</v>
      </c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</row>
    <row r="27" spans="1:64" s="492" customFormat="1" ht="24" hidden="1" customHeight="1">
      <c r="A27" s="758" t="s">
        <v>400</v>
      </c>
      <c r="B27" s="759" t="s">
        <v>47</v>
      </c>
      <c r="C27" s="760" t="s">
        <v>401</v>
      </c>
      <c r="D27" s="834">
        <v>0</v>
      </c>
      <c r="E27" s="835">
        <v>0</v>
      </c>
      <c r="F27" s="835">
        <v>0</v>
      </c>
      <c r="G27" s="838">
        <v>0</v>
      </c>
      <c r="H27" s="837">
        <v>0</v>
      </c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</row>
    <row r="28" spans="1:64" s="492" customFormat="1" ht="24" customHeight="1">
      <c r="A28" s="758" t="s">
        <v>402</v>
      </c>
      <c r="B28" s="759" t="s">
        <v>47</v>
      </c>
      <c r="C28" s="760" t="s">
        <v>115</v>
      </c>
      <c r="D28" s="834">
        <v>2833698.9899999993</v>
      </c>
      <c r="E28" s="835">
        <v>0</v>
      </c>
      <c r="F28" s="835">
        <v>0</v>
      </c>
      <c r="G28" s="838">
        <v>0</v>
      </c>
      <c r="H28" s="837">
        <v>0</v>
      </c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</row>
    <row r="29" spans="1:64" s="493" customFormat="1" ht="24" customHeight="1">
      <c r="A29" s="758" t="s">
        <v>403</v>
      </c>
      <c r="B29" s="759" t="s">
        <v>47</v>
      </c>
      <c r="C29" s="760" t="s">
        <v>404</v>
      </c>
      <c r="D29" s="834">
        <v>16589004.099999994</v>
      </c>
      <c r="E29" s="835">
        <v>2700</v>
      </c>
      <c r="F29" s="835">
        <v>0</v>
      </c>
      <c r="G29" s="838">
        <v>2700</v>
      </c>
      <c r="H29" s="837">
        <v>0</v>
      </c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</row>
    <row r="30" spans="1:64" s="492" customFormat="1" ht="24" customHeight="1">
      <c r="A30" s="758" t="s">
        <v>405</v>
      </c>
      <c r="B30" s="759" t="s">
        <v>47</v>
      </c>
      <c r="C30" s="760" t="s">
        <v>406</v>
      </c>
      <c r="D30" s="834">
        <v>38149.119999999995</v>
      </c>
      <c r="E30" s="835">
        <v>0</v>
      </c>
      <c r="F30" s="835">
        <v>0</v>
      </c>
      <c r="G30" s="838">
        <v>0</v>
      </c>
      <c r="H30" s="837">
        <v>0</v>
      </c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</row>
    <row r="31" spans="1:64" s="492" customFormat="1" ht="24" customHeight="1">
      <c r="A31" s="758" t="s">
        <v>407</v>
      </c>
      <c r="B31" s="759" t="s">
        <v>47</v>
      </c>
      <c r="C31" s="760" t="s">
        <v>582</v>
      </c>
      <c r="D31" s="834">
        <v>224032.81999999995</v>
      </c>
      <c r="E31" s="835">
        <v>360</v>
      </c>
      <c r="F31" s="835">
        <v>0</v>
      </c>
      <c r="G31" s="838">
        <v>360</v>
      </c>
      <c r="H31" s="837">
        <v>0</v>
      </c>
    </row>
    <row r="32" spans="1:64" s="487" customFormat="1" ht="24" hidden="1" customHeight="1">
      <c r="A32" s="758" t="s">
        <v>410</v>
      </c>
      <c r="B32" s="759" t="s">
        <v>47</v>
      </c>
      <c r="C32" s="760" t="s">
        <v>583</v>
      </c>
      <c r="D32" s="834">
        <v>0</v>
      </c>
      <c r="E32" s="835">
        <v>0</v>
      </c>
      <c r="F32" s="835">
        <v>0</v>
      </c>
      <c r="G32" s="838">
        <v>0</v>
      </c>
      <c r="H32" s="837">
        <v>0</v>
      </c>
    </row>
    <row r="33" spans="1:8" s="487" customFormat="1" ht="24" customHeight="1">
      <c r="A33" s="758" t="s">
        <v>426</v>
      </c>
      <c r="B33" s="759" t="s">
        <v>47</v>
      </c>
      <c r="C33" s="760" t="s">
        <v>178</v>
      </c>
      <c r="D33" s="834">
        <v>819747.4800000001</v>
      </c>
      <c r="E33" s="835">
        <v>0</v>
      </c>
      <c r="F33" s="835">
        <v>0</v>
      </c>
      <c r="G33" s="838">
        <v>0</v>
      </c>
      <c r="H33" s="837">
        <v>0</v>
      </c>
    </row>
    <row r="34" spans="1:8" s="487" customFormat="1" ht="24" customHeight="1">
      <c r="A34" s="758" t="s">
        <v>413</v>
      </c>
      <c r="B34" s="759" t="s">
        <v>47</v>
      </c>
      <c r="C34" s="760" t="s">
        <v>584</v>
      </c>
      <c r="D34" s="834">
        <v>2001211.2100000004</v>
      </c>
      <c r="E34" s="835">
        <v>0</v>
      </c>
      <c r="F34" s="835">
        <v>0</v>
      </c>
      <c r="G34" s="838">
        <v>0</v>
      </c>
      <c r="H34" s="837">
        <v>0</v>
      </c>
    </row>
    <row r="35" spans="1:8" s="487" customFormat="1" ht="24" customHeight="1">
      <c r="A35" s="758" t="s">
        <v>416</v>
      </c>
      <c r="B35" s="494" t="s">
        <v>47</v>
      </c>
      <c r="C35" s="760" t="s">
        <v>585</v>
      </c>
      <c r="D35" s="834">
        <v>806953.57000000007</v>
      </c>
      <c r="E35" s="835">
        <v>0</v>
      </c>
      <c r="F35" s="835">
        <v>0</v>
      </c>
      <c r="G35" s="838">
        <v>0</v>
      </c>
      <c r="H35" s="837">
        <v>0</v>
      </c>
    </row>
    <row r="36" spans="1:8" s="487" customFormat="1" ht="36.75" hidden="1" customHeight="1">
      <c r="A36" s="495" t="s">
        <v>419</v>
      </c>
      <c r="B36" s="496" t="s">
        <v>47</v>
      </c>
      <c r="C36" s="765" t="s">
        <v>586</v>
      </c>
      <c r="D36" s="834">
        <v>0</v>
      </c>
      <c r="E36" s="835">
        <v>0</v>
      </c>
      <c r="F36" s="835">
        <v>0</v>
      </c>
      <c r="G36" s="840">
        <v>0</v>
      </c>
      <c r="H36" s="837">
        <v>0</v>
      </c>
    </row>
    <row r="37" spans="1:8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8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8" s="487" customFormat="1" ht="18.75" customHeight="1"/>
    <row r="40" spans="1:8" ht="16.5" customHeight="1">
      <c r="A40" s="507" t="s">
        <v>4</v>
      </c>
      <c r="B40" s="508"/>
      <c r="C40" s="507"/>
      <c r="D40" s="447" t="s">
        <v>4</v>
      </c>
    </row>
    <row r="41" spans="1:8" ht="22.5" hidden="1" customHeight="1">
      <c r="B41" s="1637" t="s">
        <v>600</v>
      </c>
      <c r="C41" s="1637"/>
      <c r="D41" s="447">
        <v>0</v>
      </c>
    </row>
    <row r="42" spans="1:8">
      <c r="D42" s="447" t="s">
        <v>4</v>
      </c>
    </row>
    <row r="43" spans="1:8">
      <c r="D43" s="447" t="s">
        <v>4</v>
      </c>
    </row>
    <row r="44" spans="1:8">
      <c r="D44" s="447" t="s">
        <v>4</v>
      </c>
    </row>
    <row r="45" spans="1:8">
      <c r="D45" s="447" t="s">
        <v>4</v>
      </c>
    </row>
    <row r="46" spans="1:8">
      <c r="D46" s="447" t="s">
        <v>4</v>
      </c>
    </row>
    <row r="47" spans="1:8">
      <c r="D47" s="509" t="s">
        <v>4</v>
      </c>
    </row>
    <row r="48" spans="1:8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2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M12" sqref="M12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52" t="s">
        <v>601</v>
      </c>
      <c r="B1" s="1652"/>
      <c r="C1" s="1652"/>
      <c r="D1" s="511"/>
      <c r="E1" s="511"/>
      <c r="F1" s="511"/>
      <c r="G1" s="512"/>
      <c r="H1" s="512"/>
    </row>
    <row r="2" spans="1:30" ht="15.75" customHeight="1">
      <c r="A2" s="1653" t="s">
        <v>602</v>
      </c>
      <c r="B2" s="1653"/>
      <c r="C2" s="1653"/>
      <c r="D2" s="1653"/>
      <c r="E2" s="1653"/>
      <c r="F2" s="1653"/>
      <c r="G2" s="1653"/>
      <c r="H2" s="1653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54" t="s">
        <v>562</v>
      </c>
      <c r="E5" s="1655"/>
      <c r="F5" s="1656"/>
      <c r="G5" s="1657" t="s">
        <v>563</v>
      </c>
      <c r="H5" s="1658"/>
    </row>
    <row r="6" spans="1:30" ht="15" customHeight="1">
      <c r="A6" s="521"/>
      <c r="B6" s="512"/>
      <c r="C6" s="522"/>
      <c r="D6" s="1645" t="s">
        <v>766</v>
      </c>
      <c r="E6" s="1646"/>
      <c r="F6" s="1647"/>
      <c r="G6" s="1626" t="s">
        <v>766</v>
      </c>
      <c r="H6" s="1628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48" t="s">
        <v>40</v>
      </c>
      <c r="B13" s="1649"/>
      <c r="C13" s="1650"/>
      <c r="D13" s="842">
        <v>118483469.47999999</v>
      </c>
      <c r="E13" s="843">
        <v>2160194.61</v>
      </c>
      <c r="F13" s="843">
        <v>299.48</v>
      </c>
      <c r="G13" s="844">
        <v>2159354.61</v>
      </c>
      <c r="H13" s="845">
        <v>840</v>
      </c>
    </row>
    <row r="14" spans="1:30" s="561" customFormat="1" ht="24" customHeight="1">
      <c r="A14" s="841">
        <v>2</v>
      </c>
      <c r="B14" s="559" t="s">
        <v>47</v>
      </c>
      <c r="C14" s="560" t="s">
        <v>603</v>
      </c>
      <c r="D14" s="846">
        <v>7510444.2700000005</v>
      </c>
      <c r="E14" s="847">
        <v>0</v>
      </c>
      <c r="F14" s="847">
        <v>0</v>
      </c>
      <c r="G14" s="848">
        <v>0</v>
      </c>
      <c r="H14" s="849">
        <v>0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41">
        <v>4</v>
      </c>
      <c r="B15" s="559" t="s">
        <v>47</v>
      </c>
      <c r="C15" s="560" t="s">
        <v>604</v>
      </c>
      <c r="D15" s="846">
        <v>9390932.7600000035</v>
      </c>
      <c r="E15" s="847">
        <v>0</v>
      </c>
      <c r="F15" s="847">
        <v>0</v>
      </c>
      <c r="G15" s="848">
        <v>0</v>
      </c>
      <c r="H15" s="849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41">
        <v>6</v>
      </c>
      <c r="B16" s="559" t="s">
        <v>47</v>
      </c>
      <c r="C16" s="560" t="s">
        <v>605</v>
      </c>
      <c r="D16" s="846">
        <v>5498943.7800000012</v>
      </c>
      <c r="E16" s="847">
        <v>110358.47</v>
      </c>
      <c r="F16" s="847">
        <v>299.48</v>
      </c>
      <c r="G16" s="848">
        <v>110358.47</v>
      </c>
      <c r="H16" s="849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41">
        <v>8</v>
      </c>
      <c r="B17" s="559" t="s">
        <v>47</v>
      </c>
      <c r="C17" s="560" t="s">
        <v>606</v>
      </c>
      <c r="D17" s="846">
        <v>4409611.1299999971</v>
      </c>
      <c r="E17" s="847">
        <v>0</v>
      </c>
      <c r="F17" s="847">
        <v>0</v>
      </c>
      <c r="G17" s="848">
        <v>0</v>
      </c>
      <c r="H17" s="849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41">
        <v>10</v>
      </c>
      <c r="B18" s="559" t="s">
        <v>47</v>
      </c>
      <c r="C18" s="560" t="s">
        <v>607</v>
      </c>
      <c r="D18" s="846">
        <v>5189668.62</v>
      </c>
      <c r="E18" s="847">
        <v>0</v>
      </c>
      <c r="F18" s="847">
        <v>0</v>
      </c>
      <c r="G18" s="848">
        <v>0</v>
      </c>
      <c r="H18" s="849">
        <v>0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41">
        <v>12</v>
      </c>
      <c r="B19" s="559" t="s">
        <v>47</v>
      </c>
      <c r="C19" s="560" t="s">
        <v>608</v>
      </c>
      <c r="D19" s="846">
        <v>19932750.919999991</v>
      </c>
      <c r="E19" s="847">
        <v>81607</v>
      </c>
      <c r="F19" s="847">
        <v>0</v>
      </c>
      <c r="G19" s="848">
        <v>80767</v>
      </c>
      <c r="H19" s="849">
        <v>840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41">
        <v>14</v>
      </c>
      <c r="B20" s="559" t="s">
        <v>47</v>
      </c>
      <c r="C20" s="560" t="s">
        <v>609</v>
      </c>
      <c r="D20" s="846">
        <v>7618151.9400000023</v>
      </c>
      <c r="E20" s="847">
        <v>0</v>
      </c>
      <c r="F20" s="847">
        <v>0</v>
      </c>
      <c r="G20" s="848">
        <v>0</v>
      </c>
      <c r="H20" s="849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41">
        <v>16</v>
      </c>
      <c r="B21" s="559" t="s">
        <v>47</v>
      </c>
      <c r="C21" s="560" t="s">
        <v>610</v>
      </c>
      <c r="D21" s="846">
        <v>3468636.9700000021</v>
      </c>
      <c r="E21" s="847">
        <v>0</v>
      </c>
      <c r="F21" s="847">
        <v>0</v>
      </c>
      <c r="G21" s="848">
        <v>0</v>
      </c>
      <c r="H21" s="849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41">
        <v>18</v>
      </c>
      <c r="B22" s="559" t="s">
        <v>47</v>
      </c>
      <c r="C22" s="560" t="s">
        <v>611</v>
      </c>
      <c r="D22" s="846">
        <v>8377742.5500000017</v>
      </c>
      <c r="E22" s="847">
        <v>0</v>
      </c>
      <c r="F22" s="847">
        <v>0</v>
      </c>
      <c r="G22" s="848">
        <v>0</v>
      </c>
      <c r="H22" s="849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41">
        <v>20</v>
      </c>
      <c r="B23" s="559" t="s">
        <v>47</v>
      </c>
      <c r="C23" s="560" t="s">
        <v>612</v>
      </c>
      <c r="D23" s="846">
        <v>6673775.4900000002</v>
      </c>
      <c r="E23" s="847">
        <v>1964432.14</v>
      </c>
      <c r="F23" s="847">
        <v>0</v>
      </c>
      <c r="G23" s="848">
        <v>1964432.14</v>
      </c>
      <c r="H23" s="849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41">
        <v>22</v>
      </c>
      <c r="B24" s="559" t="s">
        <v>47</v>
      </c>
      <c r="C24" s="560" t="s">
        <v>613</v>
      </c>
      <c r="D24" s="846">
        <v>8343428.3200000003</v>
      </c>
      <c r="E24" s="847">
        <v>0</v>
      </c>
      <c r="F24" s="847">
        <v>0</v>
      </c>
      <c r="G24" s="848">
        <v>0</v>
      </c>
      <c r="H24" s="849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41">
        <v>24</v>
      </c>
      <c r="B25" s="559" t="s">
        <v>47</v>
      </c>
      <c r="C25" s="560" t="s">
        <v>614</v>
      </c>
      <c r="D25" s="846">
        <v>4826114.8600000022</v>
      </c>
      <c r="E25" s="847">
        <v>3797</v>
      </c>
      <c r="F25" s="847">
        <v>0</v>
      </c>
      <c r="G25" s="848">
        <v>3797</v>
      </c>
      <c r="H25" s="849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41">
        <v>26</v>
      </c>
      <c r="B26" s="559" t="s">
        <v>47</v>
      </c>
      <c r="C26" s="560" t="s">
        <v>615</v>
      </c>
      <c r="D26" s="846">
        <v>2282399.0300000003</v>
      </c>
      <c r="E26" s="847">
        <v>0</v>
      </c>
      <c r="F26" s="847">
        <v>0</v>
      </c>
      <c r="G26" s="848">
        <v>0</v>
      </c>
      <c r="H26" s="849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41">
        <v>28</v>
      </c>
      <c r="B27" s="559" t="s">
        <v>47</v>
      </c>
      <c r="C27" s="560" t="s">
        <v>616</v>
      </c>
      <c r="D27" s="846">
        <v>9236732.0999999959</v>
      </c>
      <c r="E27" s="847">
        <v>0</v>
      </c>
      <c r="F27" s="847">
        <v>0</v>
      </c>
      <c r="G27" s="848">
        <v>0</v>
      </c>
      <c r="H27" s="849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41">
        <v>30</v>
      </c>
      <c r="B28" s="559" t="s">
        <v>47</v>
      </c>
      <c r="C28" s="560" t="s">
        <v>617</v>
      </c>
      <c r="D28" s="846">
        <v>14469683.390000004</v>
      </c>
      <c r="E28" s="847">
        <v>0</v>
      </c>
      <c r="F28" s="847">
        <v>0</v>
      </c>
      <c r="G28" s="848">
        <v>0</v>
      </c>
      <c r="H28" s="849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41">
        <v>32</v>
      </c>
      <c r="B29" s="559" t="s">
        <v>47</v>
      </c>
      <c r="C29" s="560" t="s">
        <v>618</v>
      </c>
      <c r="D29" s="846">
        <v>1254453.3500000003</v>
      </c>
      <c r="E29" s="847">
        <v>0</v>
      </c>
      <c r="F29" s="847">
        <v>0</v>
      </c>
      <c r="G29" s="848">
        <v>0</v>
      </c>
      <c r="H29" s="849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51" t="s">
        <v>4</v>
      </c>
      <c r="C31" s="1651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K25" sqref="K25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9" ht="15.75">
      <c r="A1" s="1663" t="s">
        <v>514</v>
      </c>
      <c r="B1" s="1663"/>
      <c r="C1" s="1663"/>
      <c r="D1" s="286"/>
    </row>
    <row r="4" spans="1:9" ht="15.75">
      <c r="A4" s="1664" t="s">
        <v>515</v>
      </c>
      <c r="B4" s="1664"/>
      <c r="C4" s="1664"/>
      <c r="D4" s="1664"/>
      <c r="E4" s="1664"/>
      <c r="F4" s="1664"/>
      <c r="G4" s="775"/>
    </row>
    <row r="5" spans="1:9" ht="15">
      <c r="B5" s="288"/>
      <c r="C5" s="289"/>
      <c r="D5" s="289"/>
      <c r="E5" s="289"/>
      <c r="F5" s="289"/>
      <c r="G5" s="289"/>
    </row>
    <row r="6" spans="1:9" ht="15">
      <c r="F6" s="327" t="s">
        <v>2</v>
      </c>
      <c r="G6" s="327"/>
    </row>
    <row r="7" spans="1:9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50"/>
    </row>
    <row r="8" spans="1:9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50"/>
    </row>
    <row r="9" spans="1:9" ht="15">
      <c r="A9" s="297"/>
      <c r="B9" s="298"/>
      <c r="C9" s="296" t="s">
        <v>752</v>
      </c>
      <c r="D9" s="322"/>
      <c r="E9" s="324" t="s">
        <v>436</v>
      </c>
      <c r="F9" s="296" t="s">
        <v>521</v>
      </c>
      <c r="G9" s="322"/>
    </row>
    <row r="10" spans="1:9" s="301" customFormat="1" ht="11.25">
      <c r="A10" s="1665" t="s">
        <v>439</v>
      </c>
      <c r="B10" s="1666"/>
      <c r="C10" s="299">
        <v>2</v>
      </c>
      <c r="D10" s="321">
        <v>3</v>
      </c>
      <c r="E10" s="299">
        <v>4</v>
      </c>
      <c r="F10" s="300">
        <v>5</v>
      </c>
      <c r="G10" s="851"/>
    </row>
    <row r="11" spans="1:9" ht="24" customHeight="1">
      <c r="A11" s="1667" t="s">
        <v>522</v>
      </c>
      <c r="B11" s="1668"/>
      <c r="C11" s="694">
        <v>500000000</v>
      </c>
      <c r="D11" s="695">
        <v>500000000</v>
      </c>
      <c r="E11" s="696">
        <v>31270244.109999996</v>
      </c>
      <c r="F11" s="696">
        <v>468729755.88999999</v>
      </c>
      <c r="G11" s="852"/>
    </row>
    <row r="12" spans="1:9" ht="24" customHeight="1">
      <c r="A12" s="1669" t="s">
        <v>523</v>
      </c>
      <c r="B12" s="1670"/>
      <c r="C12" s="694">
        <v>31880988000</v>
      </c>
      <c r="D12" s="695">
        <v>31880988000</v>
      </c>
      <c r="E12" s="696">
        <v>8139967011.6800003</v>
      </c>
      <c r="F12" s="696">
        <v>23741020988.32</v>
      </c>
      <c r="G12" s="695"/>
      <c r="H12" s="1147"/>
      <c r="I12" s="1147"/>
    </row>
    <row r="13" spans="1:9" ht="18" customHeight="1">
      <c r="A13" s="1661" t="s">
        <v>524</v>
      </c>
      <c r="B13" s="1662"/>
      <c r="C13" s="1124"/>
      <c r="E13" s="1124"/>
      <c r="F13" s="1124"/>
      <c r="G13" s="852"/>
      <c r="H13" s="1147"/>
      <c r="I13" s="1147"/>
    </row>
    <row r="14" spans="1:9" ht="15.75" customHeight="1">
      <c r="A14" s="1661" t="s">
        <v>525</v>
      </c>
      <c r="B14" s="1662"/>
      <c r="C14" s="697">
        <v>15883878000</v>
      </c>
      <c r="D14" s="698">
        <v>15883878000</v>
      </c>
      <c r="E14" s="699">
        <v>7223864657.3099995</v>
      </c>
      <c r="F14" s="1153">
        <v>8660013342.6900005</v>
      </c>
      <c r="G14" s="698"/>
      <c r="H14" s="1147"/>
      <c r="I14" s="1147"/>
    </row>
    <row r="15" spans="1:9" ht="15.75" customHeight="1">
      <c r="A15" s="1661" t="s">
        <v>526</v>
      </c>
      <c r="B15" s="1662"/>
      <c r="C15" s="697">
        <v>1287083000</v>
      </c>
      <c r="D15" s="698">
        <v>1287083000</v>
      </c>
      <c r="E15" s="699">
        <v>27815000</v>
      </c>
      <c r="F15" s="699">
        <v>1259268000</v>
      </c>
      <c r="G15" s="853"/>
      <c r="H15" s="1147"/>
      <c r="I15" s="1147"/>
    </row>
    <row r="16" spans="1:9" ht="15.75" customHeight="1">
      <c r="A16" s="1661" t="s">
        <v>527</v>
      </c>
      <c r="B16" s="1662"/>
      <c r="C16" s="697">
        <v>5162784000</v>
      </c>
      <c r="D16" s="698">
        <v>5162784000</v>
      </c>
      <c r="E16" s="699">
        <v>681743955.13</v>
      </c>
      <c r="F16" s="699">
        <v>4481040044.8699999</v>
      </c>
      <c r="G16" s="698"/>
      <c r="H16" s="1147"/>
      <c r="I16" s="1147"/>
    </row>
    <row r="17" spans="1:10" ht="15.75" customHeight="1">
      <c r="A17" s="1661" t="s">
        <v>528</v>
      </c>
      <c r="B17" s="1662"/>
      <c r="C17" s="697">
        <v>1746718000</v>
      </c>
      <c r="D17" s="698">
        <v>1746718000</v>
      </c>
      <c r="E17" s="699">
        <v>53161604.310000002</v>
      </c>
      <c r="F17" s="699">
        <v>1693556395.6900001</v>
      </c>
      <c r="G17" s="698"/>
      <c r="H17" s="1147"/>
      <c r="I17" s="1147"/>
    </row>
    <row r="18" spans="1:10" ht="15.75" customHeight="1">
      <c r="A18" s="1661" t="s">
        <v>705</v>
      </c>
      <c r="B18" s="1662"/>
      <c r="C18" s="697">
        <v>2300000000</v>
      </c>
      <c r="D18" s="698">
        <v>2300000000</v>
      </c>
      <c r="E18" s="699">
        <v>0</v>
      </c>
      <c r="F18" s="699">
        <v>2300000000</v>
      </c>
      <c r="G18" s="853"/>
      <c r="H18" s="1147"/>
      <c r="I18" s="1147"/>
    </row>
    <row r="19" spans="1:10" ht="15.75" customHeight="1">
      <c r="A19" s="1661" t="s">
        <v>529</v>
      </c>
      <c r="B19" s="1662"/>
      <c r="C19" s="1124"/>
      <c r="E19" s="1124"/>
      <c r="F19" s="1124"/>
      <c r="G19" s="853"/>
      <c r="H19" s="1147"/>
      <c r="I19" s="1147"/>
    </row>
    <row r="20" spans="1:10" ht="15.75" customHeight="1">
      <c r="A20" s="302" t="s">
        <v>530</v>
      </c>
      <c r="B20" s="303"/>
      <c r="C20" s="697">
        <v>5500525000</v>
      </c>
      <c r="D20" s="698">
        <v>5500525000</v>
      </c>
      <c r="E20" s="699">
        <v>153381794.93000001</v>
      </c>
      <c r="F20" s="699">
        <v>5347143205.0699997</v>
      </c>
      <c r="G20" s="698"/>
      <c r="H20" s="1147"/>
      <c r="I20" s="1147"/>
    </row>
    <row r="21" spans="1:10" ht="12.75" customHeight="1">
      <c r="A21" s="1659" t="s">
        <v>4</v>
      </c>
      <c r="B21" s="1660"/>
      <c r="C21" s="304"/>
      <c r="D21" s="305"/>
      <c r="E21" s="325"/>
      <c r="F21" s="306"/>
      <c r="G21" s="854"/>
      <c r="I21" s="1147"/>
    </row>
    <row r="22" spans="1:10" s="320" customFormat="1" ht="22.5" customHeight="1">
      <c r="A22" s="658"/>
      <c r="B22" s="651"/>
      <c r="C22" s="651"/>
      <c r="D22" s="651"/>
      <c r="E22" s="651"/>
      <c r="F22" s="651"/>
      <c r="G22" s="651"/>
      <c r="H22" s="319"/>
      <c r="I22" s="319"/>
      <c r="J22" s="319"/>
    </row>
    <row r="23" spans="1:10" ht="16.5" customHeight="1">
      <c r="A23" s="658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4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5" zoomScaleNormal="75" workbookViewId="0">
      <selection activeCell="B38" sqref="B38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.7109375" style="180" customWidth="1"/>
    <col min="6" max="6" width="16.7109375" style="180" customWidth="1"/>
    <col min="7" max="7" width="49.5703125" style="180" customWidth="1"/>
    <col min="8" max="8" width="9.140625" style="180"/>
    <col min="9" max="9" width="16.28515625" style="180" bestFit="1" customWidth="1"/>
    <col min="10" max="10" width="16.85546875" style="180" bestFit="1" customWidth="1"/>
    <col min="11" max="11" width="18.5703125" style="180" bestFit="1" customWidth="1"/>
    <col min="12" max="12" width="25.42578125" style="180" customWidth="1"/>
    <col min="13" max="252" width="9.140625" style="180"/>
    <col min="253" max="253" width="4.5703125" style="180" customWidth="1"/>
    <col min="254" max="254" width="87.28515625" style="180" customWidth="1"/>
    <col min="255" max="256" width="20.7109375" style="180" customWidth="1"/>
    <col min="257" max="257" width="16.7109375" style="180" customWidth="1"/>
    <col min="258" max="258" width="3.85546875" style="180" customWidth="1"/>
    <col min="259" max="265" width="9.140625" style="180"/>
    <col min="266" max="266" width="19.28515625" style="180" customWidth="1"/>
    <col min="267" max="267" width="9.140625" style="180"/>
    <col min="268" max="268" width="25.42578125" style="180" customWidth="1"/>
    <col min="269" max="508" width="9.140625" style="180"/>
    <col min="509" max="509" width="4.5703125" style="180" customWidth="1"/>
    <col min="510" max="510" width="87.28515625" style="180" customWidth="1"/>
    <col min="511" max="512" width="20.7109375" style="180" customWidth="1"/>
    <col min="513" max="513" width="16.7109375" style="180" customWidth="1"/>
    <col min="514" max="514" width="3.85546875" style="180" customWidth="1"/>
    <col min="515" max="521" width="9.140625" style="180"/>
    <col min="522" max="522" width="19.28515625" style="180" customWidth="1"/>
    <col min="523" max="523" width="9.140625" style="180"/>
    <col min="524" max="524" width="25.42578125" style="180" customWidth="1"/>
    <col min="525" max="764" width="9.140625" style="180"/>
    <col min="765" max="765" width="4.5703125" style="180" customWidth="1"/>
    <col min="766" max="766" width="87.28515625" style="180" customWidth="1"/>
    <col min="767" max="768" width="20.7109375" style="180" customWidth="1"/>
    <col min="769" max="769" width="16.7109375" style="180" customWidth="1"/>
    <col min="770" max="770" width="3.85546875" style="180" customWidth="1"/>
    <col min="771" max="777" width="9.140625" style="180"/>
    <col min="778" max="778" width="19.28515625" style="180" customWidth="1"/>
    <col min="779" max="779" width="9.140625" style="180"/>
    <col min="780" max="780" width="25.42578125" style="180" customWidth="1"/>
    <col min="781" max="1020" width="9.140625" style="180"/>
    <col min="1021" max="1021" width="4.5703125" style="180" customWidth="1"/>
    <col min="1022" max="1022" width="87.28515625" style="180" customWidth="1"/>
    <col min="1023" max="1024" width="20.7109375" style="180" customWidth="1"/>
    <col min="1025" max="1025" width="16.7109375" style="180" customWidth="1"/>
    <col min="1026" max="1026" width="3.85546875" style="180" customWidth="1"/>
    <col min="1027" max="1033" width="9.140625" style="180"/>
    <col min="1034" max="1034" width="19.28515625" style="180" customWidth="1"/>
    <col min="1035" max="1035" width="9.140625" style="180"/>
    <col min="1036" max="1036" width="25.42578125" style="180" customWidth="1"/>
    <col min="1037" max="1276" width="9.140625" style="180"/>
    <col min="1277" max="1277" width="4.5703125" style="180" customWidth="1"/>
    <col min="1278" max="1278" width="87.28515625" style="180" customWidth="1"/>
    <col min="1279" max="1280" width="20.7109375" style="180" customWidth="1"/>
    <col min="1281" max="1281" width="16.7109375" style="180" customWidth="1"/>
    <col min="1282" max="1282" width="3.85546875" style="180" customWidth="1"/>
    <col min="1283" max="1289" width="9.140625" style="180"/>
    <col min="1290" max="1290" width="19.28515625" style="180" customWidth="1"/>
    <col min="1291" max="1291" width="9.140625" style="180"/>
    <col min="1292" max="1292" width="25.42578125" style="180" customWidth="1"/>
    <col min="1293" max="1532" width="9.140625" style="180"/>
    <col min="1533" max="1533" width="4.5703125" style="180" customWidth="1"/>
    <col min="1534" max="1534" width="87.28515625" style="180" customWidth="1"/>
    <col min="1535" max="1536" width="20.7109375" style="180" customWidth="1"/>
    <col min="1537" max="1537" width="16.7109375" style="180" customWidth="1"/>
    <col min="1538" max="1538" width="3.85546875" style="180" customWidth="1"/>
    <col min="1539" max="1545" width="9.140625" style="180"/>
    <col min="1546" max="1546" width="19.28515625" style="180" customWidth="1"/>
    <col min="1547" max="1547" width="9.140625" style="180"/>
    <col min="1548" max="1548" width="25.42578125" style="180" customWidth="1"/>
    <col min="1549" max="1788" width="9.140625" style="180"/>
    <col min="1789" max="1789" width="4.5703125" style="180" customWidth="1"/>
    <col min="1790" max="1790" width="87.28515625" style="180" customWidth="1"/>
    <col min="1791" max="1792" width="20.7109375" style="180" customWidth="1"/>
    <col min="1793" max="1793" width="16.7109375" style="180" customWidth="1"/>
    <col min="1794" max="1794" width="3.85546875" style="180" customWidth="1"/>
    <col min="1795" max="1801" width="9.140625" style="180"/>
    <col min="1802" max="1802" width="19.28515625" style="180" customWidth="1"/>
    <col min="1803" max="1803" width="9.140625" style="180"/>
    <col min="1804" max="1804" width="25.42578125" style="180" customWidth="1"/>
    <col min="1805" max="2044" width="9.140625" style="180"/>
    <col min="2045" max="2045" width="4.5703125" style="180" customWidth="1"/>
    <col min="2046" max="2046" width="87.28515625" style="180" customWidth="1"/>
    <col min="2047" max="2048" width="20.7109375" style="180" customWidth="1"/>
    <col min="2049" max="2049" width="16.7109375" style="180" customWidth="1"/>
    <col min="2050" max="2050" width="3.85546875" style="180" customWidth="1"/>
    <col min="2051" max="2057" width="9.140625" style="180"/>
    <col min="2058" max="2058" width="19.28515625" style="180" customWidth="1"/>
    <col min="2059" max="2059" width="9.140625" style="180"/>
    <col min="2060" max="2060" width="25.42578125" style="180" customWidth="1"/>
    <col min="2061" max="2300" width="9.140625" style="180"/>
    <col min="2301" max="2301" width="4.5703125" style="180" customWidth="1"/>
    <col min="2302" max="2302" width="87.28515625" style="180" customWidth="1"/>
    <col min="2303" max="2304" width="20.7109375" style="180" customWidth="1"/>
    <col min="2305" max="2305" width="16.7109375" style="180" customWidth="1"/>
    <col min="2306" max="2306" width="3.85546875" style="180" customWidth="1"/>
    <col min="2307" max="2313" width="9.140625" style="180"/>
    <col min="2314" max="2314" width="19.28515625" style="180" customWidth="1"/>
    <col min="2315" max="2315" width="9.140625" style="180"/>
    <col min="2316" max="2316" width="25.42578125" style="180" customWidth="1"/>
    <col min="2317" max="2556" width="9.140625" style="180"/>
    <col min="2557" max="2557" width="4.5703125" style="180" customWidth="1"/>
    <col min="2558" max="2558" width="87.28515625" style="180" customWidth="1"/>
    <col min="2559" max="2560" width="20.7109375" style="180" customWidth="1"/>
    <col min="2561" max="2561" width="16.7109375" style="180" customWidth="1"/>
    <col min="2562" max="2562" width="3.85546875" style="180" customWidth="1"/>
    <col min="2563" max="2569" width="9.140625" style="180"/>
    <col min="2570" max="2570" width="19.28515625" style="180" customWidth="1"/>
    <col min="2571" max="2571" width="9.140625" style="180"/>
    <col min="2572" max="2572" width="25.42578125" style="180" customWidth="1"/>
    <col min="2573" max="2812" width="9.140625" style="180"/>
    <col min="2813" max="2813" width="4.5703125" style="180" customWidth="1"/>
    <col min="2814" max="2814" width="87.28515625" style="180" customWidth="1"/>
    <col min="2815" max="2816" width="20.7109375" style="180" customWidth="1"/>
    <col min="2817" max="2817" width="16.7109375" style="180" customWidth="1"/>
    <col min="2818" max="2818" width="3.85546875" style="180" customWidth="1"/>
    <col min="2819" max="2825" width="9.140625" style="180"/>
    <col min="2826" max="2826" width="19.28515625" style="180" customWidth="1"/>
    <col min="2827" max="2827" width="9.140625" style="180"/>
    <col min="2828" max="2828" width="25.42578125" style="180" customWidth="1"/>
    <col min="2829" max="3068" width="9.140625" style="180"/>
    <col min="3069" max="3069" width="4.5703125" style="180" customWidth="1"/>
    <col min="3070" max="3070" width="87.28515625" style="180" customWidth="1"/>
    <col min="3071" max="3072" width="20.7109375" style="180" customWidth="1"/>
    <col min="3073" max="3073" width="16.7109375" style="180" customWidth="1"/>
    <col min="3074" max="3074" width="3.85546875" style="180" customWidth="1"/>
    <col min="3075" max="3081" width="9.140625" style="180"/>
    <col min="3082" max="3082" width="19.28515625" style="180" customWidth="1"/>
    <col min="3083" max="3083" width="9.140625" style="180"/>
    <col min="3084" max="3084" width="25.42578125" style="180" customWidth="1"/>
    <col min="3085" max="3324" width="9.140625" style="180"/>
    <col min="3325" max="3325" width="4.5703125" style="180" customWidth="1"/>
    <col min="3326" max="3326" width="87.28515625" style="180" customWidth="1"/>
    <col min="3327" max="3328" width="20.7109375" style="180" customWidth="1"/>
    <col min="3329" max="3329" width="16.7109375" style="180" customWidth="1"/>
    <col min="3330" max="3330" width="3.85546875" style="180" customWidth="1"/>
    <col min="3331" max="3337" width="9.140625" style="180"/>
    <col min="3338" max="3338" width="19.28515625" style="180" customWidth="1"/>
    <col min="3339" max="3339" width="9.140625" style="180"/>
    <col min="3340" max="3340" width="25.42578125" style="180" customWidth="1"/>
    <col min="3341" max="3580" width="9.140625" style="180"/>
    <col min="3581" max="3581" width="4.5703125" style="180" customWidth="1"/>
    <col min="3582" max="3582" width="87.28515625" style="180" customWidth="1"/>
    <col min="3583" max="3584" width="20.7109375" style="180" customWidth="1"/>
    <col min="3585" max="3585" width="16.7109375" style="180" customWidth="1"/>
    <col min="3586" max="3586" width="3.85546875" style="180" customWidth="1"/>
    <col min="3587" max="3593" width="9.140625" style="180"/>
    <col min="3594" max="3594" width="19.28515625" style="180" customWidth="1"/>
    <col min="3595" max="3595" width="9.140625" style="180"/>
    <col min="3596" max="3596" width="25.42578125" style="180" customWidth="1"/>
    <col min="3597" max="3836" width="9.140625" style="180"/>
    <col min="3837" max="3837" width="4.5703125" style="180" customWidth="1"/>
    <col min="3838" max="3838" width="87.28515625" style="180" customWidth="1"/>
    <col min="3839" max="3840" width="20.7109375" style="180" customWidth="1"/>
    <col min="3841" max="3841" width="16.7109375" style="180" customWidth="1"/>
    <col min="3842" max="3842" width="3.85546875" style="180" customWidth="1"/>
    <col min="3843" max="3849" width="9.140625" style="180"/>
    <col min="3850" max="3850" width="19.28515625" style="180" customWidth="1"/>
    <col min="3851" max="3851" width="9.140625" style="180"/>
    <col min="3852" max="3852" width="25.42578125" style="180" customWidth="1"/>
    <col min="3853" max="4092" width="9.140625" style="180"/>
    <col min="4093" max="4093" width="4.5703125" style="180" customWidth="1"/>
    <col min="4094" max="4094" width="87.28515625" style="180" customWidth="1"/>
    <col min="4095" max="4096" width="20.7109375" style="180" customWidth="1"/>
    <col min="4097" max="4097" width="16.7109375" style="180" customWidth="1"/>
    <col min="4098" max="4098" width="3.85546875" style="180" customWidth="1"/>
    <col min="4099" max="4105" width="9.140625" style="180"/>
    <col min="4106" max="4106" width="19.28515625" style="180" customWidth="1"/>
    <col min="4107" max="4107" width="9.140625" style="180"/>
    <col min="4108" max="4108" width="25.42578125" style="180" customWidth="1"/>
    <col min="4109" max="4348" width="9.140625" style="180"/>
    <col min="4349" max="4349" width="4.5703125" style="180" customWidth="1"/>
    <col min="4350" max="4350" width="87.28515625" style="180" customWidth="1"/>
    <col min="4351" max="4352" width="20.7109375" style="180" customWidth="1"/>
    <col min="4353" max="4353" width="16.7109375" style="180" customWidth="1"/>
    <col min="4354" max="4354" width="3.85546875" style="180" customWidth="1"/>
    <col min="4355" max="4361" width="9.140625" style="180"/>
    <col min="4362" max="4362" width="19.28515625" style="180" customWidth="1"/>
    <col min="4363" max="4363" width="9.140625" style="180"/>
    <col min="4364" max="4364" width="25.42578125" style="180" customWidth="1"/>
    <col min="4365" max="4604" width="9.140625" style="180"/>
    <col min="4605" max="4605" width="4.5703125" style="180" customWidth="1"/>
    <col min="4606" max="4606" width="87.28515625" style="180" customWidth="1"/>
    <col min="4607" max="4608" width="20.7109375" style="180" customWidth="1"/>
    <col min="4609" max="4609" width="16.7109375" style="180" customWidth="1"/>
    <col min="4610" max="4610" width="3.85546875" style="180" customWidth="1"/>
    <col min="4611" max="4617" width="9.140625" style="180"/>
    <col min="4618" max="4618" width="19.28515625" style="180" customWidth="1"/>
    <col min="4619" max="4619" width="9.140625" style="180"/>
    <col min="4620" max="4620" width="25.42578125" style="180" customWidth="1"/>
    <col min="4621" max="4860" width="9.140625" style="180"/>
    <col min="4861" max="4861" width="4.5703125" style="180" customWidth="1"/>
    <col min="4862" max="4862" width="87.28515625" style="180" customWidth="1"/>
    <col min="4863" max="4864" width="20.7109375" style="180" customWidth="1"/>
    <col min="4865" max="4865" width="16.7109375" style="180" customWidth="1"/>
    <col min="4866" max="4866" width="3.85546875" style="180" customWidth="1"/>
    <col min="4867" max="4873" width="9.140625" style="180"/>
    <col min="4874" max="4874" width="19.28515625" style="180" customWidth="1"/>
    <col min="4875" max="4875" width="9.140625" style="180"/>
    <col min="4876" max="4876" width="25.42578125" style="180" customWidth="1"/>
    <col min="4877" max="5116" width="9.140625" style="180"/>
    <col min="5117" max="5117" width="4.5703125" style="180" customWidth="1"/>
    <col min="5118" max="5118" width="87.28515625" style="180" customWidth="1"/>
    <col min="5119" max="5120" width="20.7109375" style="180" customWidth="1"/>
    <col min="5121" max="5121" width="16.7109375" style="180" customWidth="1"/>
    <col min="5122" max="5122" width="3.85546875" style="180" customWidth="1"/>
    <col min="5123" max="5129" width="9.140625" style="180"/>
    <col min="5130" max="5130" width="19.28515625" style="180" customWidth="1"/>
    <col min="5131" max="5131" width="9.140625" style="180"/>
    <col min="5132" max="5132" width="25.42578125" style="180" customWidth="1"/>
    <col min="5133" max="5372" width="9.140625" style="180"/>
    <col min="5373" max="5373" width="4.5703125" style="180" customWidth="1"/>
    <col min="5374" max="5374" width="87.28515625" style="180" customWidth="1"/>
    <col min="5375" max="5376" width="20.7109375" style="180" customWidth="1"/>
    <col min="5377" max="5377" width="16.7109375" style="180" customWidth="1"/>
    <col min="5378" max="5378" width="3.85546875" style="180" customWidth="1"/>
    <col min="5379" max="5385" width="9.140625" style="180"/>
    <col min="5386" max="5386" width="19.28515625" style="180" customWidth="1"/>
    <col min="5387" max="5387" width="9.140625" style="180"/>
    <col min="5388" max="5388" width="25.42578125" style="180" customWidth="1"/>
    <col min="5389" max="5628" width="9.140625" style="180"/>
    <col min="5629" max="5629" width="4.5703125" style="180" customWidth="1"/>
    <col min="5630" max="5630" width="87.28515625" style="180" customWidth="1"/>
    <col min="5631" max="5632" width="20.7109375" style="180" customWidth="1"/>
    <col min="5633" max="5633" width="16.7109375" style="180" customWidth="1"/>
    <col min="5634" max="5634" width="3.85546875" style="180" customWidth="1"/>
    <col min="5635" max="5641" width="9.140625" style="180"/>
    <col min="5642" max="5642" width="19.28515625" style="180" customWidth="1"/>
    <col min="5643" max="5643" width="9.140625" style="180"/>
    <col min="5644" max="5644" width="25.42578125" style="180" customWidth="1"/>
    <col min="5645" max="5884" width="9.140625" style="180"/>
    <col min="5885" max="5885" width="4.5703125" style="180" customWidth="1"/>
    <col min="5886" max="5886" width="87.28515625" style="180" customWidth="1"/>
    <col min="5887" max="5888" width="20.7109375" style="180" customWidth="1"/>
    <col min="5889" max="5889" width="16.7109375" style="180" customWidth="1"/>
    <col min="5890" max="5890" width="3.85546875" style="180" customWidth="1"/>
    <col min="5891" max="5897" width="9.140625" style="180"/>
    <col min="5898" max="5898" width="19.28515625" style="180" customWidth="1"/>
    <col min="5899" max="5899" width="9.140625" style="180"/>
    <col min="5900" max="5900" width="25.42578125" style="180" customWidth="1"/>
    <col min="5901" max="6140" width="9.140625" style="180"/>
    <col min="6141" max="6141" width="4.5703125" style="180" customWidth="1"/>
    <col min="6142" max="6142" width="87.28515625" style="180" customWidth="1"/>
    <col min="6143" max="6144" width="20.7109375" style="180" customWidth="1"/>
    <col min="6145" max="6145" width="16.7109375" style="180" customWidth="1"/>
    <col min="6146" max="6146" width="3.85546875" style="180" customWidth="1"/>
    <col min="6147" max="6153" width="9.140625" style="180"/>
    <col min="6154" max="6154" width="19.28515625" style="180" customWidth="1"/>
    <col min="6155" max="6155" width="9.140625" style="180"/>
    <col min="6156" max="6156" width="25.42578125" style="180" customWidth="1"/>
    <col min="6157" max="6396" width="9.140625" style="180"/>
    <col min="6397" max="6397" width="4.5703125" style="180" customWidth="1"/>
    <col min="6398" max="6398" width="87.28515625" style="180" customWidth="1"/>
    <col min="6399" max="6400" width="20.7109375" style="180" customWidth="1"/>
    <col min="6401" max="6401" width="16.7109375" style="180" customWidth="1"/>
    <col min="6402" max="6402" width="3.85546875" style="180" customWidth="1"/>
    <col min="6403" max="6409" width="9.140625" style="180"/>
    <col min="6410" max="6410" width="19.28515625" style="180" customWidth="1"/>
    <col min="6411" max="6411" width="9.140625" style="180"/>
    <col min="6412" max="6412" width="25.42578125" style="180" customWidth="1"/>
    <col min="6413" max="6652" width="9.140625" style="180"/>
    <col min="6653" max="6653" width="4.5703125" style="180" customWidth="1"/>
    <col min="6654" max="6654" width="87.28515625" style="180" customWidth="1"/>
    <col min="6655" max="6656" width="20.7109375" style="180" customWidth="1"/>
    <col min="6657" max="6657" width="16.7109375" style="180" customWidth="1"/>
    <col min="6658" max="6658" width="3.85546875" style="180" customWidth="1"/>
    <col min="6659" max="6665" width="9.140625" style="180"/>
    <col min="6666" max="6666" width="19.28515625" style="180" customWidth="1"/>
    <col min="6667" max="6667" width="9.140625" style="180"/>
    <col min="6668" max="6668" width="25.42578125" style="180" customWidth="1"/>
    <col min="6669" max="6908" width="9.140625" style="180"/>
    <col min="6909" max="6909" width="4.5703125" style="180" customWidth="1"/>
    <col min="6910" max="6910" width="87.28515625" style="180" customWidth="1"/>
    <col min="6911" max="6912" width="20.7109375" style="180" customWidth="1"/>
    <col min="6913" max="6913" width="16.7109375" style="180" customWidth="1"/>
    <col min="6914" max="6914" width="3.85546875" style="180" customWidth="1"/>
    <col min="6915" max="6921" width="9.140625" style="180"/>
    <col min="6922" max="6922" width="19.28515625" style="180" customWidth="1"/>
    <col min="6923" max="6923" width="9.140625" style="180"/>
    <col min="6924" max="6924" width="25.42578125" style="180" customWidth="1"/>
    <col min="6925" max="7164" width="9.140625" style="180"/>
    <col min="7165" max="7165" width="4.5703125" style="180" customWidth="1"/>
    <col min="7166" max="7166" width="87.28515625" style="180" customWidth="1"/>
    <col min="7167" max="7168" width="20.7109375" style="180" customWidth="1"/>
    <col min="7169" max="7169" width="16.7109375" style="180" customWidth="1"/>
    <col min="7170" max="7170" width="3.85546875" style="180" customWidth="1"/>
    <col min="7171" max="7177" width="9.140625" style="180"/>
    <col min="7178" max="7178" width="19.28515625" style="180" customWidth="1"/>
    <col min="7179" max="7179" width="9.140625" style="180"/>
    <col min="7180" max="7180" width="25.42578125" style="180" customWidth="1"/>
    <col min="7181" max="7420" width="9.140625" style="180"/>
    <col min="7421" max="7421" width="4.5703125" style="180" customWidth="1"/>
    <col min="7422" max="7422" width="87.28515625" style="180" customWidth="1"/>
    <col min="7423" max="7424" width="20.7109375" style="180" customWidth="1"/>
    <col min="7425" max="7425" width="16.7109375" style="180" customWidth="1"/>
    <col min="7426" max="7426" width="3.85546875" style="180" customWidth="1"/>
    <col min="7427" max="7433" width="9.140625" style="180"/>
    <col min="7434" max="7434" width="19.28515625" style="180" customWidth="1"/>
    <col min="7435" max="7435" width="9.140625" style="180"/>
    <col min="7436" max="7436" width="25.42578125" style="180" customWidth="1"/>
    <col min="7437" max="7676" width="9.140625" style="180"/>
    <col min="7677" max="7677" width="4.5703125" style="180" customWidth="1"/>
    <col min="7678" max="7678" width="87.28515625" style="180" customWidth="1"/>
    <col min="7679" max="7680" width="20.7109375" style="180" customWidth="1"/>
    <col min="7681" max="7681" width="16.7109375" style="180" customWidth="1"/>
    <col min="7682" max="7682" width="3.85546875" style="180" customWidth="1"/>
    <col min="7683" max="7689" width="9.140625" style="180"/>
    <col min="7690" max="7690" width="19.28515625" style="180" customWidth="1"/>
    <col min="7691" max="7691" width="9.140625" style="180"/>
    <col min="7692" max="7692" width="25.42578125" style="180" customWidth="1"/>
    <col min="7693" max="7932" width="9.140625" style="180"/>
    <col min="7933" max="7933" width="4.5703125" style="180" customWidth="1"/>
    <col min="7934" max="7934" width="87.28515625" style="180" customWidth="1"/>
    <col min="7935" max="7936" width="20.7109375" style="180" customWidth="1"/>
    <col min="7937" max="7937" width="16.7109375" style="180" customWidth="1"/>
    <col min="7938" max="7938" width="3.85546875" style="180" customWidth="1"/>
    <col min="7939" max="7945" width="9.140625" style="180"/>
    <col min="7946" max="7946" width="19.28515625" style="180" customWidth="1"/>
    <col min="7947" max="7947" width="9.140625" style="180"/>
    <col min="7948" max="7948" width="25.42578125" style="180" customWidth="1"/>
    <col min="7949" max="8188" width="9.140625" style="180"/>
    <col min="8189" max="8189" width="4.5703125" style="180" customWidth="1"/>
    <col min="8190" max="8190" width="87.28515625" style="180" customWidth="1"/>
    <col min="8191" max="8192" width="20.7109375" style="180" customWidth="1"/>
    <col min="8193" max="8193" width="16.7109375" style="180" customWidth="1"/>
    <col min="8194" max="8194" width="3.85546875" style="180" customWidth="1"/>
    <col min="8195" max="8201" width="9.140625" style="180"/>
    <col min="8202" max="8202" width="19.28515625" style="180" customWidth="1"/>
    <col min="8203" max="8203" width="9.140625" style="180"/>
    <col min="8204" max="8204" width="25.42578125" style="180" customWidth="1"/>
    <col min="8205" max="8444" width="9.140625" style="180"/>
    <col min="8445" max="8445" width="4.5703125" style="180" customWidth="1"/>
    <col min="8446" max="8446" width="87.28515625" style="180" customWidth="1"/>
    <col min="8447" max="8448" width="20.7109375" style="180" customWidth="1"/>
    <col min="8449" max="8449" width="16.7109375" style="180" customWidth="1"/>
    <col min="8450" max="8450" width="3.85546875" style="180" customWidth="1"/>
    <col min="8451" max="8457" width="9.140625" style="180"/>
    <col min="8458" max="8458" width="19.28515625" style="180" customWidth="1"/>
    <col min="8459" max="8459" width="9.140625" style="180"/>
    <col min="8460" max="8460" width="25.42578125" style="180" customWidth="1"/>
    <col min="8461" max="8700" width="9.140625" style="180"/>
    <col min="8701" max="8701" width="4.5703125" style="180" customWidth="1"/>
    <col min="8702" max="8702" width="87.28515625" style="180" customWidth="1"/>
    <col min="8703" max="8704" width="20.7109375" style="180" customWidth="1"/>
    <col min="8705" max="8705" width="16.7109375" style="180" customWidth="1"/>
    <col min="8706" max="8706" width="3.85546875" style="180" customWidth="1"/>
    <col min="8707" max="8713" width="9.140625" style="180"/>
    <col min="8714" max="8714" width="19.28515625" style="180" customWidth="1"/>
    <col min="8715" max="8715" width="9.140625" style="180"/>
    <col min="8716" max="8716" width="25.42578125" style="180" customWidth="1"/>
    <col min="8717" max="8956" width="9.140625" style="180"/>
    <col min="8957" max="8957" width="4.5703125" style="180" customWidth="1"/>
    <col min="8958" max="8958" width="87.28515625" style="180" customWidth="1"/>
    <col min="8959" max="8960" width="20.7109375" style="180" customWidth="1"/>
    <col min="8961" max="8961" width="16.7109375" style="180" customWidth="1"/>
    <col min="8962" max="8962" width="3.85546875" style="180" customWidth="1"/>
    <col min="8963" max="8969" width="9.140625" style="180"/>
    <col min="8970" max="8970" width="19.28515625" style="180" customWidth="1"/>
    <col min="8971" max="8971" width="9.140625" style="180"/>
    <col min="8972" max="8972" width="25.42578125" style="180" customWidth="1"/>
    <col min="8973" max="9212" width="9.140625" style="180"/>
    <col min="9213" max="9213" width="4.5703125" style="180" customWidth="1"/>
    <col min="9214" max="9214" width="87.28515625" style="180" customWidth="1"/>
    <col min="9215" max="9216" width="20.7109375" style="180" customWidth="1"/>
    <col min="9217" max="9217" width="16.7109375" style="180" customWidth="1"/>
    <col min="9218" max="9218" width="3.85546875" style="180" customWidth="1"/>
    <col min="9219" max="9225" width="9.140625" style="180"/>
    <col min="9226" max="9226" width="19.28515625" style="180" customWidth="1"/>
    <col min="9227" max="9227" width="9.140625" style="180"/>
    <col min="9228" max="9228" width="25.42578125" style="180" customWidth="1"/>
    <col min="9229" max="9468" width="9.140625" style="180"/>
    <col min="9469" max="9469" width="4.5703125" style="180" customWidth="1"/>
    <col min="9470" max="9470" width="87.28515625" style="180" customWidth="1"/>
    <col min="9471" max="9472" width="20.7109375" style="180" customWidth="1"/>
    <col min="9473" max="9473" width="16.7109375" style="180" customWidth="1"/>
    <col min="9474" max="9474" width="3.85546875" style="180" customWidth="1"/>
    <col min="9475" max="9481" width="9.140625" style="180"/>
    <col min="9482" max="9482" width="19.28515625" style="180" customWidth="1"/>
    <col min="9483" max="9483" width="9.140625" style="180"/>
    <col min="9484" max="9484" width="25.42578125" style="180" customWidth="1"/>
    <col min="9485" max="9724" width="9.140625" style="180"/>
    <col min="9725" max="9725" width="4.5703125" style="180" customWidth="1"/>
    <col min="9726" max="9726" width="87.28515625" style="180" customWidth="1"/>
    <col min="9727" max="9728" width="20.7109375" style="180" customWidth="1"/>
    <col min="9729" max="9729" width="16.7109375" style="180" customWidth="1"/>
    <col min="9730" max="9730" width="3.85546875" style="180" customWidth="1"/>
    <col min="9731" max="9737" width="9.140625" style="180"/>
    <col min="9738" max="9738" width="19.28515625" style="180" customWidth="1"/>
    <col min="9739" max="9739" width="9.140625" style="180"/>
    <col min="9740" max="9740" width="25.42578125" style="180" customWidth="1"/>
    <col min="9741" max="9980" width="9.140625" style="180"/>
    <col min="9981" max="9981" width="4.5703125" style="180" customWidth="1"/>
    <col min="9982" max="9982" width="87.28515625" style="180" customWidth="1"/>
    <col min="9983" max="9984" width="20.7109375" style="180" customWidth="1"/>
    <col min="9985" max="9985" width="16.7109375" style="180" customWidth="1"/>
    <col min="9986" max="9986" width="3.85546875" style="180" customWidth="1"/>
    <col min="9987" max="9993" width="9.140625" style="180"/>
    <col min="9994" max="9994" width="19.28515625" style="180" customWidth="1"/>
    <col min="9995" max="9995" width="9.140625" style="180"/>
    <col min="9996" max="9996" width="25.42578125" style="180" customWidth="1"/>
    <col min="9997" max="10236" width="9.140625" style="180"/>
    <col min="10237" max="10237" width="4.5703125" style="180" customWidth="1"/>
    <col min="10238" max="10238" width="87.28515625" style="180" customWidth="1"/>
    <col min="10239" max="10240" width="20.7109375" style="180" customWidth="1"/>
    <col min="10241" max="10241" width="16.7109375" style="180" customWidth="1"/>
    <col min="10242" max="10242" width="3.85546875" style="180" customWidth="1"/>
    <col min="10243" max="10249" width="9.140625" style="180"/>
    <col min="10250" max="10250" width="19.28515625" style="180" customWidth="1"/>
    <col min="10251" max="10251" width="9.140625" style="180"/>
    <col min="10252" max="10252" width="25.42578125" style="180" customWidth="1"/>
    <col min="10253" max="10492" width="9.140625" style="180"/>
    <col min="10493" max="10493" width="4.5703125" style="180" customWidth="1"/>
    <col min="10494" max="10494" width="87.28515625" style="180" customWidth="1"/>
    <col min="10495" max="10496" width="20.7109375" style="180" customWidth="1"/>
    <col min="10497" max="10497" width="16.7109375" style="180" customWidth="1"/>
    <col min="10498" max="10498" width="3.85546875" style="180" customWidth="1"/>
    <col min="10499" max="10505" width="9.140625" style="180"/>
    <col min="10506" max="10506" width="19.28515625" style="180" customWidth="1"/>
    <col min="10507" max="10507" width="9.140625" style="180"/>
    <col min="10508" max="10508" width="25.42578125" style="180" customWidth="1"/>
    <col min="10509" max="10748" width="9.140625" style="180"/>
    <col min="10749" max="10749" width="4.5703125" style="180" customWidth="1"/>
    <col min="10750" max="10750" width="87.28515625" style="180" customWidth="1"/>
    <col min="10751" max="10752" width="20.7109375" style="180" customWidth="1"/>
    <col min="10753" max="10753" width="16.7109375" style="180" customWidth="1"/>
    <col min="10754" max="10754" width="3.85546875" style="180" customWidth="1"/>
    <col min="10755" max="10761" width="9.140625" style="180"/>
    <col min="10762" max="10762" width="19.28515625" style="180" customWidth="1"/>
    <col min="10763" max="10763" width="9.140625" style="180"/>
    <col min="10764" max="10764" width="25.42578125" style="180" customWidth="1"/>
    <col min="10765" max="11004" width="9.140625" style="180"/>
    <col min="11005" max="11005" width="4.5703125" style="180" customWidth="1"/>
    <col min="11006" max="11006" width="87.28515625" style="180" customWidth="1"/>
    <col min="11007" max="11008" width="20.7109375" style="180" customWidth="1"/>
    <col min="11009" max="11009" width="16.7109375" style="180" customWidth="1"/>
    <col min="11010" max="11010" width="3.85546875" style="180" customWidth="1"/>
    <col min="11011" max="11017" width="9.140625" style="180"/>
    <col min="11018" max="11018" width="19.28515625" style="180" customWidth="1"/>
    <col min="11019" max="11019" width="9.140625" style="180"/>
    <col min="11020" max="11020" width="25.42578125" style="180" customWidth="1"/>
    <col min="11021" max="11260" width="9.140625" style="180"/>
    <col min="11261" max="11261" width="4.5703125" style="180" customWidth="1"/>
    <col min="11262" max="11262" width="87.28515625" style="180" customWidth="1"/>
    <col min="11263" max="11264" width="20.7109375" style="180" customWidth="1"/>
    <col min="11265" max="11265" width="16.7109375" style="180" customWidth="1"/>
    <col min="11266" max="11266" width="3.85546875" style="180" customWidth="1"/>
    <col min="11267" max="11273" width="9.140625" style="180"/>
    <col min="11274" max="11274" width="19.28515625" style="180" customWidth="1"/>
    <col min="11275" max="11275" width="9.140625" style="180"/>
    <col min="11276" max="11276" width="25.42578125" style="180" customWidth="1"/>
    <col min="11277" max="11516" width="9.140625" style="180"/>
    <col min="11517" max="11517" width="4.5703125" style="180" customWidth="1"/>
    <col min="11518" max="11518" width="87.28515625" style="180" customWidth="1"/>
    <col min="11519" max="11520" width="20.7109375" style="180" customWidth="1"/>
    <col min="11521" max="11521" width="16.7109375" style="180" customWidth="1"/>
    <col min="11522" max="11522" width="3.85546875" style="180" customWidth="1"/>
    <col min="11523" max="11529" width="9.140625" style="180"/>
    <col min="11530" max="11530" width="19.28515625" style="180" customWidth="1"/>
    <col min="11531" max="11531" width="9.140625" style="180"/>
    <col min="11532" max="11532" width="25.42578125" style="180" customWidth="1"/>
    <col min="11533" max="11772" width="9.140625" style="180"/>
    <col min="11773" max="11773" width="4.5703125" style="180" customWidth="1"/>
    <col min="11774" max="11774" width="87.28515625" style="180" customWidth="1"/>
    <col min="11775" max="11776" width="20.7109375" style="180" customWidth="1"/>
    <col min="11777" max="11777" width="16.7109375" style="180" customWidth="1"/>
    <col min="11778" max="11778" width="3.85546875" style="180" customWidth="1"/>
    <col min="11779" max="11785" width="9.140625" style="180"/>
    <col min="11786" max="11786" width="19.28515625" style="180" customWidth="1"/>
    <col min="11787" max="11787" width="9.140625" style="180"/>
    <col min="11788" max="11788" width="25.42578125" style="180" customWidth="1"/>
    <col min="11789" max="12028" width="9.140625" style="180"/>
    <col min="12029" max="12029" width="4.5703125" style="180" customWidth="1"/>
    <col min="12030" max="12030" width="87.28515625" style="180" customWidth="1"/>
    <col min="12031" max="12032" width="20.7109375" style="180" customWidth="1"/>
    <col min="12033" max="12033" width="16.7109375" style="180" customWidth="1"/>
    <col min="12034" max="12034" width="3.85546875" style="180" customWidth="1"/>
    <col min="12035" max="12041" width="9.140625" style="180"/>
    <col min="12042" max="12042" width="19.28515625" style="180" customWidth="1"/>
    <col min="12043" max="12043" width="9.140625" style="180"/>
    <col min="12044" max="12044" width="25.42578125" style="180" customWidth="1"/>
    <col min="12045" max="12284" width="9.140625" style="180"/>
    <col min="12285" max="12285" width="4.5703125" style="180" customWidth="1"/>
    <col min="12286" max="12286" width="87.28515625" style="180" customWidth="1"/>
    <col min="12287" max="12288" width="20.7109375" style="180" customWidth="1"/>
    <col min="12289" max="12289" width="16.7109375" style="180" customWidth="1"/>
    <col min="12290" max="12290" width="3.85546875" style="180" customWidth="1"/>
    <col min="12291" max="12297" width="9.140625" style="180"/>
    <col min="12298" max="12298" width="19.28515625" style="180" customWidth="1"/>
    <col min="12299" max="12299" width="9.140625" style="180"/>
    <col min="12300" max="12300" width="25.42578125" style="180" customWidth="1"/>
    <col min="12301" max="12540" width="9.140625" style="180"/>
    <col min="12541" max="12541" width="4.5703125" style="180" customWidth="1"/>
    <col min="12542" max="12542" width="87.28515625" style="180" customWidth="1"/>
    <col min="12543" max="12544" width="20.7109375" style="180" customWidth="1"/>
    <col min="12545" max="12545" width="16.7109375" style="180" customWidth="1"/>
    <col min="12546" max="12546" width="3.85546875" style="180" customWidth="1"/>
    <col min="12547" max="12553" width="9.140625" style="180"/>
    <col min="12554" max="12554" width="19.28515625" style="180" customWidth="1"/>
    <col min="12555" max="12555" width="9.140625" style="180"/>
    <col min="12556" max="12556" width="25.42578125" style="180" customWidth="1"/>
    <col min="12557" max="12796" width="9.140625" style="180"/>
    <col min="12797" max="12797" width="4.5703125" style="180" customWidth="1"/>
    <col min="12798" max="12798" width="87.28515625" style="180" customWidth="1"/>
    <col min="12799" max="12800" width="20.7109375" style="180" customWidth="1"/>
    <col min="12801" max="12801" width="16.7109375" style="180" customWidth="1"/>
    <col min="12802" max="12802" width="3.85546875" style="180" customWidth="1"/>
    <col min="12803" max="12809" width="9.140625" style="180"/>
    <col min="12810" max="12810" width="19.28515625" style="180" customWidth="1"/>
    <col min="12811" max="12811" width="9.140625" style="180"/>
    <col min="12812" max="12812" width="25.42578125" style="180" customWidth="1"/>
    <col min="12813" max="13052" width="9.140625" style="180"/>
    <col min="13053" max="13053" width="4.5703125" style="180" customWidth="1"/>
    <col min="13054" max="13054" width="87.28515625" style="180" customWidth="1"/>
    <col min="13055" max="13056" width="20.7109375" style="180" customWidth="1"/>
    <col min="13057" max="13057" width="16.7109375" style="180" customWidth="1"/>
    <col min="13058" max="13058" width="3.85546875" style="180" customWidth="1"/>
    <col min="13059" max="13065" width="9.140625" style="180"/>
    <col min="13066" max="13066" width="19.28515625" style="180" customWidth="1"/>
    <col min="13067" max="13067" width="9.140625" style="180"/>
    <col min="13068" max="13068" width="25.42578125" style="180" customWidth="1"/>
    <col min="13069" max="13308" width="9.140625" style="180"/>
    <col min="13309" max="13309" width="4.5703125" style="180" customWidth="1"/>
    <col min="13310" max="13310" width="87.28515625" style="180" customWidth="1"/>
    <col min="13311" max="13312" width="20.7109375" style="180" customWidth="1"/>
    <col min="13313" max="13313" width="16.7109375" style="180" customWidth="1"/>
    <col min="13314" max="13314" width="3.85546875" style="180" customWidth="1"/>
    <col min="13315" max="13321" width="9.140625" style="180"/>
    <col min="13322" max="13322" width="19.28515625" style="180" customWidth="1"/>
    <col min="13323" max="13323" width="9.140625" style="180"/>
    <col min="13324" max="13324" width="25.42578125" style="180" customWidth="1"/>
    <col min="13325" max="13564" width="9.140625" style="180"/>
    <col min="13565" max="13565" width="4.5703125" style="180" customWidth="1"/>
    <col min="13566" max="13566" width="87.28515625" style="180" customWidth="1"/>
    <col min="13567" max="13568" width="20.7109375" style="180" customWidth="1"/>
    <col min="13569" max="13569" width="16.7109375" style="180" customWidth="1"/>
    <col min="13570" max="13570" width="3.85546875" style="180" customWidth="1"/>
    <col min="13571" max="13577" width="9.140625" style="180"/>
    <col min="13578" max="13578" width="19.28515625" style="180" customWidth="1"/>
    <col min="13579" max="13579" width="9.140625" style="180"/>
    <col min="13580" max="13580" width="25.42578125" style="180" customWidth="1"/>
    <col min="13581" max="13820" width="9.140625" style="180"/>
    <col min="13821" max="13821" width="4.5703125" style="180" customWidth="1"/>
    <col min="13822" max="13822" width="87.28515625" style="180" customWidth="1"/>
    <col min="13823" max="13824" width="20.7109375" style="180" customWidth="1"/>
    <col min="13825" max="13825" width="16.7109375" style="180" customWidth="1"/>
    <col min="13826" max="13826" width="3.85546875" style="180" customWidth="1"/>
    <col min="13827" max="13833" width="9.140625" style="180"/>
    <col min="13834" max="13834" width="19.28515625" style="180" customWidth="1"/>
    <col min="13835" max="13835" width="9.140625" style="180"/>
    <col min="13836" max="13836" width="25.42578125" style="180" customWidth="1"/>
    <col min="13837" max="14076" width="9.140625" style="180"/>
    <col min="14077" max="14077" width="4.5703125" style="180" customWidth="1"/>
    <col min="14078" max="14078" width="87.28515625" style="180" customWidth="1"/>
    <col min="14079" max="14080" width="20.7109375" style="180" customWidth="1"/>
    <col min="14081" max="14081" width="16.7109375" style="180" customWidth="1"/>
    <col min="14082" max="14082" width="3.85546875" style="180" customWidth="1"/>
    <col min="14083" max="14089" width="9.140625" style="180"/>
    <col min="14090" max="14090" width="19.28515625" style="180" customWidth="1"/>
    <col min="14091" max="14091" width="9.140625" style="180"/>
    <col min="14092" max="14092" width="25.42578125" style="180" customWidth="1"/>
    <col min="14093" max="14332" width="9.140625" style="180"/>
    <col min="14333" max="14333" width="4.5703125" style="180" customWidth="1"/>
    <col min="14334" max="14334" width="87.28515625" style="180" customWidth="1"/>
    <col min="14335" max="14336" width="20.7109375" style="180" customWidth="1"/>
    <col min="14337" max="14337" width="16.7109375" style="180" customWidth="1"/>
    <col min="14338" max="14338" width="3.85546875" style="180" customWidth="1"/>
    <col min="14339" max="14345" width="9.140625" style="180"/>
    <col min="14346" max="14346" width="19.28515625" style="180" customWidth="1"/>
    <col min="14347" max="14347" width="9.140625" style="180"/>
    <col min="14348" max="14348" width="25.42578125" style="180" customWidth="1"/>
    <col min="14349" max="14588" width="9.140625" style="180"/>
    <col min="14589" max="14589" width="4.5703125" style="180" customWidth="1"/>
    <col min="14590" max="14590" width="87.28515625" style="180" customWidth="1"/>
    <col min="14591" max="14592" width="20.7109375" style="180" customWidth="1"/>
    <col min="14593" max="14593" width="16.7109375" style="180" customWidth="1"/>
    <col min="14594" max="14594" width="3.85546875" style="180" customWidth="1"/>
    <col min="14595" max="14601" width="9.140625" style="180"/>
    <col min="14602" max="14602" width="19.28515625" style="180" customWidth="1"/>
    <col min="14603" max="14603" width="9.140625" style="180"/>
    <col min="14604" max="14604" width="25.42578125" style="180" customWidth="1"/>
    <col min="14605" max="14844" width="9.140625" style="180"/>
    <col min="14845" max="14845" width="4.5703125" style="180" customWidth="1"/>
    <col min="14846" max="14846" width="87.28515625" style="180" customWidth="1"/>
    <col min="14847" max="14848" width="20.7109375" style="180" customWidth="1"/>
    <col min="14849" max="14849" width="16.7109375" style="180" customWidth="1"/>
    <col min="14850" max="14850" width="3.85546875" style="180" customWidth="1"/>
    <col min="14851" max="14857" width="9.140625" style="180"/>
    <col min="14858" max="14858" width="19.28515625" style="180" customWidth="1"/>
    <col min="14859" max="14859" width="9.140625" style="180"/>
    <col min="14860" max="14860" width="25.42578125" style="180" customWidth="1"/>
    <col min="14861" max="15100" width="9.140625" style="180"/>
    <col min="15101" max="15101" width="4.5703125" style="180" customWidth="1"/>
    <col min="15102" max="15102" width="87.28515625" style="180" customWidth="1"/>
    <col min="15103" max="15104" width="20.7109375" style="180" customWidth="1"/>
    <col min="15105" max="15105" width="16.7109375" style="180" customWidth="1"/>
    <col min="15106" max="15106" width="3.85546875" style="180" customWidth="1"/>
    <col min="15107" max="15113" width="9.140625" style="180"/>
    <col min="15114" max="15114" width="19.28515625" style="180" customWidth="1"/>
    <col min="15115" max="15115" width="9.140625" style="180"/>
    <col min="15116" max="15116" width="25.42578125" style="180" customWidth="1"/>
    <col min="15117" max="15356" width="9.140625" style="180"/>
    <col min="15357" max="15357" width="4.5703125" style="180" customWidth="1"/>
    <col min="15358" max="15358" width="87.28515625" style="180" customWidth="1"/>
    <col min="15359" max="15360" width="20.7109375" style="180" customWidth="1"/>
    <col min="15361" max="15361" width="16.7109375" style="180" customWidth="1"/>
    <col min="15362" max="15362" width="3.85546875" style="180" customWidth="1"/>
    <col min="15363" max="15369" width="9.140625" style="180"/>
    <col min="15370" max="15370" width="19.28515625" style="180" customWidth="1"/>
    <col min="15371" max="15371" width="9.140625" style="180"/>
    <col min="15372" max="15372" width="25.42578125" style="180" customWidth="1"/>
    <col min="15373" max="15612" width="9.140625" style="180"/>
    <col min="15613" max="15613" width="4.5703125" style="180" customWidth="1"/>
    <col min="15614" max="15614" width="87.28515625" style="180" customWidth="1"/>
    <col min="15615" max="15616" width="20.7109375" style="180" customWidth="1"/>
    <col min="15617" max="15617" width="16.7109375" style="180" customWidth="1"/>
    <col min="15618" max="15618" width="3.85546875" style="180" customWidth="1"/>
    <col min="15619" max="15625" width="9.140625" style="180"/>
    <col min="15626" max="15626" width="19.28515625" style="180" customWidth="1"/>
    <col min="15627" max="15627" width="9.140625" style="180"/>
    <col min="15628" max="15628" width="25.42578125" style="180" customWidth="1"/>
    <col min="15629" max="15868" width="9.140625" style="180"/>
    <col min="15869" max="15869" width="4.5703125" style="180" customWidth="1"/>
    <col min="15870" max="15870" width="87.28515625" style="180" customWidth="1"/>
    <col min="15871" max="15872" width="20.7109375" style="180" customWidth="1"/>
    <col min="15873" max="15873" width="16.7109375" style="180" customWidth="1"/>
    <col min="15874" max="15874" width="3.85546875" style="180" customWidth="1"/>
    <col min="15875" max="15881" width="9.140625" style="180"/>
    <col min="15882" max="15882" width="19.28515625" style="180" customWidth="1"/>
    <col min="15883" max="15883" width="9.140625" style="180"/>
    <col min="15884" max="15884" width="25.42578125" style="180" customWidth="1"/>
    <col min="15885" max="16124" width="9.140625" style="180"/>
    <col min="16125" max="16125" width="4.5703125" style="180" customWidth="1"/>
    <col min="16126" max="16126" width="87.28515625" style="180" customWidth="1"/>
    <col min="16127" max="16128" width="20.7109375" style="180" customWidth="1"/>
    <col min="16129" max="16129" width="16.7109375" style="180" customWidth="1"/>
    <col min="16130" max="16130" width="3.85546875" style="180" customWidth="1"/>
    <col min="16131" max="16137" width="9.140625" style="180"/>
    <col min="16138" max="16138" width="19.28515625" style="180" customWidth="1"/>
    <col min="16139" max="16139" width="9.140625" style="180"/>
    <col min="16140" max="16140" width="25.42578125" style="180" customWidth="1"/>
    <col min="16141" max="16384" width="9.140625" style="180"/>
  </cols>
  <sheetData>
    <row r="1" spans="1:12" ht="15.75">
      <c r="A1" s="177" t="s">
        <v>498</v>
      </c>
      <c r="B1" s="570"/>
    </row>
    <row r="2" spans="1:12" ht="17.25" customHeight="1">
      <c r="A2" s="1671" t="s">
        <v>4</v>
      </c>
      <c r="B2" s="1671"/>
      <c r="C2" s="1671"/>
      <c r="D2" s="1671"/>
      <c r="E2" s="1671"/>
      <c r="F2" s="1671"/>
    </row>
    <row r="3" spans="1:12" ht="17.25" customHeight="1">
      <c r="A3" s="1671" t="s">
        <v>619</v>
      </c>
      <c r="B3" s="1671"/>
      <c r="C3" s="1671"/>
      <c r="D3" s="1671"/>
      <c r="E3" s="1671"/>
      <c r="F3" s="1671"/>
    </row>
    <row r="4" spans="1:12" ht="17.25" customHeight="1">
      <c r="B4" s="185"/>
      <c r="C4" s="185"/>
      <c r="D4" s="179"/>
      <c r="E4" s="179"/>
      <c r="F4" s="179"/>
    </row>
    <row r="5" spans="1:12" ht="20.25" customHeight="1">
      <c r="B5" s="185"/>
      <c r="C5" s="185"/>
      <c r="D5" s="186"/>
      <c r="E5" s="1127"/>
      <c r="F5" s="571" t="s">
        <v>620</v>
      </c>
    </row>
    <row r="6" spans="1:12" ht="17.25" customHeight="1">
      <c r="A6" s="572"/>
      <c r="B6" s="573"/>
      <c r="C6" s="1675" t="s">
        <v>760</v>
      </c>
      <c r="D6" s="1672" t="s">
        <v>229</v>
      </c>
      <c r="E6" s="1140"/>
      <c r="F6" s="574"/>
    </row>
    <row r="7" spans="1:12" ht="12.75" customHeight="1">
      <c r="A7" s="211" t="s">
        <v>621</v>
      </c>
      <c r="B7" s="575" t="s">
        <v>3</v>
      </c>
      <c r="C7" s="1676"/>
      <c r="D7" s="1673"/>
      <c r="E7" s="1128"/>
      <c r="F7" s="576" t="s">
        <v>230</v>
      </c>
    </row>
    <row r="8" spans="1:12" ht="26.25" customHeight="1">
      <c r="A8" s="577"/>
      <c r="B8" s="578"/>
      <c r="C8" s="1677"/>
      <c r="D8" s="1674"/>
      <c r="E8" s="1128"/>
      <c r="F8" s="1159" t="s">
        <v>531</v>
      </c>
      <c r="G8" s="201"/>
    </row>
    <row r="9" spans="1:12" s="205" customFormat="1" ht="9.75" customHeight="1">
      <c r="A9" s="203" t="s">
        <v>439</v>
      </c>
      <c r="B9" s="203">
        <v>2</v>
      </c>
      <c r="C9" s="579">
        <v>3</v>
      </c>
      <c r="D9" s="1134">
        <v>4</v>
      </c>
      <c r="E9" s="204"/>
      <c r="F9" s="204">
        <v>5</v>
      </c>
    </row>
    <row r="10" spans="1:12" ht="30" customHeight="1">
      <c r="A10" s="580" t="s">
        <v>622</v>
      </c>
      <c r="B10" s="581" t="s">
        <v>623</v>
      </c>
      <c r="C10" s="1135">
        <v>404484028000</v>
      </c>
      <c r="D10" s="1135">
        <v>101060605160.62021</v>
      </c>
      <c r="E10" s="1129"/>
      <c r="F10" s="856">
        <v>0.24985066940794065</v>
      </c>
      <c r="L10" s="663"/>
    </row>
    <row r="11" spans="1:12" ht="12.75" customHeight="1">
      <c r="A11" s="582"/>
      <c r="B11" s="583" t="s">
        <v>624</v>
      </c>
      <c r="C11" s="860"/>
      <c r="D11" s="1136"/>
      <c r="E11" s="1130"/>
      <c r="F11" s="857"/>
      <c r="L11" s="663"/>
    </row>
    <row r="12" spans="1:12" s="201" customFormat="1" ht="24" customHeight="1">
      <c r="A12" s="584"/>
      <c r="B12" s="585" t="s">
        <v>625</v>
      </c>
      <c r="C12" s="860">
        <v>369140013000</v>
      </c>
      <c r="D12" s="1136">
        <v>92105697309.770004</v>
      </c>
      <c r="E12" s="1130"/>
      <c r="F12" s="857">
        <v>0.24951426035131555</v>
      </c>
      <c r="G12" s="1197"/>
      <c r="J12" s="855"/>
      <c r="L12" s="664"/>
    </row>
    <row r="13" spans="1:12" s="201" customFormat="1" ht="12.75" customHeight="1">
      <c r="A13" s="584"/>
      <c r="B13" s="583" t="s">
        <v>626</v>
      </c>
      <c r="C13" s="862"/>
      <c r="D13" s="1136"/>
      <c r="E13" s="1130"/>
      <c r="F13" s="857"/>
      <c r="L13" s="664"/>
    </row>
    <row r="14" spans="1:12" ht="16.5" customHeight="1">
      <c r="A14" s="582"/>
      <c r="B14" s="212" t="s">
        <v>627</v>
      </c>
      <c r="C14" s="1137">
        <v>254912000000</v>
      </c>
      <c r="D14" s="1137">
        <v>65259876719.710007</v>
      </c>
      <c r="E14" s="1131"/>
      <c r="F14" s="858">
        <v>0.2560094335288649</v>
      </c>
      <c r="K14" s="663"/>
      <c r="L14" s="663"/>
    </row>
    <row r="15" spans="1:12" ht="17.100000000000001" customHeight="1">
      <c r="A15" s="582"/>
      <c r="B15" s="586" t="s">
        <v>628</v>
      </c>
      <c r="C15" s="1137">
        <v>71052000000</v>
      </c>
      <c r="D15" s="1137">
        <v>15756028670.059998</v>
      </c>
      <c r="E15" s="1131"/>
      <c r="F15" s="858">
        <v>0.22175348575775486</v>
      </c>
      <c r="J15" s="874"/>
      <c r="K15" s="874"/>
      <c r="L15" s="663"/>
    </row>
    <row r="16" spans="1:12" ht="16.5" customHeight="1">
      <c r="A16" s="582"/>
      <c r="B16" s="212" t="s">
        <v>629</v>
      </c>
      <c r="C16" s="1137">
        <v>37100000000</v>
      </c>
      <c r="D16" s="1137">
        <v>10167968604.25</v>
      </c>
      <c r="E16" s="1131"/>
      <c r="F16" s="858">
        <v>0.27406923461590299</v>
      </c>
      <c r="L16" s="766"/>
    </row>
    <row r="17" spans="1:12" ht="16.5" customHeight="1">
      <c r="A17" s="582"/>
      <c r="B17" s="587" t="s">
        <v>630</v>
      </c>
      <c r="C17" s="1137">
        <v>69300000000</v>
      </c>
      <c r="D17" s="1137">
        <v>14394740387.720001</v>
      </c>
      <c r="E17" s="1131"/>
      <c r="F17" s="858">
        <v>0.20771631151111114</v>
      </c>
      <c r="L17" s="767"/>
    </row>
    <row r="18" spans="1:12" ht="16.5" customHeight="1">
      <c r="A18" s="582"/>
      <c r="B18" s="587" t="s">
        <v>631</v>
      </c>
      <c r="C18" s="1137">
        <v>4870000000</v>
      </c>
      <c r="D18" s="1137">
        <v>1266867325.9100001</v>
      </c>
      <c r="E18" s="1131"/>
      <c r="F18" s="858">
        <v>0.26013702790759757</v>
      </c>
      <c r="L18" s="767"/>
    </row>
    <row r="19" spans="1:12" s="201" customFormat="1" ht="16.5" customHeight="1">
      <c r="A19" s="584"/>
      <c r="B19" s="585" t="s">
        <v>632</v>
      </c>
      <c r="C19" s="1136">
        <v>32752862000</v>
      </c>
      <c r="D19" s="1136">
        <v>8868440524.290205</v>
      </c>
      <c r="E19" s="1141"/>
      <c r="F19" s="857">
        <v>0.27076841481181718</v>
      </c>
    </row>
    <row r="20" spans="1:12" ht="17.100000000000001" customHeight="1">
      <c r="A20" s="582"/>
      <c r="B20" s="587" t="s">
        <v>633</v>
      </c>
      <c r="C20" s="1137">
        <v>4428000000</v>
      </c>
      <c r="D20" s="1137">
        <v>1328536407.0899999</v>
      </c>
      <c r="E20" s="1131"/>
      <c r="F20" s="858">
        <v>0.30003080557588074</v>
      </c>
      <c r="L20" s="768"/>
    </row>
    <row r="21" spans="1:12" ht="24" customHeight="1">
      <c r="A21" s="582"/>
      <c r="B21" s="585" t="s">
        <v>634</v>
      </c>
      <c r="C21" s="860">
        <v>2591153000</v>
      </c>
      <c r="D21" s="1136">
        <v>86467326.560000002</v>
      </c>
      <c r="E21" s="1130"/>
      <c r="F21" s="857">
        <v>3.3370212627351611E-2</v>
      </c>
      <c r="L21" s="768"/>
    </row>
    <row r="22" spans="1:12" ht="17.100000000000001" customHeight="1">
      <c r="A22" s="588" t="s">
        <v>4</v>
      </c>
      <c r="B22" s="587" t="s">
        <v>635</v>
      </c>
      <c r="C22" s="862">
        <v>245405000</v>
      </c>
      <c r="D22" s="1137">
        <v>31462536.240000002</v>
      </c>
      <c r="E22" s="1131"/>
      <c r="F22" s="858">
        <v>0.12820658193598339</v>
      </c>
      <c r="G22" s="208"/>
    </row>
    <row r="23" spans="1:12" ht="17.100000000000001" customHeight="1">
      <c r="A23" s="211"/>
      <c r="B23" s="587" t="s">
        <v>636</v>
      </c>
      <c r="C23" s="862">
        <v>2345748000</v>
      </c>
      <c r="D23" s="1138">
        <v>55004790.32</v>
      </c>
      <c r="E23" s="1132"/>
      <c r="F23" s="858">
        <v>2.3448720970880077E-2</v>
      </c>
      <c r="G23" s="208"/>
      <c r="I23" s="768"/>
    </row>
    <row r="24" spans="1:12" ht="24" customHeight="1">
      <c r="A24" s="588" t="s">
        <v>637</v>
      </c>
      <c r="B24" s="589" t="s">
        <v>638</v>
      </c>
      <c r="C24" s="1136">
        <v>486784028000</v>
      </c>
      <c r="D24" s="1136">
        <v>104474948837.72998</v>
      </c>
      <c r="E24" s="1130"/>
      <c r="F24" s="857">
        <v>0.214622795384178</v>
      </c>
      <c r="G24" s="208"/>
      <c r="J24" s="180">
        <v>0</v>
      </c>
    </row>
    <row r="25" spans="1:12" ht="12.75" customHeight="1">
      <c r="A25" s="582"/>
      <c r="B25" s="583" t="s">
        <v>626</v>
      </c>
      <c r="C25" s="861"/>
      <c r="D25" s="1136"/>
      <c r="E25" s="1130"/>
      <c r="F25" s="857"/>
      <c r="G25" s="208"/>
    </row>
    <row r="26" spans="1:12" ht="17.100000000000001" customHeight="1">
      <c r="A26" s="582"/>
      <c r="B26" s="212" t="s">
        <v>639</v>
      </c>
      <c r="C26" s="1137">
        <v>28000000000</v>
      </c>
      <c r="D26" s="1137">
        <v>5450005672.3500004</v>
      </c>
      <c r="E26" s="1131"/>
      <c r="F26" s="858">
        <v>0.19464305972678572</v>
      </c>
      <c r="G26" s="208"/>
    </row>
    <row r="27" spans="1:12" ht="17.100000000000001" customHeight="1">
      <c r="A27" s="582"/>
      <c r="B27" s="212" t="s">
        <v>640</v>
      </c>
      <c r="C27" s="1137">
        <v>26220043000</v>
      </c>
      <c r="D27" s="1137">
        <v>9220670066.3600006</v>
      </c>
      <c r="E27" s="1131"/>
      <c r="F27" s="858">
        <v>0.35166494831301387</v>
      </c>
      <c r="G27" s="208"/>
    </row>
    <row r="28" spans="1:12" ht="17.100000000000001" customHeight="1">
      <c r="A28" s="582"/>
      <c r="B28" s="590" t="s">
        <v>641</v>
      </c>
      <c r="C28" s="1137">
        <v>18569122000</v>
      </c>
      <c r="D28" s="1137">
        <v>4354584900.5299997</v>
      </c>
      <c r="E28" s="1131"/>
      <c r="F28" s="858">
        <v>0.23450677423143645</v>
      </c>
      <c r="G28" s="208"/>
    </row>
    <row r="29" spans="1:12" ht="17.100000000000001" customHeight="1">
      <c r="A29" s="582"/>
      <c r="B29" s="591" t="s">
        <v>642</v>
      </c>
      <c r="C29" s="863">
        <v>59490124000</v>
      </c>
      <c r="D29" s="1137">
        <v>1029874922.1</v>
      </c>
      <c r="E29" s="1131"/>
      <c r="F29" s="858">
        <v>1.7311695670696535E-2</v>
      </c>
      <c r="G29" s="208"/>
    </row>
    <row r="30" spans="1:12" ht="17.100000000000001" customHeight="1">
      <c r="A30" s="592"/>
      <c r="B30" s="593" t="s">
        <v>643</v>
      </c>
      <c r="C30" s="1139">
        <v>70128232000</v>
      </c>
      <c r="D30" s="1139">
        <v>24172191997</v>
      </c>
      <c r="E30" s="1133"/>
      <c r="F30" s="859">
        <v>0.34468560389487646</v>
      </c>
    </row>
    <row r="31" spans="1:12">
      <c r="C31" s="864"/>
      <c r="D31" s="864"/>
      <c r="E31" s="864"/>
    </row>
    <row r="32" spans="1:12" ht="15">
      <c r="A32" s="1126"/>
    </row>
    <row r="33" spans="1:7" ht="15">
      <c r="B33" s="1031"/>
    </row>
    <row r="34" spans="1:7" ht="15">
      <c r="A34" s="43"/>
      <c r="B34" s="1001"/>
      <c r="C34" s="43"/>
      <c r="D34" s="43"/>
      <c r="E34" s="43"/>
      <c r="F34" s="43"/>
      <c r="G34" s="594"/>
    </row>
    <row r="35" spans="1:7">
      <c r="A35" s="43"/>
      <c r="B35" s="43"/>
      <c r="C35" s="43"/>
      <c r="D35" s="43"/>
      <c r="E35" s="43"/>
      <c r="F35" s="43"/>
      <c r="G35" s="594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6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I52" sqref="I52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75" t="s">
        <v>467</v>
      </c>
      <c r="C1" s="1575"/>
      <c r="D1" s="1575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556">
        <v>5</v>
      </c>
      <c r="F5" s="258"/>
    </row>
    <row r="6" spans="1:10" ht="15.75" customHeight="1">
      <c r="A6" s="256" t="s">
        <v>4</v>
      </c>
      <c r="B6" s="257" t="s">
        <v>4</v>
      </c>
      <c r="E6" s="1557" t="s">
        <v>4</v>
      </c>
      <c r="F6" s="259"/>
    </row>
    <row r="7" spans="1:10" ht="15.75" customHeight="1">
      <c r="A7" s="256" t="s">
        <v>471</v>
      </c>
      <c r="B7" s="257" t="s">
        <v>755</v>
      </c>
      <c r="E7" s="1556">
        <v>9</v>
      </c>
      <c r="F7" s="258"/>
    </row>
    <row r="8" spans="1:10" ht="15.75" customHeight="1">
      <c r="A8" s="260"/>
      <c r="B8" s="257" t="s">
        <v>4</v>
      </c>
      <c r="E8" s="1558" t="s">
        <v>4</v>
      </c>
      <c r="F8" s="72"/>
    </row>
    <row r="9" spans="1:10" ht="15.75" customHeight="1">
      <c r="A9" s="256" t="s">
        <v>472</v>
      </c>
      <c r="B9" s="257" t="s">
        <v>473</v>
      </c>
      <c r="E9" s="1556">
        <v>11</v>
      </c>
      <c r="F9" s="258"/>
    </row>
    <row r="10" spans="1:10" ht="15.75" customHeight="1">
      <c r="A10" s="260"/>
      <c r="E10" s="1558"/>
      <c r="F10" s="72"/>
    </row>
    <row r="11" spans="1:10" ht="15.75" customHeight="1">
      <c r="A11" s="256" t="s">
        <v>474</v>
      </c>
      <c r="B11" s="257" t="s">
        <v>475</v>
      </c>
      <c r="E11" s="1556">
        <v>13</v>
      </c>
      <c r="F11" s="258"/>
    </row>
    <row r="12" spans="1:10" ht="15.75" customHeight="1">
      <c r="A12" s="260"/>
      <c r="E12" s="1558"/>
      <c r="F12" s="72"/>
    </row>
    <row r="13" spans="1:10" ht="15.75" customHeight="1">
      <c r="A13" s="256" t="s">
        <v>476</v>
      </c>
      <c r="B13" s="257" t="s">
        <v>477</v>
      </c>
      <c r="E13" s="1556">
        <v>16</v>
      </c>
      <c r="F13" s="258"/>
    </row>
    <row r="14" spans="1:10" ht="15.75" customHeight="1">
      <c r="A14" s="260"/>
      <c r="E14" s="1558"/>
      <c r="F14" s="72"/>
    </row>
    <row r="15" spans="1:10" ht="15.75" customHeight="1">
      <c r="A15" s="256" t="s">
        <v>478</v>
      </c>
      <c r="B15" s="257" t="s">
        <v>479</v>
      </c>
      <c r="E15" s="1558">
        <v>18</v>
      </c>
      <c r="F15" s="72"/>
    </row>
    <row r="16" spans="1:10" ht="15.75" customHeight="1">
      <c r="A16" s="260"/>
      <c r="E16" s="1558"/>
      <c r="F16" s="72"/>
    </row>
    <row r="17" spans="1:6" ht="15.75" customHeight="1">
      <c r="A17" s="256" t="s">
        <v>480</v>
      </c>
      <c r="B17" s="257" t="s">
        <v>481</v>
      </c>
      <c r="E17" s="1556">
        <v>19</v>
      </c>
      <c r="F17" s="258"/>
    </row>
    <row r="18" spans="1:6" ht="15.75" customHeight="1">
      <c r="A18" s="260"/>
      <c r="E18" s="1558"/>
      <c r="F18" s="72"/>
    </row>
    <row r="19" spans="1:6" ht="15.75" customHeight="1">
      <c r="A19" s="256" t="s">
        <v>482</v>
      </c>
      <c r="B19" s="257" t="s">
        <v>483</v>
      </c>
      <c r="E19" s="1556">
        <v>25</v>
      </c>
      <c r="F19" s="258"/>
    </row>
    <row r="20" spans="1:6" ht="15.75" customHeight="1">
      <c r="A20" s="256"/>
      <c r="B20" s="257"/>
      <c r="E20" s="1556"/>
      <c r="F20" s="258"/>
    </row>
    <row r="21" spans="1:6" ht="15.75" customHeight="1">
      <c r="A21" s="256" t="s">
        <v>484</v>
      </c>
      <c r="B21" s="257" t="s">
        <v>485</v>
      </c>
      <c r="E21" s="1556">
        <v>39</v>
      </c>
      <c r="F21" s="258"/>
    </row>
    <row r="22" spans="1:6" ht="15.75" customHeight="1">
      <c r="A22" s="256"/>
      <c r="B22" s="257"/>
      <c r="E22" s="1556"/>
      <c r="F22" s="258"/>
    </row>
    <row r="23" spans="1:6" ht="15.75" customHeight="1">
      <c r="A23" s="256" t="s">
        <v>486</v>
      </c>
      <c r="B23" s="257" t="s">
        <v>487</v>
      </c>
      <c r="E23" s="1556">
        <v>44</v>
      </c>
      <c r="F23" s="258"/>
    </row>
    <row r="24" spans="1:6" ht="15.75" customHeight="1">
      <c r="B24" s="257"/>
      <c r="E24" s="1558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556">
        <v>47</v>
      </c>
      <c r="F25" s="264"/>
    </row>
    <row r="26" spans="1:6" ht="15.75">
      <c r="A26" s="265"/>
      <c r="B26" s="262"/>
      <c r="C26" s="263"/>
      <c r="D26" s="263"/>
      <c r="E26" s="1556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556">
        <v>49</v>
      </c>
      <c r="F27" s="264"/>
    </row>
    <row r="28" spans="1:6" ht="15.75">
      <c r="A28" s="265"/>
      <c r="B28" s="262"/>
      <c r="E28" s="1556"/>
      <c r="F28" s="264"/>
    </row>
    <row r="29" spans="1:6" ht="15.75">
      <c r="A29" s="261" t="s">
        <v>492</v>
      </c>
      <c r="B29" s="266" t="s">
        <v>493</v>
      </c>
      <c r="E29" s="1556">
        <v>52</v>
      </c>
      <c r="F29" s="264"/>
    </row>
    <row r="30" spans="1:6" ht="15.75">
      <c r="A30" s="265"/>
      <c r="B30" s="262"/>
      <c r="E30" s="1556"/>
      <c r="F30" s="264"/>
    </row>
    <row r="31" spans="1:6" ht="15.75">
      <c r="A31" s="265" t="s">
        <v>494</v>
      </c>
      <c r="B31" s="266" t="s">
        <v>495</v>
      </c>
      <c r="E31" s="1556">
        <v>53</v>
      </c>
      <c r="F31" s="264"/>
    </row>
    <row r="32" spans="1:6" ht="15.75">
      <c r="A32" s="265"/>
      <c r="B32" s="262"/>
      <c r="E32" s="1556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1556">
        <v>54</v>
      </c>
      <c r="F33" s="264"/>
    </row>
    <row r="34" spans="1:6" ht="15.75">
      <c r="A34" s="261"/>
      <c r="B34" s="262"/>
      <c r="C34" s="263"/>
      <c r="D34" s="263"/>
      <c r="E34" s="1556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556">
        <v>56</v>
      </c>
      <c r="F35" s="264"/>
    </row>
    <row r="36" spans="1:6">
      <c r="E36" s="1556"/>
      <c r="F36" s="258"/>
    </row>
    <row r="37" spans="1:6" ht="15.75">
      <c r="A37" s="265" t="s">
        <v>500</v>
      </c>
      <c r="B37" s="257" t="s">
        <v>501</v>
      </c>
      <c r="C37" s="267"/>
      <c r="E37" s="1559">
        <v>57</v>
      </c>
      <c r="F37" s="268"/>
    </row>
    <row r="38" spans="1:6" ht="15.75">
      <c r="A38" s="269"/>
      <c r="E38" s="1556"/>
      <c r="F38" s="258"/>
    </row>
    <row r="39" spans="1:6" ht="15.75">
      <c r="A39" s="265" t="s">
        <v>502</v>
      </c>
      <c r="B39" s="257" t="s">
        <v>503</v>
      </c>
      <c r="E39" s="1559">
        <v>58</v>
      </c>
      <c r="F39" s="268"/>
    </row>
    <row r="40" spans="1:6" ht="15.75">
      <c r="A40" s="269"/>
      <c r="E40" s="1556"/>
      <c r="F40" s="258"/>
    </row>
    <row r="41" spans="1:6" ht="15.75">
      <c r="A41" s="265" t="s">
        <v>504</v>
      </c>
      <c r="B41" s="257" t="s">
        <v>505</v>
      </c>
      <c r="E41" s="1559">
        <v>60</v>
      </c>
      <c r="F41" s="268"/>
    </row>
    <row r="42" spans="1:6">
      <c r="E42" s="1559"/>
    </row>
    <row r="43" spans="1:6" ht="15.75">
      <c r="A43" s="265" t="s">
        <v>506</v>
      </c>
      <c r="B43" s="257" t="s">
        <v>507</v>
      </c>
      <c r="C43"/>
      <c r="E43" s="1559">
        <v>73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S36" sqref="S36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72" t="s">
        <v>509</v>
      </c>
      <c r="C20" s="1572"/>
      <c r="D20" s="1572"/>
      <c r="E20" s="1572"/>
      <c r="F20" s="1572"/>
      <c r="G20" s="1572"/>
      <c r="H20" s="1572"/>
      <c r="I20" s="1572"/>
      <c r="J20" s="1572"/>
      <c r="K20" s="1572"/>
      <c r="L20" s="1572"/>
      <c r="M20" s="1572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72"/>
      <c r="C22" s="1572"/>
      <c r="D22" s="1572"/>
      <c r="E22" s="1572"/>
      <c r="F22" s="1572"/>
      <c r="G22" s="1572"/>
      <c r="H22" s="1572"/>
      <c r="I22" s="1572"/>
      <c r="J22" s="1572"/>
      <c r="K22" s="1572"/>
      <c r="L22" s="1572"/>
      <c r="M22" s="1572"/>
    </row>
    <row r="38" spans="1:14" s="248" customFormat="1" ht="18">
      <c r="A38" s="1574"/>
      <c r="B38" s="1574"/>
      <c r="C38" s="1574"/>
      <c r="D38" s="1574"/>
      <c r="E38" s="1574"/>
      <c r="F38" s="1574"/>
      <c r="G38" s="1574"/>
      <c r="H38" s="1574"/>
      <c r="I38" s="1574"/>
      <c r="J38" s="1574"/>
      <c r="K38" s="1574"/>
      <c r="L38" s="1574"/>
      <c r="M38" s="1574"/>
      <c r="N38" s="1574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zoomScaleNormal="100" zoomScaleSheetLayoutView="75" workbookViewId="0">
      <selection activeCell="O31" sqref="O31"/>
    </sheetView>
  </sheetViews>
  <sheetFormatPr defaultColWidth="9.28515625" defaultRowHeight="14.25"/>
  <cols>
    <col min="1" max="1" width="53.85546875" style="1200" bestFit="1" customWidth="1"/>
    <col min="2" max="2" width="18" style="1200" bestFit="1" customWidth="1"/>
    <col min="3" max="5" width="15.85546875" style="1200" customWidth="1"/>
    <col min="6" max="8" width="12.28515625" style="1200" customWidth="1"/>
    <col min="9" max="9" width="9.28515625" style="1200"/>
    <col min="10" max="11" width="9.28515625" style="1240"/>
    <col min="12" max="251" width="9.28515625" style="1200"/>
    <col min="252" max="252" width="53.85546875" style="1200" bestFit="1" customWidth="1"/>
    <col min="253" max="253" width="18" style="1200" bestFit="1" customWidth="1"/>
    <col min="254" max="256" width="15.85546875" style="1200" customWidth="1"/>
    <col min="257" max="259" width="12.28515625" style="1200" customWidth="1"/>
    <col min="260" max="261" width="9.28515625" style="1200"/>
    <col min="262" max="262" width="15" style="1200" customWidth="1"/>
    <col min="263" max="263" width="14.28515625" style="1200" customWidth="1"/>
    <col min="264" max="264" width="13.5703125" style="1200" customWidth="1"/>
    <col min="265" max="507" width="9.28515625" style="1200"/>
    <col min="508" max="508" width="53.85546875" style="1200" bestFit="1" customWidth="1"/>
    <col min="509" max="509" width="18" style="1200" bestFit="1" customWidth="1"/>
    <col min="510" max="512" width="15.85546875" style="1200" customWidth="1"/>
    <col min="513" max="515" width="12.28515625" style="1200" customWidth="1"/>
    <col min="516" max="517" width="9.28515625" style="1200"/>
    <col min="518" max="518" width="15" style="1200" customWidth="1"/>
    <col min="519" max="519" width="14.28515625" style="1200" customWidth="1"/>
    <col min="520" max="520" width="13.5703125" style="1200" customWidth="1"/>
    <col min="521" max="763" width="9.28515625" style="1200"/>
    <col min="764" max="764" width="53.85546875" style="1200" bestFit="1" customWidth="1"/>
    <col min="765" max="765" width="18" style="1200" bestFit="1" customWidth="1"/>
    <col min="766" max="768" width="15.85546875" style="1200" customWidth="1"/>
    <col min="769" max="771" width="12.28515625" style="1200" customWidth="1"/>
    <col min="772" max="773" width="9.28515625" style="1200"/>
    <col min="774" max="774" width="15" style="1200" customWidth="1"/>
    <col min="775" max="775" width="14.28515625" style="1200" customWidth="1"/>
    <col min="776" max="776" width="13.5703125" style="1200" customWidth="1"/>
    <col min="777" max="1019" width="9.28515625" style="1200"/>
    <col min="1020" max="1020" width="53.85546875" style="1200" bestFit="1" customWidth="1"/>
    <col min="1021" max="1021" width="18" style="1200" bestFit="1" customWidth="1"/>
    <col min="1022" max="1024" width="15.85546875" style="1200" customWidth="1"/>
    <col min="1025" max="1027" width="12.28515625" style="1200" customWidth="1"/>
    <col min="1028" max="1029" width="9.28515625" style="1200"/>
    <col min="1030" max="1030" width="15" style="1200" customWidth="1"/>
    <col min="1031" max="1031" width="14.28515625" style="1200" customWidth="1"/>
    <col min="1032" max="1032" width="13.5703125" style="1200" customWidth="1"/>
    <col min="1033" max="1275" width="9.28515625" style="1200"/>
    <col min="1276" max="1276" width="53.85546875" style="1200" bestFit="1" customWidth="1"/>
    <col min="1277" max="1277" width="18" style="1200" bestFit="1" customWidth="1"/>
    <col min="1278" max="1280" width="15.85546875" style="1200" customWidth="1"/>
    <col min="1281" max="1283" width="12.28515625" style="1200" customWidth="1"/>
    <col min="1284" max="1285" width="9.28515625" style="1200"/>
    <col min="1286" max="1286" width="15" style="1200" customWidth="1"/>
    <col min="1287" max="1287" width="14.28515625" style="1200" customWidth="1"/>
    <col min="1288" max="1288" width="13.5703125" style="1200" customWidth="1"/>
    <col min="1289" max="1531" width="9.28515625" style="1200"/>
    <col min="1532" max="1532" width="53.85546875" style="1200" bestFit="1" customWidth="1"/>
    <col min="1533" max="1533" width="18" style="1200" bestFit="1" customWidth="1"/>
    <col min="1534" max="1536" width="15.85546875" style="1200" customWidth="1"/>
    <col min="1537" max="1539" width="12.28515625" style="1200" customWidth="1"/>
    <col min="1540" max="1541" width="9.28515625" style="1200"/>
    <col min="1542" max="1542" width="15" style="1200" customWidth="1"/>
    <col min="1543" max="1543" width="14.28515625" style="1200" customWidth="1"/>
    <col min="1544" max="1544" width="13.5703125" style="1200" customWidth="1"/>
    <col min="1545" max="1787" width="9.28515625" style="1200"/>
    <col min="1788" max="1788" width="53.85546875" style="1200" bestFit="1" customWidth="1"/>
    <col min="1789" max="1789" width="18" style="1200" bestFit="1" customWidth="1"/>
    <col min="1790" max="1792" width="15.85546875" style="1200" customWidth="1"/>
    <col min="1793" max="1795" width="12.28515625" style="1200" customWidth="1"/>
    <col min="1796" max="1797" width="9.28515625" style="1200"/>
    <col min="1798" max="1798" width="15" style="1200" customWidth="1"/>
    <col min="1799" max="1799" width="14.28515625" style="1200" customWidth="1"/>
    <col min="1800" max="1800" width="13.5703125" style="1200" customWidth="1"/>
    <col min="1801" max="2043" width="9.28515625" style="1200"/>
    <col min="2044" max="2044" width="53.85546875" style="1200" bestFit="1" customWidth="1"/>
    <col min="2045" max="2045" width="18" style="1200" bestFit="1" customWidth="1"/>
    <col min="2046" max="2048" width="15.85546875" style="1200" customWidth="1"/>
    <col min="2049" max="2051" width="12.28515625" style="1200" customWidth="1"/>
    <col min="2052" max="2053" width="9.28515625" style="1200"/>
    <col min="2054" max="2054" width="15" style="1200" customWidth="1"/>
    <col min="2055" max="2055" width="14.28515625" style="1200" customWidth="1"/>
    <col min="2056" max="2056" width="13.5703125" style="1200" customWidth="1"/>
    <col min="2057" max="2299" width="9.28515625" style="1200"/>
    <col min="2300" max="2300" width="53.85546875" style="1200" bestFit="1" customWidth="1"/>
    <col min="2301" max="2301" width="18" style="1200" bestFit="1" customWidth="1"/>
    <col min="2302" max="2304" width="15.85546875" style="1200" customWidth="1"/>
    <col min="2305" max="2307" width="12.28515625" style="1200" customWidth="1"/>
    <col min="2308" max="2309" width="9.28515625" style="1200"/>
    <col min="2310" max="2310" width="15" style="1200" customWidth="1"/>
    <col min="2311" max="2311" width="14.28515625" style="1200" customWidth="1"/>
    <col min="2312" max="2312" width="13.5703125" style="1200" customWidth="1"/>
    <col min="2313" max="2555" width="9.28515625" style="1200"/>
    <col min="2556" max="2556" width="53.85546875" style="1200" bestFit="1" customWidth="1"/>
    <col min="2557" max="2557" width="18" style="1200" bestFit="1" customWidth="1"/>
    <col min="2558" max="2560" width="15.85546875" style="1200" customWidth="1"/>
    <col min="2561" max="2563" width="12.28515625" style="1200" customWidth="1"/>
    <col min="2564" max="2565" width="9.28515625" style="1200"/>
    <col min="2566" max="2566" width="15" style="1200" customWidth="1"/>
    <col min="2567" max="2567" width="14.28515625" style="1200" customWidth="1"/>
    <col min="2568" max="2568" width="13.5703125" style="1200" customWidth="1"/>
    <col min="2569" max="2811" width="9.28515625" style="1200"/>
    <col min="2812" max="2812" width="53.85546875" style="1200" bestFit="1" customWidth="1"/>
    <col min="2813" max="2813" width="18" style="1200" bestFit="1" customWidth="1"/>
    <col min="2814" max="2816" width="15.85546875" style="1200" customWidth="1"/>
    <col min="2817" max="2819" width="12.28515625" style="1200" customWidth="1"/>
    <col min="2820" max="2821" width="9.28515625" style="1200"/>
    <col min="2822" max="2822" width="15" style="1200" customWidth="1"/>
    <col min="2823" max="2823" width="14.28515625" style="1200" customWidth="1"/>
    <col min="2824" max="2824" width="13.5703125" style="1200" customWidth="1"/>
    <col min="2825" max="3067" width="9.28515625" style="1200"/>
    <col min="3068" max="3068" width="53.85546875" style="1200" bestFit="1" customWidth="1"/>
    <col min="3069" max="3069" width="18" style="1200" bestFit="1" customWidth="1"/>
    <col min="3070" max="3072" width="15.85546875" style="1200" customWidth="1"/>
    <col min="3073" max="3075" width="12.28515625" style="1200" customWidth="1"/>
    <col min="3076" max="3077" width="9.28515625" style="1200"/>
    <col min="3078" max="3078" width="15" style="1200" customWidth="1"/>
    <col min="3079" max="3079" width="14.28515625" style="1200" customWidth="1"/>
    <col min="3080" max="3080" width="13.5703125" style="1200" customWidth="1"/>
    <col min="3081" max="3323" width="9.28515625" style="1200"/>
    <col min="3324" max="3324" width="53.85546875" style="1200" bestFit="1" customWidth="1"/>
    <col min="3325" max="3325" width="18" style="1200" bestFit="1" customWidth="1"/>
    <col min="3326" max="3328" width="15.85546875" style="1200" customWidth="1"/>
    <col min="3329" max="3331" width="12.28515625" style="1200" customWidth="1"/>
    <col min="3332" max="3333" width="9.28515625" style="1200"/>
    <col min="3334" max="3334" width="15" style="1200" customWidth="1"/>
    <col min="3335" max="3335" width="14.28515625" style="1200" customWidth="1"/>
    <col min="3336" max="3336" width="13.5703125" style="1200" customWidth="1"/>
    <col min="3337" max="3579" width="9.28515625" style="1200"/>
    <col min="3580" max="3580" width="53.85546875" style="1200" bestFit="1" customWidth="1"/>
    <col min="3581" max="3581" width="18" style="1200" bestFit="1" customWidth="1"/>
    <col min="3582" max="3584" width="15.85546875" style="1200" customWidth="1"/>
    <col min="3585" max="3587" width="12.28515625" style="1200" customWidth="1"/>
    <col min="3588" max="3589" width="9.28515625" style="1200"/>
    <col min="3590" max="3590" width="15" style="1200" customWidth="1"/>
    <col min="3591" max="3591" width="14.28515625" style="1200" customWidth="1"/>
    <col min="3592" max="3592" width="13.5703125" style="1200" customWidth="1"/>
    <col min="3593" max="3835" width="9.28515625" style="1200"/>
    <col min="3836" max="3836" width="53.85546875" style="1200" bestFit="1" customWidth="1"/>
    <col min="3837" max="3837" width="18" style="1200" bestFit="1" customWidth="1"/>
    <col min="3838" max="3840" width="15.85546875" style="1200" customWidth="1"/>
    <col min="3841" max="3843" width="12.28515625" style="1200" customWidth="1"/>
    <col min="3844" max="3845" width="9.28515625" style="1200"/>
    <col min="3846" max="3846" width="15" style="1200" customWidth="1"/>
    <col min="3847" max="3847" width="14.28515625" style="1200" customWidth="1"/>
    <col min="3848" max="3848" width="13.5703125" style="1200" customWidth="1"/>
    <col min="3849" max="4091" width="9.28515625" style="1200"/>
    <col min="4092" max="4092" width="53.85546875" style="1200" bestFit="1" customWidth="1"/>
    <col min="4093" max="4093" width="18" style="1200" bestFit="1" customWidth="1"/>
    <col min="4094" max="4096" width="15.85546875" style="1200" customWidth="1"/>
    <col min="4097" max="4099" width="12.28515625" style="1200" customWidth="1"/>
    <col min="4100" max="4101" width="9.28515625" style="1200"/>
    <col min="4102" max="4102" width="15" style="1200" customWidth="1"/>
    <col min="4103" max="4103" width="14.28515625" style="1200" customWidth="1"/>
    <col min="4104" max="4104" width="13.5703125" style="1200" customWidth="1"/>
    <col min="4105" max="4347" width="9.28515625" style="1200"/>
    <col min="4348" max="4348" width="53.85546875" style="1200" bestFit="1" customWidth="1"/>
    <col min="4349" max="4349" width="18" style="1200" bestFit="1" customWidth="1"/>
    <col min="4350" max="4352" width="15.85546875" style="1200" customWidth="1"/>
    <col min="4353" max="4355" width="12.28515625" style="1200" customWidth="1"/>
    <col min="4356" max="4357" width="9.28515625" style="1200"/>
    <col min="4358" max="4358" width="15" style="1200" customWidth="1"/>
    <col min="4359" max="4359" width="14.28515625" style="1200" customWidth="1"/>
    <col min="4360" max="4360" width="13.5703125" style="1200" customWidth="1"/>
    <col min="4361" max="4603" width="9.28515625" style="1200"/>
    <col min="4604" max="4604" width="53.85546875" style="1200" bestFit="1" customWidth="1"/>
    <col min="4605" max="4605" width="18" style="1200" bestFit="1" customWidth="1"/>
    <col min="4606" max="4608" width="15.85546875" style="1200" customWidth="1"/>
    <col min="4609" max="4611" width="12.28515625" style="1200" customWidth="1"/>
    <col min="4612" max="4613" width="9.28515625" style="1200"/>
    <col min="4614" max="4614" width="15" style="1200" customWidth="1"/>
    <col min="4615" max="4615" width="14.28515625" style="1200" customWidth="1"/>
    <col min="4616" max="4616" width="13.5703125" style="1200" customWidth="1"/>
    <col min="4617" max="4859" width="9.28515625" style="1200"/>
    <col min="4860" max="4860" width="53.85546875" style="1200" bestFit="1" customWidth="1"/>
    <col min="4861" max="4861" width="18" style="1200" bestFit="1" customWidth="1"/>
    <col min="4862" max="4864" width="15.85546875" style="1200" customWidth="1"/>
    <col min="4865" max="4867" width="12.28515625" style="1200" customWidth="1"/>
    <col min="4868" max="4869" width="9.28515625" style="1200"/>
    <col min="4870" max="4870" width="15" style="1200" customWidth="1"/>
    <col min="4871" max="4871" width="14.28515625" style="1200" customWidth="1"/>
    <col min="4872" max="4872" width="13.5703125" style="1200" customWidth="1"/>
    <col min="4873" max="5115" width="9.28515625" style="1200"/>
    <col min="5116" max="5116" width="53.85546875" style="1200" bestFit="1" customWidth="1"/>
    <col min="5117" max="5117" width="18" style="1200" bestFit="1" customWidth="1"/>
    <col min="5118" max="5120" width="15.85546875" style="1200" customWidth="1"/>
    <col min="5121" max="5123" width="12.28515625" style="1200" customWidth="1"/>
    <col min="5124" max="5125" width="9.28515625" style="1200"/>
    <col min="5126" max="5126" width="15" style="1200" customWidth="1"/>
    <col min="5127" max="5127" width="14.28515625" style="1200" customWidth="1"/>
    <col min="5128" max="5128" width="13.5703125" style="1200" customWidth="1"/>
    <col min="5129" max="5371" width="9.28515625" style="1200"/>
    <col min="5372" max="5372" width="53.85546875" style="1200" bestFit="1" customWidth="1"/>
    <col min="5373" max="5373" width="18" style="1200" bestFit="1" customWidth="1"/>
    <col min="5374" max="5376" width="15.85546875" style="1200" customWidth="1"/>
    <col min="5377" max="5379" width="12.28515625" style="1200" customWidth="1"/>
    <col min="5380" max="5381" width="9.28515625" style="1200"/>
    <col min="5382" max="5382" width="15" style="1200" customWidth="1"/>
    <col min="5383" max="5383" width="14.28515625" style="1200" customWidth="1"/>
    <col min="5384" max="5384" width="13.5703125" style="1200" customWidth="1"/>
    <col min="5385" max="5627" width="9.28515625" style="1200"/>
    <col min="5628" max="5628" width="53.85546875" style="1200" bestFit="1" customWidth="1"/>
    <col min="5629" max="5629" width="18" style="1200" bestFit="1" customWidth="1"/>
    <col min="5630" max="5632" width="15.85546875" style="1200" customWidth="1"/>
    <col min="5633" max="5635" width="12.28515625" style="1200" customWidth="1"/>
    <col min="5636" max="5637" width="9.28515625" style="1200"/>
    <col min="5638" max="5638" width="15" style="1200" customWidth="1"/>
    <col min="5639" max="5639" width="14.28515625" style="1200" customWidth="1"/>
    <col min="5640" max="5640" width="13.5703125" style="1200" customWidth="1"/>
    <col min="5641" max="5883" width="9.28515625" style="1200"/>
    <col min="5884" max="5884" width="53.85546875" style="1200" bestFit="1" customWidth="1"/>
    <col min="5885" max="5885" width="18" style="1200" bestFit="1" customWidth="1"/>
    <col min="5886" max="5888" width="15.85546875" style="1200" customWidth="1"/>
    <col min="5889" max="5891" width="12.28515625" style="1200" customWidth="1"/>
    <col min="5892" max="5893" width="9.28515625" style="1200"/>
    <col min="5894" max="5894" width="15" style="1200" customWidth="1"/>
    <col min="5895" max="5895" width="14.28515625" style="1200" customWidth="1"/>
    <col min="5896" max="5896" width="13.5703125" style="1200" customWidth="1"/>
    <col min="5897" max="6139" width="9.28515625" style="1200"/>
    <col min="6140" max="6140" width="53.85546875" style="1200" bestFit="1" customWidth="1"/>
    <col min="6141" max="6141" width="18" style="1200" bestFit="1" customWidth="1"/>
    <col min="6142" max="6144" width="15.85546875" style="1200" customWidth="1"/>
    <col min="6145" max="6147" width="12.28515625" style="1200" customWidth="1"/>
    <col min="6148" max="6149" width="9.28515625" style="1200"/>
    <col min="6150" max="6150" width="15" style="1200" customWidth="1"/>
    <col min="6151" max="6151" width="14.28515625" style="1200" customWidth="1"/>
    <col min="6152" max="6152" width="13.5703125" style="1200" customWidth="1"/>
    <col min="6153" max="6395" width="9.28515625" style="1200"/>
    <col min="6396" max="6396" width="53.85546875" style="1200" bestFit="1" customWidth="1"/>
    <col min="6397" max="6397" width="18" style="1200" bestFit="1" customWidth="1"/>
    <col min="6398" max="6400" width="15.85546875" style="1200" customWidth="1"/>
    <col min="6401" max="6403" width="12.28515625" style="1200" customWidth="1"/>
    <col min="6404" max="6405" width="9.28515625" style="1200"/>
    <col min="6406" max="6406" width="15" style="1200" customWidth="1"/>
    <col min="6407" max="6407" width="14.28515625" style="1200" customWidth="1"/>
    <col min="6408" max="6408" width="13.5703125" style="1200" customWidth="1"/>
    <col min="6409" max="6651" width="9.28515625" style="1200"/>
    <col min="6652" max="6652" width="53.85546875" style="1200" bestFit="1" customWidth="1"/>
    <col min="6653" max="6653" width="18" style="1200" bestFit="1" customWidth="1"/>
    <col min="6654" max="6656" width="15.85546875" style="1200" customWidth="1"/>
    <col min="6657" max="6659" width="12.28515625" style="1200" customWidth="1"/>
    <col min="6660" max="6661" width="9.28515625" style="1200"/>
    <col min="6662" max="6662" width="15" style="1200" customWidth="1"/>
    <col min="6663" max="6663" width="14.28515625" style="1200" customWidth="1"/>
    <col min="6664" max="6664" width="13.5703125" style="1200" customWidth="1"/>
    <col min="6665" max="6907" width="9.28515625" style="1200"/>
    <col min="6908" max="6908" width="53.85546875" style="1200" bestFit="1" customWidth="1"/>
    <col min="6909" max="6909" width="18" style="1200" bestFit="1" customWidth="1"/>
    <col min="6910" max="6912" width="15.85546875" style="1200" customWidth="1"/>
    <col min="6913" max="6915" width="12.28515625" style="1200" customWidth="1"/>
    <col min="6916" max="6917" width="9.28515625" style="1200"/>
    <col min="6918" max="6918" width="15" style="1200" customWidth="1"/>
    <col min="6919" max="6919" width="14.28515625" style="1200" customWidth="1"/>
    <col min="6920" max="6920" width="13.5703125" style="1200" customWidth="1"/>
    <col min="6921" max="7163" width="9.28515625" style="1200"/>
    <col min="7164" max="7164" width="53.85546875" style="1200" bestFit="1" customWidth="1"/>
    <col min="7165" max="7165" width="18" style="1200" bestFit="1" customWidth="1"/>
    <col min="7166" max="7168" width="15.85546875" style="1200" customWidth="1"/>
    <col min="7169" max="7171" width="12.28515625" style="1200" customWidth="1"/>
    <col min="7172" max="7173" width="9.28515625" style="1200"/>
    <col min="7174" max="7174" width="15" style="1200" customWidth="1"/>
    <col min="7175" max="7175" width="14.28515625" style="1200" customWidth="1"/>
    <col min="7176" max="7176" width="13.5703125" style="1200" customWidth="1"/>
    <col min="7177" max="7419" width="9.28515625" style="1200"/>
    <col min="7420" max="7420" width="53.85546875" style="1200" bestFit="1" customWidth="1"/>
    <col min="7421" max="7421" width="18" style="1200" bestFit="1" customWidth="1"/>
    <col min="7422" max="7424" width="15.85546875" style="1200" customWidth="1"/>
    <col min="7425" max="7427" width="12.28515625" style="1200" customWidth="1"/>
    <col min="7428" max="7429" width="9.28515625" style="1200"/>
    <col min="7430" max="7430" width="15" style="1200" customWidth="1"/>
    <col min="7431" max="7431" width="14.28515625" style="1200" customWidth="1"/>
    <col min="7432" max="7432" width="13.5703125" style="1200" customWidth="1"/>
    <col min="7433" max="7675" width="9.28515625" style="1200"/>
    <col min="7676" max="7676" width="53.85546875" style="1200" bestFit="1" customWidth="1"/>
    <col min="7677" max="7677" width="18" style="1200" bestFit="1" customWidth="1"/>
    <col min="7678" max="7680" width="15.85546875" style="1200" customWidth="1"/>
    <col min="7681" max="7683" width="12.28515625" style="1200" customWidth="1"/>
    <col min="7684" max="7685" width="9.28515625" style="1200"/>
    <col min="7686" max="7686" width="15" style="1200" customWidth="1"/>
    <col min="7687" max="7687" width="14.28515625" style="1200" customWidth="1"/>
    <col min="7688" max="7688" width="13.5703125" style="1200" customWidth="1"/>
    <col min="7689" max="7931" width="9.28515625" style="1200"/>
    <col min="7932" max="7932" width="53.85546875" style="1200" bestFit="1" customWidth="1"/>
    <col min="7933" max="7933" width="18" style="1200" bestFit="1" customWidth="1"/>
    <col min="7934" max="7936" width="15.85546875" style="1200" customWidth="1"/>
    <col min="7937" max="7939" width="12.28515625" style="1200" customWidth="1"/>
    <col min="7940" max="7941" width="9.28515625" style="1200"/>
    <col min="7942" max="7942" width="15" style="1200" customWidth="1"/>
    <col min="7943" max="7943" width="14.28515625" style="1200" customWidth="1"/>
    <col min="7944" max="7944" width="13.5703125" style="1200" customWidth="1"/>
    <col min="7945" max="8187" width="9.28515625" style="1200"/>
    <col min="8188" max="8188" width="53.85546875" style="1200" bestFit="1" customWidth="1"/>
    <col min="8189" max="8189" width="18" style="1200" bestFit="1" customWidth="1"/>
    <col min="8190" max="8192" width="15.85546875" style="1200" customWidth="1"/>
    <col min="8193" max="8195" width="12.28515625" style="1200" customWidth="1"/>
    <col min="8196" max="8197" width="9.28515625" style="1200"/>
    <col min="8198" max="8198" width="15" style="1200" customWidth="1"/>
    <col min="8199" max="8199" width="14.28515625" style="1200" customWidth="1"/>
    <col min="8200" max="8200" width="13.5703125" style="1200" customWidth="1"/>
    <col min="8201" max="8443" width="9.28515625" style="1200"/>
    <col min="8444" max="8444" width="53.85546875" style="1200" bestFit="1" customWidth="1"/>
    <col min="8445" max="8445" width="18" style="1200" bestFit="1" customWidth="1"/>
    <col min="8446" max="8448" width="15.85546875" style="1200" customWidth="1"/>
    <col min="8449" max="8451" width="12.28515625" style="1200" customWidth="1"/>
    <col min="8452" max="8453" width="9.28515625" style="1200"/>
    <col min="8454" max="8454" width="15" style="1200" customWidth="1"/>
    <col min="8455" max="8455" width="14.28515625" style="1200" customWidth="1"/>
    <col min="8456" max="8456" width="13.5703125" style="1200" customWidth="1"/>
    <col min="8457" max="8699" width="9.28515625" style="1200"/>
    <col min="8700" max="8700" width="53.85546875" style="1200" bestFit="1" customWidth="1"/>
    <col min="8701" max="8701" width="18" style="1200" bestFit="1" customWidth="1"/>
    <col min="8702" max="8704" width="15.85546875" style="1200" customWidth="1"/>
    <col min="8705" max="8707" width="12.28515625" style="1200" customWidth="1"/>
    <col min="8708" max="8709" width="9.28515625" style="1200"/>
    <col min="8710" max="8710" width="15" style="1200" customWidth="1"/>
    <col min="8711" max="8711" width="14.28515625" style="1200" customWidth="1"/>
    <col min="8712" max="8712" width="13.5703125" style="1200" customWidth="1"/>
    <col min="8713" max="8955" width="9.28515625" style="1200"/>
    <col min="8956" max="8956" width="53.85546875" style="1200" bestFit="1" customWidth="1"/>
    <col min="8957" max="8957" width="18" style="1200" bestFit="1" customWidth="1"/>
    <col min="8958" max="8960" width="15.85546875" style="1200" customWidth="1"/>
    <col min="8961" max="8963" width="12.28515625" style="1200" customWidth="1"/>
    <col min="8964" max="8965" width="9.28515625" style="1200"/>
    <col min="8966" max="8966" width="15" style="1200" customWidth="1"/>
    <col min="8967" max="8967" width="14.28515625" style="1200" customWidth="1"/>
    <col min="8968" max="8968" width="13.5703125" style="1200" customWidth="1"/>
    <col min="8969" max="9211" width="9.28515625" style="1200"/>
    <col min="9212" max="9212" width="53.85546875" style="1200" bestFit="1" customWidth="1"/>
    <col min="9213" max="9213" width="18" style="1200" bestFit="1" customWidth="1"/>
    <col min="9214" max="9216" width="15.85546875" style="1200" customWidth="1"/>
    <col min="9217" max="9219" width="12.28515625" style="1200" customWidth="1"/>
    <col min="9220" max="9221" width="9.28515625" style="1200"/>
    <col min="9222" max="9222" width="15" style="1200" customWidth="1"/>
    <col min="9223" max="9223" width="14.28515625" style="1200" customWidth="1"/>
    <col min="9224" max="9224" width="13.5703125" style="1200" customWidth="1"/>
    <col min="9225" max="9467" width="9.28515625" style="1200"/>
    <col min="9468" max="9468" width="53.85546875" style="1200" bestFit="1" customWidth="1"/>
    <col min="9469" max="9469" width="18" style="1200" bestFit="1" customWidth="1"/>
    <col min="9470" max="9472" width="15.85546875" style="1200" customWidth="1"/>
    <col min="9473" max="9475" width="12.28515625" style="1200" customWidth="1"/>
    <col min="9476" max="9477" width="9.28515625" style="1200"/>
    <col min="9478" max="9478" width="15" style="1200" customWidth="1"/>
    <col min="9479" max="9479" width="14.28515625" style="1200" customWidth="1"/>
    <col min="9480" max="9480" width="13.5703125" style="1200" customWidth="1"/>
    <col min="9481" max="9723" width="9.28515625" style="1200"/>
    <col min="9724" max="9724" width="53.85546875" style="1200" bestFit="1" customWidth="1"/>
    <col min="9725" max="9725" width="18" style="1200" bestFit="1" customWidth="1"/>
    <col min="9726" max="9728" width="15.85546875" style="1200" customWidth="1"/>
    <col min="9729" max="9731" width="12.28515625" style="1200" customWidth="1"/>
    <col min="9732" max="9733" width="9.28515625" style="1200"/>
    <col min="9734" max="9734" width="15" style="1200" customWidth="1"/>
    <col min="9735" max="9735" width="14.28515625" style="1200" customWidth="1"/>
    <col min="9736" max="9736" width="13.5703125" style="1200" customWidth="1"/>
    <col min="9737" max="9979" width="9.28515625" style="1200"/>
    <col min="9980" max="9980" width="53.85546875" style="1200" bestFit="1" customWidth="1"/>
    <col min="9981" max="9981" width="18" style="1200" bestFit="1" customWidth="1"/>
    <col min="9982" max="9984" width="15.85546875" style="1200" customWidth="1"/>
    <col min="9985" max="9987" width="12.28515625" style="1200" customWidth="1"/>
    <col min="9988" max="9989" width="9.28515625" style="1200"/>
    <col min="9990" max="9990" width="15" style="1200" customWidth="1"/>
    <col min="9991" max="9991" width="14.28515625" style="1200" customWidth="1"/>
    <col min="9992" max="9992" width="13.5703125" style="1200" customWidth="1"/>
    <col min="9993" max="10235" width="9.28515625" style="1200"/>
    <col min="10236" max="10236" width="53.85546875" style="1200" bestFit="1" customWidth="1"/>
    <col min="10237" max="10237" width="18" style="1200" bestFit="1" customWidth="1"/>
    <col min="10238" max="10240" width="15.85546875" style="1200" customWidth="1"/>
    <col min="10241" max="10243" width="12.28515625" style="1200" customWidth="1"/>
    <col min="10244" max="10245" width="9.28515625" style="1200"/>
    <col min="10246" max="10246" width="15" style="1200" customWidth="1"/>
    <col min="10247" max="10247" width="14.28515625" style="1200" customWidth="1"/>
    <col min="10248" max="10248" width="13.5703125" style="1200" customWidth="1"/>
    <col min="10249" max="10491" width="9.28515625" style="1200"/>
    <col min="10492" max="10492" width="53.85546875" style="1200" bestFit="1" customWidth="1"/>
    <col min="10493" max="10493" width="18" style="1200" bestFit="1" customWidth="1"/>
    <col min="10494" max="10496" width="15.85546875" style="1200" customWidth="1"/>
    <col min="10497" max="10499" width="12.28515625" style="1200" customWidth="1"/>
    <col min="10500" max="10501" width="9.28515625" style="1200"/>
    <col min="10502" max="10502" width="15" style="1200" customWidth="1"/>
    <col min="10503" max="10503" width="14.28515625" style="1200" customWidth="1"/>
    <col min="10504" max="10504" width="13.5703125" style="1200" customWidth="1"/>
    <col min="10505" max="10747" width="9.28515625" style="1200"/>
    <col min="10748" max="10748" width="53.85546875" style="1200" bestFit="1" customWidth="1"/>
    <col min="10749" max="10749" width="18" style="1200" bestFit="1" customWidth="1"/>
    <col min="10750" max="10752" width="15.85546875" style="1200" customWidth="1"/>
    <col min="10753" max="10755" width="12.28515625" style="1200" customWidth="1"/>
    <col min="10756" max="10757" width="9.28515625" style="1200"/>
    <col min="10758" max="10758" width="15" style="1200" customWidth="1"/>
    <col min="10759" max="10759" width="14.28515625" style="1200" customWidth="1"/>
    <col min="10760" max="10760" width="13.5703125" style="1200" customWidth="1"/>
    <col min="10761" max="11003" width="9.28515625" style="1200"/>
    <col min="11004" max="11004" width="53.85546875" style="1200" bestFit="1" customWidth="1"/>
    <col min="11005" max="11005" width="18" style="1200" bestFit="1" customWidth="1"/>
    <col min="11006" max="11008" width="15.85546875" style="1200" customWidth="1"/>
    <col min="11009" max="11011" width="12.28515625" style="1200" customWidth="1"/>
    <col min="11012" max="11013" width="9.28515625" style="1200"/>
    <col min="11014" max="11014" width="15" style="1200" customWidth="1"/>
    <col min="11015" max="11015" width="14.28515625" style="1200" customWidth="1"/>
    <col min="11016" max="11016" width="13.5703125" style="1200" customWidth="1"/>
    <col min="11017" max="11259" width="9.28515625" style="1200"/>
    <col min="11260" max="11260" width="53.85546875" style="1200" bestFit="1" customWidth="1"/>
    <col min="11261" max="11261" width="18" style="1200" bestFit="1" customWidth="1"/>
    <col min="11262" max="11264" width="15.85546875" style="1200" customWidth="1"/>
    <col min="11265" max="11267" width="12.28515625" style="1200" customWidth="1"/>
    <col min="11268" max="11269" width="9.28515625" style="1200"/>
    <col min="11270" max="11270" width="15" style="1200" customWidth="1"/>
    <col min="11271" max="11271" width="14.28515625" style="1200" customWidth="1"/>
    <col min="11272" max="11272" width="13.5703125" style="1200" customWidth="1"/>
    <col min="11273" max="11515" width="9.28515625" style="1200"/>
    <col min="11516" max="11516" width="53.85546875" style="1200" bestFit="1" customWidth="1"/>
    <col min="11517" max="11517" width="18" style="1200" bestFit="1" customWidth="1"/>
    <col min="11518" max="11520" width="15.85546875" style="1200" customWidth="1"/>
    <col min="11521" max="11523" width="12.28515625" style="1200" customWidth="1"/>
    <col min="11524" max="11525" width="9.28515625" style="1200"/>
    <col min="11526" max="11526" width="15" style="1200" customWidth="1"/>
    <col min="11527" max="11527" width="14.28515625" style="1200" customWidth="1"/>
    <col min="11528" max="11528" width="13.5703125" style="1200" customWidth="1"/>
    <col min="11529" max="11771" width="9.28515625" style="1200"/>
    <col min="11772" max="11772" width="53.85546875" style="1200" bestFit="1" customWidth="1"/>
    <col min="11773" max="11773" width="18" style="1200" bestFit="1" customWidth="1"/>
    <col min="11774" max="11776" width="15.85546875" style="1200" customWidth="1"/>
    <col min="11777" max="11779" width="12.28515625" style="1200" customWidth="1"/>
    <col min="11780" max="11781" width="9.28515625" style="1200"/>
    <col min="11782" max="11782" width="15" style="1200" customWidth="1"/>
    <col min="11783" max="11783" width="14.28515625" style="1200" customWidth="1"/>
    <col min="11784" max="11784" width="13.5703125" style="1200" customWidth="1"/>
    <col min="11785" max="12027" width="9.28515625" style="1200"/>
    <col min="12028" max="12028" width="53.85546875" style="1200" bestFit="1" customWidth="1"/>
    <col min="12029" max="12029" width="18" style="1200" bestFit="1" customWidth="1"/>
    <col min="12030" max="12032" width="15.85546875" style="1200" customWidth="1"/>
    <col min="12033" max="12035" width="12.28515625" style="1200" customWidth="1"/>
    <col min="12036" max="12037" width="9.28515625" style="1200"/>
    <col min="12038" max="12038" width="15" style="1200" customWidth="1"/>
    <col min="12039" max="12039" width="14.28515625" style="1200" customWidth="1"/>
    <col min="12040" max="12040" width="13.5703125" style="1200" customWidth="1"/>
    <col min="12041" max="12283" width="9.28515625" style="1200"/>
    <col min="12284" max="12284" width="53.85546875" style="1200" bestFit="1" customWidth="1"/>
    <col min="12285" max="12285" width="18" style="1200" bestFit="1" customWidth="1"/>
    <col min="12286" max="12288" width="15.85546875" style="1200" customWidth="1"/>
    <col min="12289" max="12291" width="12.28515625" style="1200" customWidth="1"/>
    <col min="12292" max="12293" width="9.28515625" style="1200"/>
    <col min="12294" max="12294" width="15" style="1200" customWidth="1"/>
    <col min="12295" max="12295" width="14.28515625" style="1200" customWidth="1"/>
    <col min="12296" max="12296" width="13.5703125" style="1200" customWidth="1"/>
    <col min="12297" max="12539" width="9.28515625" style="1200"/>
    <col min="12540" max="12540" width="53.85546875" style="1200" bestFit="1" customWidth="1"/>
    <col min="12541" max="12541" width="18" style="1200" bestFit="1" customWidth="1"/>
    <col min="12542" max="12544" width="15.85546875" style="1200" customWidth="1"/>
    <col min="12545" max="12547" width="12.28515625" style="1200" customWidth="1"/>
    <col min="12548" max="12549" width="9.28515625" style="1200"/>
    <col min="12550" max="12550" width="15" style="1200" customWidth="1"/>
    <col min="12551" max="12551" width="14.28515625" style="1200" customWidth="1"/>
    <col min="12552" max="12552" width="13.5703125" style="1200" customWidth="1"/>
    <col min="12553" max="12795" width="9.28515625" style="1200"/>
    <col min="12796" max="12796" width="53.85546875" style="1200" bestFit="1" customWidth="1"/>
    <col min="12797" max="12797" width="18" style="1200" bestFit="1" customWidth="1"/>
    <col min="12798" max="12800" width="15.85546875" style="1200" customWidth="1"/>
    <col min="12801" max="12803" width="12.28515625" style="1200" customWidth="1"/>
    <col min="12804" max="12805" width="9.28515625" style="1200"/>
    <col min="12806" max="12806" width="15" style="1200" customWidth="1"/>
    <col min="12807" max="12807" width="14.28515625" style="1200" customWidth="1"/>
    <col min="12808" max="12808" width="13.5703125" style="1200" customWidth="1"/>
    <col min="12809" max="13051" width="9.28515625" style="1200"/>
    <col min="13052" max="13052" width="53.85546875" style="1200" bestFit="1" customWidth="1"/>
    <col min="13053" max="13053" width="18" style="1200" bestFit="1" customWidth="1"/>
    <col min="13054" max="13056" width="15.85546875" style="1200" customWidth="1"/>
    <col min="13057" max="13059" width="12.28515625" style="1200" customWidth="1"/>
    <col min="13060" max="13061" width="9.28515625" style="1200"/>
    <col min="13062" max="13062" width="15" style="1200" customWidth="1"/>
    <col min="13063" max="13063" width="14.28515625" style="1200" customWidth="1"/>
    <col min="13064" max="13064" width="13.5703125" style="1200" customWidth="1"/>
    <col min="13065" max="13307" width="9.28515625" style="1200"/>
    <col min="13308" max="13308" width="53.85546875" style="1200" bestFit="1" customWidth="1"/>
    <col min="13309" max="13309" width="18" style="1200" bestFit="1" customWidth="1"/>
    <col min="13310" max="13312" width="15.85546875" style="1200" customWidth="1"/>
    <col min="13313" max="13315" width="12.28515625" style="1200" customWidth="1"/>
    <col min="13316" max="13317" width="9.28515625" style="1200"/>
    <col min="13318" max="13318" width="15" style="1200" customWidth="1"/>
    <col min="13319" max="13319" width="14.28515625" style="1200" customWidth="1"/>
    <col min="13320" max="13320" width="13.5703125" style="1200" customWidth="1"/>
    <col min="13321" max="13563" width="9.28515625" style="1200"/>
    <col min="13564" max="13564" width="53.85546875" style="1200" bestFit="1" customWidth="1"/>
    <col min="13565" max="13565" width="18" style="1200" bestFit="1" customWidth="1"/>
    <col min="13566" max="13568" width="15.85546875" style="1200" customWidth="1"/>
    <col min="13569" max="13571" width="12.28515625" style="1200" customWidth="1"/>
    <col min="13572" max="13573" width="9.28515625" style="1200"/>
    <col min="13574" max="13574" width="15" style="1200" customWidth="1"/>
    <col min="13575" max="13575" width="14.28515625" style="1200" customWidth="1"/>
    <col min="13576" max="13576" width="13.5703125" style="1200" customWidth="1"/>
    <col min="13577" max="13819" width="9.28515625" style="1200"/>
    <col min="13820" max="13820" width="53.85546875" style="1200" bestFit="1" customWidth="1"/>
    <col min="13821" max="13821" width="18" style="1200" bestFit="1" customWidth="1"/>
    <col min="13822" max="13824" width="15.85546875" style="1200" customWidth="1"/>
    <col min="13825" max="13827" width="12.28515625" style="1200" customWidth="1"/>
    <col min="13828" max="13829" width="9.28515625" style="1200"/>
    <col min="13830" max="13830" width="15" style="1200" customWidth="1"/>
    <col min="13831" max="13831" width="14.28515625" style="1200" customWidth="1"/>
    <col min="13832" max="13832" width="13.5703125" style="1200" customWidth="1"/>
    <col min="13833" max="14075" width="9.28515625" style="1200"/>
    <col min="14076" max="14076" width="53.85546875" style="1200" bestFit="1" customWidth="1"/>
    <col min="14077" max="14077" width="18" style="1200" bestFit="1" customWidth="1"/>
    <col min="14078" max="14080" width="15.85546875" style="1200" customWidth="1"/>
    <col min="14081" max="14083" width="12.28515625" style="1200" customWidth="1"/>
    <col min="14084" max="14085" width="9.28515625" style="1200"/>
    <col min="14086" max="14086" width="15" style="1200" customWidth="1"/>
    <col min="14087" max="14087" width="14.28515625" style="1200" customWidth="1"/>
    <col min="14088" max="14088" width="13.5703125" style="1200" customWidth="1"/>
    <col min="14089" max="14331" width="9.28515625" style="1200"/>
    <col min="14332" max="14332" width="53.85546875" style="1200" bestFit="1" customWidth="1"/>
    <col min="14333" max="14333" width="18" style="1200" bestFit="1" customWidth="1"/>
    <col min="14334" max="14336" width="15.85546875" style="1200" customWidth="1"/>
    <col min="14337" max="14339" width="12.28515625" style="1200" customWidth="1"/>
    <col min="14340" max="14341" width="9.28515625" style="1200"/>
    <col min="14342" max="14342" width="15" style="1200" customWidth="1"/>
    <col min="14343" max="14343" width="14.28515625" style="1200" customWidth="1"/>
    <col min="14344" max="14344" width="13.5703125" style="1200" customWidth="1"/>
    <col min="14345" max="14587" width="9.28515625" style="1200"/>
    <col min="14588" max="14588" width="53.85546875" style="1200" bestFit="1" customWidth="1"/>
    <col min="14589" max="14589" width="18" style="1200" bestFit="1" customWidth="1"/>
    <col min="14590" max="14592" width="15.85546875" style="1200" customWidth="1"/>
    <col min="14593" max="14595" width="12.28515625" style="1200" customWidth="1"/>
    <col min="14596" max="14597" width="9.28515625" style="1200"/>
    <col min="14598" max="14598" width="15" style="1200" customWidth="1"/>
    <col min="14599" max="14599" width="14.28515625" style="1200" customWidth="1"/>
    <col min="14600" max="14600" width="13.5703125" style="1200" customWidth="1"/>
    <col min="14601" max="14843" width="9.28515625" style="1200"/>
    <col min="14844" max="14844" width="53.85546875" style="1200" bestFit="1" customWidth="1"/>
    <col min="14845" max="14845" width="18" style="1200" bestFit="1" customWidth="1"/>
    <col min="14846" max="14848" width="15.85546875" style="1200" customWidth="1"/>
    <col min="14849" max="14851" width="12.28515625" style="1200" customWidth="1"/>
    <col min="14852" max="14853" width="9.28515625" style="1200"/>
    <col min="14854" max="14854" width="15" style="1200" customWidth="1"/>
    <col min="14855" max="14855" width="14.28515625" style="1200" customWidth="1"/>
    <col min="14856" max="14856" width="13.5703125" style="1200" customWidth="1"/>
    <col min="14857" max="15099" width="9.28515625" style="1200"/>
    <col min="15100" max="15100" width="53.85546875" style="1200" bestFit="1" customWidth="1"/>
    <col min="15101" max="15101" width="18" style="1200" bestFit="1" customWidth="1"/>
    <col min="15102" max="15104" width="15.85546875" style="1200" customWidth="1"/>
    <col min="15105" max="15107" width="12.28515625" style="1200" customWidth="1"/>
    <col min="15108" max="15109" width="9.28515625" style="1200"/>
    <col min="15110" max="15110" width="15" style="1200" customWidth="1"/>
    <col min="15111" max="15111" width="14.28515625" style="1200" customWidth="1"/>
    <col min="15112" max="15112" width="13.5703125" style="1200" customWidth="1"/>
    <col min="15113" max="15355" width="9.28515625" style="1200"/>
    <col min="15356" max="15356" width="53.85546875" style="1200" bestFit="1" customWidth="1"/>
    <col min="15357" max="15357" width="18" style="1200" bestFit="1" customWidth="1"/>
    <col min="15358" max="15360" width="15.85546875" style="1200" customWidth="1"/>
    <col min="15361" max="15363" width="12.28515625" style="1200" customWidth="1"/>
    <col min="15364" max="15365" width="9.28515625" style="1200"/>
    <col min="15366" max="15366" width="15" style="1200" customWidth="1"/>
    <col min="15367" max="15367" width="14.28515625" style="1200" customWidth="1"/>
    <col min="15368" max="15368" width="13.5703125" style="1200" customWidth="1"/>
    <col min="15369" max="15611" width="9.28515625" style="1200"/>
    <col min="15612" max="15612" width="53.85546875" style="1200" bestFit="1" customWidth="1"/>
    <col min="15613" max="15613" width="18" style="1200" bestFit="1" customWidth="1"/>
    <col min="15614" max="15616" width="15.85546875" style="1200" customWidth="1"/>
    <col min="15617" max="15619" width="12.28515625" style="1200" customWidth="1"/>
    <col min="15620" max="15621" width="9.28515625" style="1200"/>
    <col min="15622" max="15622" width="15" style="1200" customWidth="1"/>
    <col min="15623" max="15623" width="14.28515625" style="1200" customWidth="1"/>
    <col min="15624" max="15624" width="13.5703125" style="1200" customWidth="1"/>
    <col min="15625" max="15867" width="9.28515625" style="1200"/>
    <col min="15868" max="15868" width="53.85546875" style="1200" bestFit="1" customWidth="1"/>
    <col min="15869" max="15869" width="18" style="1200" bestFit="1" customWidth="1"/>
    <col min="15870" max="15872" width="15.85546875" style="1200" customWidth="1"/>
    <col min="15873" max="15875" width="12.28515625" style="1200" customWidth="1"/>
    <col min="15876" max="15877" width="9.28515625" style="1200"/>
    <col min="15878" max="15878" width="15" style="1200" customWidth="1"/>
    <col min="15879" max="15879" width="14.28515625" style="1200" customWidth="1"/>
    <col min="15880" max="15880" width="13.5703125" style="1200" customWidth="1"/>
    <col min="15881" max="16123" width="9.28515625" style="1200"/>
    <col min="16124" max="16124" width="53.85546875" style="1200" bestFit="1" customWidth="1"/>
    <col min="16125" max="16125" width="18" style="1200" bestFit="1" customWidth="1"/>
    <col min="16126" max="16128" width="15.85546875" style="1200" customWidth="1"/>
    <col min="16129" max="16131" width="12.28515625" style="1200" customWidth="1"/>
    <col min="16132" max="16133" width="9.28515625" style="1200"/>
    <col min="16134" max="16134" width="15" style="1200" customWidth="1"/>
    <col min="16135" max="16135" width="14.28515625" style="1200" customWidth="1"/>
    <col min="16136" max="16136" width="13.5703125" style="1200" customWidth="1"/>
    <col min="16137" max="16384" width="9.28515625" style="1200"/>
  </cols>
  <sheetData>
    <row r="1" spans="1:11" ht="17.25" customHeight="1">
      <c r="A1" s="1198" t="s">
        <v>500</v>
      </c>
      <c r="B1" s="1198"/>
      <c r="C1" s="1199"/>
      <c r="D1" s="1199"/>
      <c r="E1" s="1199"/>
      <c r="F1" s="1199"/>
      <c r="G1" s="1199"/>
      <c r="H1" s="1199"/>
      <c r="J1" s="1200"/>
      <c r="K1" s="1200"/>
    </row>
    <row r="2" spans="1:11" ht="17.25" customHeight="1">
      <c r="A2" s="1201"/>
      <c r="B2" s="1201"/>
      <c r="C2" s="1199"/>
      <c r="D2" s="1199"/>
      <c r="E2" s="1199"/>
      <c r="F2" s="1199"/>
      <c r="G2" s="1199"/>
      <c r="H2" s="1199"/>
      <c r="J2" s="1200"/>
      <c r="K2" s="1200"/>
    </row>
    <row r="3" spans="1:11" ht="17.25" customHeight="1">
      <c r="A3" s="1202" t="s">
        <v>772</v>
      </c>
      <c r="B3" s="1203"/>
      <c r="C3" s="1204"/>
      <c r="D3" s="1204"/>
      <c r="E3" s="1204"/>
      <c r="F3" s="1204"/>
      <c r="G3" s="1204"/>
      <c r="H3" s="1204"/>
      <c r="J3" s="1200"/>
      <c r="K3" s="1200"/>
    </row>
    <row r="4" spans="1:11" ht="17.25" customHeight="1">
      <c r="A4" s="1202"/>
      <c r="B4" s="1203"/>
      <c r="C4" s="1204"/>
      <c r="D4" s="1204"/>
      <c r="E4" s="1204"/>
      <c r="F4" s="1204"/>
      <c r="G4" s="1204"/>
      <c r="H4" s="1204"/>
      <c r="J4" s="1200"/>
      <c r="K4" s="1200"/>
    </row>
    <row r="5" spans="1:11" ht="15" customHeight="1">
      <c r="A5" s="1205"/>
      <c r="B5" s="1205"/>
      <c r="C5" s="1206"/>
      <c r="D5" s="1207"/>
      <c r="E5" s="1207"/>
      <c r="F5" s="1207"/>
      <c r="G5" s="1208"/>
      <c r="H5" s="1209" t="s">
        <v>2</v>
      </c>
      <c r="J5" s="1200"/>
      <c r="K5" s="1200"/>
    </row>
    <row r="8" spans="1:11" ht="16.350000000000001" customHeight="1">
      <c r="A8" s="1210"/>
      <c r="B8" s="1211" t="s">
        <v>773</v>
      </c>
      <c r="C8" s="1212" t="s">
        <v>229</v>
      </c>
      <c r="D8" s="1213"/>
      <c r="E8" s="1213"/>
      <c r="F8" s="1214" t="s">
        <v>433</v>
      </c>
      <c r="G8" s="1215"/>
      <c r="H8" s="1216"/>
      <c r="J8" s="1200"/>
      <c r="K8" s="1200"/>
    </row>
    <row r="9" spans="1:11" ht="16.350000000000001" customHeight="1">
      <c r="A9" s="1217" t="s">
        <v>3</v>
      </c>
      <c r="B9" s="1218" t="s">
        <v>228</v>
      </c>
      <c r="C9" s="1219"/>
      <c r="D9" s="1219"/>
      <c r="E9" s="1219"/>
      <c r="F9" s="1219" t="s">
        <v>4</v>
      </c>
      <c r="G9" s="1219" t="s">
        <v>4</v>
      </c>
      <c r="H9" s="1220"/>
      <c r="J9" s="1200"/>
      <c r="K9" s="1200"/>
    </row>
    <row r="10" spans="1:11" ht="16.350000000000001" customHeight="1">
      <c r="A10" s="1221"/>
      <c r="B10" s="1222" t="s">
        <v>774</v>
      </c>
      <c r="C10" s="1219" t="s">
        <v>434</v>
      </c>
      <c r="D10" s="1219" t="s">
        <v>435</v>
      </c>
      <c r="E10" s="1219" t="s">
        <v>436</v>
      </c>
      <c r="F10" s="1223" t="s">
        <v>232</v>
      </c>
      <c r="G10" s="1223" t="s">
        <v>437</v>
      </c>
      <c r="H10" s="1224" t="s">
        <v>438</v>
      </c>
      <c r="J10" s="1200"/>
      <c r="K10" s="1200"/>
    </row>
    <row r="11" spans="1:11" s="1229" customFormat="1" ht="9.75" customHeight="1">
      <c r="A11" s="1225" t="s">
        <v>439</v>
      </c>
      <c r="B11" s="1226">
        <v>2</v>
      </c>
      <c r="C11" s="1227">
        <v>3</v>
      </c>
      <c r="D11" s="1227">
        <v>4</v>
      </c>
      <c r="E11" s="1227">
        <v>5</v>
      </c>
      <c r="F11" s="1227">
        <v>6</v>
      </c>
      <c r="G11" s="1227">
        <v>7</v>
      </c>
      <c r="H11" s="1228">
        <v>8</v>
      </c>
    </row>
    <row r="12" spans="1:11" ht="24" customHeight="1">
      <c r="A12" s="1230" t="s">
        <v>440</v>
      </c>
      <c r="B12" s="1231">
        <v>80475876</v>
      </c>
      <c r="C12" s="997">
        <v>4006743</v>
      </c>
      <c r="D12" s="997">
        <v>10199907</v>
      </c>
      <c r="E12" s="997">
        <v>16031045</v>
      </c>
      <c r="F12" s="1232">
        <v>4.9788125325905118E-2</v>
      </c>
      <c r="G12" s="1232">
        <v>0.12674490178895351</v>
      </c>
      <c r="H12" s="1232">
        <v>0.19920311274399796</v>
      </c>
      <c r="J12" s="1200"/>
      <c r="K12" s="1200"/>
    </row>
    <row r="13" spans="1:11" ht="24" customHeight="1">
      <c r="A13" s="1233" t="s">
        <v>441</v>
      </c>
      <c r="B13" s="1231">
        <v>87340722</v>
      </c>
      <c r="C13" s="997">
        <v>3925325</v>
      </c>
      <c r="D13" s="997">
        <v>10137499</v>
      </c>
      <c r="E13" s="997">
        <v>16107257</v>
      </c>
      <c r="F13" s="1234">
        <v>4.4942667178776013E-2</v>
      </c>
      <c r="G13" s="1235">
        <v>0.11606841308227335</v>
      </c>
      <c r="H13" s="1236">
        <v>0.1844186380781235</v>
      </c>
      <c r="J13" s="1200"/>
      <c r="K13" s="1200"/>
    </row>
    <row r="14" spans="1:11" ht="24" customHeight="1">
      <c r="A14" s="1221" t="s">
        <v>775</v>
      </c>
      <c r="B14" s="1237">
        <v>-6864846</v>
      </c>
      <c r="C14" s="1237">
        <v>81419</v>
      </c>
      <c r="D14" s="1237">
        <v>62408</v>
      </c>
      <c r="E14" s="1237">
        <v>-76212</v>
      </c>
      <c r="F14" s="1238"/>
      <c r="G14" s="1239"/>
      <c r="H14" s="1238">
        <v>1.1101778539533152E-2</v>
      </c>
      <c r="J14" s="1200"/>
      <c r="K14" s="1200"/>
    </row>
    <row r="17" spans="3:11">
      <c r="C17" s="1241"/>
    </row>
    <row r="20" spans="3:11">
      <c r="J20" s="1242"/>
      <c r="K20" s="1242"/>
    </row>
    <row r="21" spans="3:11">
      <c r="J21" s="1242"/>
      <c r="K21" s="1242"/>
    </row>
    <row r="22" spans="3:11">
      <c r="J22" s="1242"/>
      <c r="K22" s="1242"/>
    </row>
  </sheetData>
  <printOptions horizontalCentered="1"/>
  <pageMargins left="0.74803149606299213" right="0.55118110236220474" top="0.98425196850393704" bottom="0.98425196850393704" header="0.70866141732283472" footer="0.51181102362204722"/>
  <pageSetup paperSize="9" scale="70" firstPageNumber="57" orientation="landscape" useFirstPageNumber="1" r:id="rId1"/>
  <headerFooter alignWithMargins="0">
    <oddHeader>&amp;C&amp;"Arial CE,Pogrubiony"-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100" workbookViewId="0">
      <selection activeCell="K13" sqref="K13"/>
    </sheetView>
  </sheetViews>
  <sheetFormatPr defaultColWidth="9.28515625" defaultRowHeight="15"/>
  <cols>
    <col min="1" max="1" width="103.140625" style="1245" customWidth="1"/>
    <col min="2" max="2" width="20.5703125" style="1245" customWidth="1"/>
    <col min="3" max="3" width="19.42578125" style="1297" customWidth="1"/>
    <col min="4" max="4" width="16.7109375" style="1245" customWidth="1"/>
    <col min="5" max="5" width="9.28515625" style="1245"/>
    <col min="6" max="6" width="8.42578125" style="1245" customWidth="1"/>
    <col min="7" max="7" width="17.5703125" style="1245" bestFit="1" customWidth="1"/>
    <col min="8" max="8" width="21.7109375" style="1245" customWidth="1"/>
    <col min="9" max="9" width="21.28515625" style="1245" customWidth="1"/>
    <col min="10" max="245" width="9.28515625" style="1245"/>
    <col min="246" max="246" width="103.140625" style="1245" customWidth="1"/>
    <col min="247" max="247" width="20.5703125" style="1245" customWidth="1"/>
    <col min="248" max="248" width="19.42578125" style="1245" customWidth="1"/>
    <col min="249" max="249" width="16.7109375" style="1245" customWidth="1"/>
    <col min="250" max="250" width="12.85546875" style="1245" customWidth="1"/>
    <col min="251" max="251" width="11" style="1245" bestFit="1" customWidth="1"/>
    <col min="252" max="256" width="9.28515625" style="1245"/>
    <col min="257" max="257" width="103.140625" style="1245" customWidth="1"/>
    <col min="258" max="258" width="20.5703125" style="1245" customWidth="1"/>
    <col min="259" max="259" width="19.42578125" style="1245" customWidth="1"/>
    <col min="260" max="260" width="16.7109375" style="1245" customWidth="1"/>
    <col min="261" max="261" width="9.28515625" style="1245"/>
    <col min="262" max="262" width="8.42578125" style="1245" customWidth="1"/>
    <col min="263" max="263" width="17.5703125" style="1245" bestFit="1" customWidth="1"/>
    <col min="264" max="264" width="21.7109375" style="1245" customWidth="1"/>
    <col min="265" max="265" width="21.28515625" style="1245" customWidth="1"/>
    <col min="266" max="501" width="9.28515625" style="1245"/>
    <col min="502" max="502" width="103.140625" style="1245" customWidth="1"/>
    <col min="503" max="503" width="20.5703125" style="1245" customWidth="1"/>
    <col min="504" max="504" width="19.42578125" style="1245" customWidth="1"/>
    <col min="505" max="505" width="16.7109375" style="1245" customWidth="1"/>
    <col min="506" max="506" width="12.85546875" style="1245" customWidth="1"/>
    <col min="507" max="507" width="11" style="1245" bestFit="1" customWidth="1"/>
    <col min="508" max="512" width="9.28515625" style="1245"/>
    <col min="513" max="513" width="103.140625" style="1245" customWidth="1"/>
    <col min="514" max="514" width="20.5703125" style="1245" customWidth="1"/>
    <col min="515" max="515" width="19.42578125" style="1245" customWidth="1"/>
    <col min="516" max="516" width="16.7109375" style="1245" customWidth="1"/>
    <col min="517" max="517" width="9.28515625" style="1245"/>
    <col min="518" max="518" width="8.42578125" style="1245" customWidth="1"/>
    <col min="519" max="519" width="17.5703125" style="1245" bestFit="1" customWidth="1"/>
    <col min="520" max="520" width="21.7109375" style="1245" customWidth="1"/>
    <col min="521" max="521" width="21.28515625" style="1245" customWidth="1"/>
    <col min="522" max="757" width="9.28515625" style="1245"/>
    <col min="758" max="758" width="103.140625" style="1245" customWidth="1"/>
    <col min="759" max="759" width="20.5703125" style="1245" customWidth="1"/>
    <col min="760" max="760" width="19.42578125" style="1245" customWidth="1"/>
    <col min="761" max="761" width="16.7109375" style="1245" customWidth="1"/>
    <col min="762" max="762" width="12.85546875" style="1245" customWidth="1"/>
    <col min="763" max="763" width="11" style="1245" bestFit="1" customWidth="1"/>
    <col min="764" max="768" width="9.28515625" style="1245"/>
    <col min="769" max="769" width="103.140625" style="1245" customWidth="1"/>
    <col min="770" max="770" width="20.5703125" style="1245" customWidth="1"/>
    <col min="771" max="771" width="19.42578125" style="1245" customWidth="1"/>
    <col min="772" max="772" width="16.7109375" style="1245" customWidth="1"/>
    <col min="773" max="773" width="9.28515625" style="1245"/>
    <col min="774" max="774" width="8.42578125" style="1245" customWidth="1"/>
    <col min="775" max="775" width="17.5703125" style="1245" bestFit="1" customWidth="1"/>
    <col min="776" max="776" width="21.7109375" style="1245" customWidth="1"/>
    <col min="777" max="777" width="21.28515625" style="1245" customWidth="1"/>
    <col min="778" max="1013" width="9.28515625" style="1245"/>
    <col min="1014" max="1014" width="103.140625" style="1245" customWidth="1"/>
    <col min="1015" max="1015" width="20.5703125" style="1245" customWidth="1"/>
    <col min="1016" max="1016" width="19.42578125" style="1245" customWidth="1"/>
    <col min="1017" max="1017" width="16.7109375" style="1245" customWidth="1"/>
    <col min="1018" max="1018" width="12.85546875" style="1245" customWidth="1"/>
    <col min="1019" max="1019" width="11" style="1245" bestFit="1" customWidth="1"/>
    <col min="1020" max="1024" width="9.28515625" style="1245"/>
    <col min="1025" max="1025" width="103.140625" style="1245" customWidth="1"/>
    <col min="1026" max="1026" width="20.5703125" style="1245" customWidth="1"/>
    <col min="1027" max="1027" width="19.42578125" style="1245" customWidth="1"/>
    <col min="1028" max="1028" width="16.7109375" style="1245" customWidth="1"/>
    <col min="1029" max="1029" width="9.28515625" style="1245"/>
    <col min="1030" max="1030" width="8.42578125" style="1245" customWidth="1"/>
    <col min="1031" max="1031" width="17.5703125" style="1245" bestFit="1" customWidth="1"/>
    <col min="1032" max="1032" width="21.7109375" style="1245" customWidth="1"/>
    <col min="1033" max="1033" width="21.28515625" style="1245" customWidth="1"/>
    <col min="1034" max="1269" width="9.28515625" style="1245"/>
    <col min="1270" max="1270" width="103.140625" style="1245" customWidth="1"/>
    <col min="1271" max="1271" width="20.5703125" style="1245" customWidth="1"/>
    <col min="1272" max="1272" width="19.42578125" style="1245" customWidth="1"/>
    <col min="1273" max="1273" width="16.7109375" style="1245" customWidth="1"/>
    <col min="1274" max="1274" width="12.85546875" style="1245" customWidth="1"/>
    <col min="1275" max="1275" width="11" style="1245" bestFit="1" customWidth="1"/>
    <col min="1276" max="1280" width="9.28515625" style="1245"/>
    <col min="1281" max="1281" width="103.140625" style="1245" customWidth="1"/>
    <col min="1282" max="1282" width="20.5703125" style="1245" customWidth="1"/>
    <col min="1283" max="1283" width="19.42578125" style="1245" customWidth="1"/>
    <col min="1284" max="1284" width="16.7109375" style="1245" customWidth="1"/>
    <col min="1285" max="1285" width="9.28515625" style="1245"/>
    <col min="1286" max="1286" width="8.42578125" style="1245" customWidth="1"/>
    <col min="1287" max="1287" width="17.5703125" style="1245" bestFit="1" customWidth="1"/>
    <col min="1288" max="1288" width="21.7109375" style="1245" customWidth="1"/>
    <col min="1289" max="1289" width="21.28515625" style="1245" customWidth="1"/>
    <col min="1290" max="1525" width="9.28515625" style="1245"/>
    <col min="1526" max="1526" width="103.140625" style="1245" customWidth="1"/>
    <col min="1527" max="1527" width="20.5703125" style="1245" customWidth="1"/>
    <col min="1528" max="1528" width="19.42578125" style="1245" customWidth="1"/>
    <col min="1529" max="1529" width="16.7109375" style="1245" customWidth="1"/>
    <col min="1530" max="1530" width="12.85546875" style="1245" customWidth="1"/>
    <col min="1531" max="1531" width="11" style="1245" bestFit="1" customWidth="1"/>
    <col min="1532" max="1536" width="9.28515625" style="1245"/>
    <col min="1537" max="1537" width="103.140625" style="1245" customWidth="1"/>
    <col min="1538" max="1538" width="20.5703125" style="1245" customWidth="1"/>
    <col min="1539" max="1539" width="19.42578125" style="1245" customWidth="1"/>
    <col min="1540" max="1540" width="16.7109375" style="1245" customWidth="1"/>
    <col min="1541" max="1541" width="9.28515625" style="1245"/>
    <col min="1542" max="1542" width="8.42578125" style="1245" customWidth="1"/>
    <col min="1543" max="1543" width="17.5703125" style="1245" bestFit="1" customWidth="1"/>
    <col min="1544" max="1544" width="21.7109375" style="1245" customWidth="1"/>
    <col min="1545" max="1545" width="21.28515625" style="1245" customWidth="1"/>
    <col min="1546" max="1781" width="9.28515625" style="1245"/>
    <col min="1782" max="1782" width="103.140625" style="1245" customWidth="1"/>
    <col min="1783" max="1783" width="20.5703125" style="1245" customWidth="1"/>
    <col min="1784" max="1784" width="19.42578125" style="1245" customWidth="1"/>
    <col min="1785" max="1785" width="16.7109375" style="1245" customWidth="1"/>
    <col min="1786" max="1786" width="12.85546875" style="1245" customWidth="1"/>
    <col min="1787" max="1787" width="11" style="1245" bestFit="1" customWidth="1"/>
    <col min="1788" max="1792" width="9.28515625" style="1245"/>
    <col min="1793" max="1793" width="103.140625" style="1245" customWidth="1"/>
    <col min="1794" max="1794" width="20.5703125" style="1245" customWidth="1"/>
    <col min="1795" max="1795" width="19.42578125" style="1245" customWidth="1"/>
    <col min="1796" max="1796" width="16.7109375" style="1245" customWidth="1"/>
    <col min="1797" max="1797" width="9.28515625" style="1245"/>
    <col min="1798" max="1798" width="8.42578125" style="1245" customWidth="1"/>
    <col min="1799" max="1799" width="17.5703125" style="1245" bestFit="1" customWidth="1"/>
    <col min="1800" max="1800" width="21.7109375" style="1245" customWidth="1"/>
    <col min="1801" max="1801" width="21.28515625" style="1245" customWidth="1"/>
    <col min="1802" max="2037" width="9.28515625" style="1245"/>
    <col min="2038" max="2038" width="103.140625" style="1245" customWidth="1"/>
    <col min="2039" max="2039" width="20.5703125" style="1245" customWidth="1"/>
    <col min="2040" max="2040" width="19.42578125" style="1245" customWidth="1"/>
    <col min="2041" max="2041" width="16.7109375" style="1245" customWidth="1"/>
    <col min="2042" max="2042" width="12.85546875" style="1245" customWidth="1"/>
    <col min="2043" max="2043" width="11" style="1245" bestFit="1" customWidth="1"/>
    <col min="2044" max="2048" width="9.28515625" style="1245"/>
    <col min="2049" max="2049" width="103.140625" style="1245" customWidth="1"/>
    <col min="2050" max="2050" width="20.5703125" style="1245" customWidth="1"/>
    <col min="2051" max="2051" width="19.42578125" style="1245" customWidth="1"/>
    <col min="2052" max="2052" width="16.7109375" style="1245" customWidth="1"/>
    <col min="2053" max="2053" width="9.28515625" style="1245"/>
    <col min="2054" max="2054" width="8.42578125" style="1245" customWidth="1"/>
    <col min="2055" max="2055" width="17.5703125" style="1245" bestFit="1" customWidth="1"/>
    <col min="2056" max="2056" width="21.7109375" style="1245" customWidth="1"/>
    <col min="2057" max="2057" width="21.28515625" style="1245" customWidth="1"/>
    <col min="2058" max="2293" width="9.28515625" style="1245"/>
    <col min="2294" max="2294" width="103.140625" style="1245" customWidth="1"/>
    <col min="2295" max="2295" width="20.5703125" style="1245" customWidth="1"/>
    <col min="2296" max="2296" width="19.42578125" style="1245" customWidth="1"/>
    <col min="2297" max="2297" width="16.7109375" style="1245" customWidth="1"/>
    <col min="2298" max="2298" width="12.85546875" style="1245" customWidth="1"/>
    <col min="2299" max="2299" width="11" style="1245" bestFit="1" customWidth="1"/>
    <col min="2300" max="2304" width="9.28515625" style="1245"/>
    <col min="2305" max="2305" width="103.140625" style="1245" customWidth="1"/>
    <col min="2306" max="2306" width="20.5703125" style="1245" customWidth="1"/>
    <col min="2307" max="2307" width="19.42578125" style="1245" customWidth="1"/>
    <col min="2308" max="2308" width="16.7109375" style="1245" customWidth="1"/>
    <col min="2309" max="2309" width="9.28515625" style="1245"/>
    <col min="2310" max="2310" width="8.42578125" style="1245" customWidth="1"/>
    <col min="2311" max="2311" width="17.5703125" style="1245" bestFit="1" customWidth="1"/>
    <col min="2312" max="2312" width="21.7109375" style="1245" customWidth="1"/>
    <col min="2313" max="2313" width="21.28515625" style="1245" customWidth="1"/>
    <col min="2314" max="2549" width="9.28515625" style="1245"/>
    <col min="2550" max="2550" width="103.140625" style="1245" customWidth="1"/>
    <col min="2551" max="2551" width="20.5703125" style="1245" customWidth="1"/>
    <col min="2552" max="2552" width="19.42578125" style="1245" customWidth="1"/>
    <col min="2553" max="2553" width="16.7109375" style="1245" customWidth="1"/>
    <col min="2554" max="2554" width="12.85546875" style="1245" customWidth="1"/>
    <col min="2555" max="2555" width="11" style="1245" bestFit="1" customWidth="1"/>
    <col min="2556" max="2560" width="9.28515625" style="1245"/>
    <col min="2561" max="2561" width="103.140625" style="1245" customWidth="1"/>
    <col min="2562" max="2562" width="20.5703125" style="1245" customWidth="1"/>
    <col min="2563" max="2563" width="19.42578125" style="1245" customWidth="1"/>
    <col min="2564" max="2564" width="16.7109375" style="1245" customWidth="1"/>
    <col min="2565" max="2565" width="9.28515625" style="1245"/>
    <col min="2566" max="2566" width="8.42578125" style="1245" customWidth="1"/>
    <col min="2567" max="2567" width="17.5703125" style="1245" bestFit="1" customWidth="1"/>
    <col min="2568" max="2568" width="21.7109375" style="1245" customWidth="1"/>
    <col min="2569" max="2569" width="21.28515625" style="1245" customWidth="1"/>
    <col min="2570" max="2805" width="9.28515625" style="1245"/>
    <col min="2806" max="2806" width="103.140625" style="1245" customWidth="1"/>
    <col min="2807" max="2807" width="20.5703125" style="1245" customWidth="1"/>
    <col min="2808" max="2808" width="19.42578125" style="1245" customWidth="1"/>
    <col min="2809" max="2809" width="16.7109375" style="1245" customWidth="1"/>
    <col min="2810" max="2810" width="12.85546875" style="1245" customWidth="1"/>
    <col min="2811" max="2811" width="11" style="1245" bestFit="1" customWidth="1"/>
    <col min="2812" max="2816" width="9.28515625" style="1245"/>
    <col min="2817" max="2817" width="103.140625" style="1245" customWidth="1"/>
    <col min="2818" max="2818" width="20.5703125" style="1245" customWidth="1"/>
    <col min="2819" max="2819" width="19.42578125" style="1245" customWidth="1"/>
    <col min="2820" max="2820" width="16.7109375" style="1245" customWidth="1"/>
    <col min="2821" max="2821" width="9.28515625" style="1245"/>
    <col min="2822" max="2822" width="8.42578125" style="1245" customWidth="1"/>
    <col min="2823" max="2823" width="17.5703125" style="1245" bestFit="1" customWidth="1"/>
    <col min="2824" max="2824" width="21.7109375" style="1245" customWidth="1"/>
    <col min="2825" max="2825" width="21.28515625" style="1245" customWidth="1"/>
    <col min="2826" max="3061" width="9.28515625" style="1245"/>
    <col min="3062" max="3062" width="103.140625" style="1245" customWidth="1"/>
    <col min="3063" max="3063" width="20.5703125" style="1245" customWidth="1"/>
    <col min="3064" max="3064" width="19.42578125" style="1245" customWidth="1"/>
    <col min="3065" max="3065" width="16.7109375" style="1245" customWidth="1"/>
    <col min="3066" max="3066" width="12.85546875" style="1245" customWidth="1"/>
    <col min="3067" max="3067" width="11" style="1245" bestFit="1" customWidth="1"/>
    <col min="3068" max="3072" width="9.28515625" style="1245"/>
    <col min="3073" max="3073" width="103.140625" style="1245" customWidth="1"/>
    <col min="3074" max="3074" width="20.5703125" style="1245" customWidth="1"/>
    <col min="3075" max="3075" width="19.42578125" style="1245" customWidth="1"/>
    <col min="3076" max="3076" width="16.7109375" style="1245" customWidth="1"/>
    <col min="3077" max="3077" width="9.28515625" style="1245"/>
    <col min="3078" max="3078" width="8.42578125" style="1245" customWidth="1"/>
    <col min="3079" max="3079" width="17.5703125" style="1245" bestFit="1" customWidth="1"/>
    <col min="3080" max="3080" width="21.7109375" style="1245" customWidth="1"/>
    <col min="3081" max="3081" width="21.28515625" style="1245" customWidth="1"/>
    <col min="3082" max="3317" width="9.28515625" style="1245"/>
    <col min="3318" max="3318" width="103.140625" style="1245" customWidth="1"/>
    <col min="3319" max="3319" width="20.5703125" style="1245" customWidth="1"/>
    <col min="3320" max="3320" width="19.42578125" style="1245" customWidth="1"/>
    <col min="3321" max="3321" width="16.7109375" style="1245" customWidth="1"/>
    <col min="3322" max="3322" width="12.85546875" style="1245" customWidth="1"/>
    <col min="3323" max="3323" width="11" style="1245" bestFit="1" customWidth="1"/>
    <col min="3324" max="3328" width="9.28515625" style="1245"/>
    <col min="3329" max="3329" width="103.140625" style="1245" customWidth="1"/>
    <col min="3330" max="3330" width="20.5703125" style="1245" customWidth="1"/>
    <col min="3331" max="3331" width="19.42578125" style="1245" customWidth="1"/>
    <col min="3332" max="3332" width="16.7109375" style="1245" customWidth="1"/>
    <col min="3333" max="3333" width="9.28515625" style="1245"/>
    <col min="3334" max="3334" width="8.42578125" style="1245" customWidth="1"/>
    <col min="3335" max="3335" width="17.5703125" style="1245" bestFit="1" customWidth="1"/>
    <col min="3336" max="3336" width="21.7109375" style="1245" customWidth="1"/>
    <col min="3337" max="3337" width="21.28515625" style="1245" customWidth="1"/>
    <col min="3338" max="3573" width="9.28515625" style="1245"/>
    <col min="3574" max="3574" width="103.140625" style="1245" customWidth="1"/>
    <col min="3575" max="3575" width="20.5703125" style="1245" customWidth="1"/>
    <col min="3576" max="3576" width="19.42578125" style="1245" customWidth="1"/>
    <col min="3577" max="3577" width="16.7109375" style="1245" customWidth="1"/>
    <col min="3578" max="3578" width="12.85546875" style="1245" customWidth="1"/>
    <col min="3579" max="3579" width="11" style="1245" bestFit="1" customWidth="1"/>
    <col min="3580" max="3584" width="9.28515625" style="1245"/>
    <col min="3585" max="3585" width="103.140625" style="1245" customWidth="1"/>
    <col min="3586" max="3586" width="20.5703125" style="1245" customWidth="1"/>
    <col min="3587" max="3587" width="19.42578125" style="1245" customWidth="1"/>
    <col min="3588" max="3588" width="16.7109375" style="1245" customWidth="1"/>
    <col min="3589" max="3589" width="9.28515625" style="1245"/>
    <col min="3590" max="3590" width="8.42578125" style="1245" customWidth="1"/>
    <col min="3591" max="3591" width="17.5703125" style="1245" bestFit="1" customWidth="1"/>
    <col min="3592" max="3592" width="21.7109375" style="1245" customWidth="1"/>
    <col min="3593" max="3593" width="21.28515625" style="1245" customWidth="1"/>
    <col min="3594" max="3829" width="9.28515625" style="1245"/>
    <col min="3830" max="3830" width="103.140625" style="1245" customWidth="1"/>
    <col min="3831" max="3831" width="20.5703125" style="1245" customWidth="1"/>
    <col min="3832" max="3832" width="19.42578125" style="1245" customWidth="1"/>
    <col min="3833" max="3833" width="16.7109375" style="1245" customWidth="1"/>
    <col min="3834" max="3834" width="12.85546875" style="1245" customWidth="1"/>
    <col min="3835" max="3835" width="11" style="1245" bestFit="1" customWidth="1"/>
    <col min="3836" max="3840" width="9.28515625" style="1245"/>
    <col min="3841" max="3841" width="103.140625" style="1245" customWidth="1"/>
    <col min="3842" max="3842" width="20.5703125" style="1245" customWidth="1"/>
    <col min="3843" max="3843" width="19.42578125" style="1245" customWidth="1"/>
    <col min="3844" max="3844" width="16.7109375" style="1245" customWidth="1"/>
    <col min="3845" max="3845" width="9.28515625" style="1245"/>
    <col min="3846" max="3846" width="8.42578125" style="1245" customWidth="1"/>
    <col min="3847" max="3847" width="17.5703125" style="1245" bestFit="1" customWidth="1"/>
    <col min="3848" max="3848" width="21.7109375" style="1245" customWidth="1"/>
    <col min="3849" max="3849" width="21.28515625" style="1245" customWidth="1"/>
    <col min="3850" max="4085" width="9.28515625" style="1245"/>
    <col min="4086" max="4086" width="103.140625" style="1245" customWidth="1"/>
    <col min="4087" max="4087" width="20.5703125" style="1245" customWidth="1"/>
    <col min="4088" max="4088" width="19.42578125" style="1245" customWidth="1"/>
    <col min="4089" max="4089" width="16.7109375" style="1245" customWidth="1"/>
    <col min="4090" max="4090" width="12.85546875" style="1245" customWidth="1"/>
    <col min="4091" max="4091" width="11" style="1245" bestFit="1" customWidth="1"/>
    <col min="4092" max="4096" width="9.28515625" style="1245"/>
    <col min="4097" max="4097" width="103.140625" style="1245" customWidth="1"/>
    <col min="4098" max="4098" width="20.5703125" style="1245" customWidth="1"/>
    <col min="4099" max="4099" width="19.42578125" style="1245" customWidth="1"/>
    <col min="4100" max="4100" width="16.7109375" style="1245" customWidth="1"/>
    <col min="4101" max="4101" width="9.28515625" style="1245"/>
    <col min="4102" max="4102" width="8.42578125" style="1245" customWidth="1"/>
    <col min="4103" max="4103" width="17.5703125" style="1245" bestFit="1" customWidth="1"/>
    <col min="4104" max="4104" width="21.7109375" style="1245" customWidth="1"/>
    <col min="4105" max="4105" width="21.28515625" style="1245" customWidth="1"/>
    <col min="4106" max="4341" width="9.28515625" style="1245"/>
    <col min="4342" max="4342" width="103.140625" style="1245" customWidth="1"/>
    <col min="4343" max="4343" width="20.5703125" style="1245" customWidth="1"/>
    <col min="4344" max="4344" width="19.42578125" style="1245" customWidth="1"/>
    <col min="4345" max="4345" width="16.7109375" style="1245" customWidth="1"/>
    <col min="4346" max="4346" width="12.85546875" style="1245" customWidth="1"/>
    <col min="4347" max="4347" width="11" style="1245" bestFit="1" customWidth="1"/>
    <col min="4348" max="4352" width="9.28515625" style="1245"/>
    <col min="4353" max="4353" width="103.140625" style="1245" customWidth="1"/>
    <col min="4354" max="4354" width="20.5703125" style="1245" customWidth="1"/>
    <col min="4355" max="4355" width="19.42578125" style="1245" customWidth="1"/>
    <col min="4356" max="4356" width="16.7109375" style="1245" customWidth="1"/>
    <col min="4357" max="4357" width="9.28515625" style="1245"/>
    <col min="4358" max="4358" width="8.42578125" style="1245" customWidth="1"/>
    <col min="4359" max="4359" width="17.5703125" style="1245" bestFit="1" customWidth="1"/>
    <col min="4360" max="4360" width="21.7109375" style="1245" customWidth="1"/>
    <col min="4361" max="4361" width="21.28515625" style="1245" customWidth="1"/>
    <col min="4362" max="4597" width="9.28515625" style="1245"/>
    <col min="4598" max="4598" width="103.140625" style="1245" customWidth="1"/>
    <col min="4599" max="4599" width="20.5703125" style="1245" customWidth="1"/>
    <col min="4600" max="4600" width="19.42578125" style="1245" customWidth="1"/>
    <col min="4601" max="4601" width="16.7109375" style="1245" customWidth="1"/>
    <col min="4602" max="4602" width="12.85546875" style="1245" customWidth="1"/>
    <col min="4603" max="4603" width="11" style="1245" bestFit="1" customWidth="1"/>
    <col min="4604" max="4608" width="9.28515625" style="1245"/>
    <col min="4609" max="4609" width="103.140625" style="1245" customWidth="1"/>
    <col min="4610" max="4610" width="20.5703125" style="1245" customWidth="1"/>
    <col min="4611" max="4611" width="19.42578125" style="1245" customWidth="1"/>
    <col min="4612" max="4612" width="16.7109375" style="1245" customWidth="1"/>
    <col min="4613" max="4613" width="9.28515625" style="1245"/>
    <col min="4614" max="4614" width="8.42578125" style="1245" customWidth="1"/>
    <col min="4615" max="4615" width="17.5703125" style="1245" bestFit="1" customWidth="1"/>
    <col min="4616" max="4616" width="21.7109375" style="1245" customWidth="1"/>
    <col min="4617" max="4617" width="21.28515625" style="1245" customWidth="1"/>
    <col min="4618" max="4853" width="9.28515625" style="1245"/>
    <col min="4854" max="4854" width="103.140625" style="1245" customWidth="1"/>
    <col min="4855" max="4855" width="20.5703125" style="1245" customWidth="1"/>
    <col min="4856" max="4856" width="19.42578125" style="1245" customWidth="1"/>
    <col min="4857" max="4857" width="16.7109375" style="1245" customWidth="1"/>
    <col min="4858" max="4858" width="12.85546875" style="1245" customWidth="1"/>
    <col min="4859" max="4859" width="11" style="1245" bestFit="1" customWidth="1"/>
    <col min="4860" max="4864" width="9.28515625" style="1245"/>
    <col min="4865" max="4865" width="103.140625" style="1245" customWidth="1"/>
    <col min="4866" max="4866" width="20.5703125" style="1245" customWidth="1"/>
    <col min="4867" max="4867" width="19.42578125" style="1245" customWidth="1"/>
    <col min="4868" max="4868" width="16.7109375" style="1245" customWidth="1"/>
    <col min="4869" max="4869" width="9.28515625" style="1245"/>
    <col min="4870" max="4870" width="8.42578125" style="1245" customWidth="1"/>
    <col min="4871" max="4871" width="17.5703125" style="1245" bestFit="1" customWidth="1"/>
    <col min="4872" max="4872" width="21.7109375" style="1245" customWidth="1"/>
    <col min="4873" max="4873" width="21.28515625" style="1245" customWidth="1"/>
    <col min="4874" max="5109" width="9.28515625" style="1245"/>
    <col min="5110" max="5110" width="103.140625" style="1245" customWidth="1"/>
    <col min="5111" max="5111" width="20.5703125" style="1245" customWidth="1"/>
    <col min="5112" max="5112" width="19.42578125" style="1245" customWidth="1"/>
    <col min="5113" max="5113" width="16.7109375" style="1245" customWidth="1"/>
    <col min="5114" max="5114" width="12.85546875" style="1245" customWidth="1"/>
    <col min="5115" max="5115" width="11" style="1245" bestFit="1" customWidth="1"/>
    <col min="5116" max="5120" width="9.28515625" style="1245"/>
    <col min="5121" max="5121" width="103.140625" style="1245" customWidth="1"/>
    <col min="5122" max="5122" width="20.5703125" style="1245" customWidth="1"/>
    <col min="5123" max="5123" width="19.42578125" style="1245" customWidth="1"/>
    <col min="5124" max="5124" width="16.7109375" style="1245" customWidth="1"/>
    <col min="5125" max="5125" width="9.28515625" style="1245"/>
    <col min="5126" max="5126" width="8.42578125" style="1245" customWidth="1"/>
    <col min="5127" max="5127" width="17.5703125" style="1245" bestFit="1" customWidth="1"/>
    <col min="5128" max="5128" width="21.7109375" style="1245" customWidth="1"/>
    <col min="5129" max="5129" width="21.28515625" style="1245" customWidth="1"/>
    <col min="5130" max="5365" width="9.28515625" style="1245"/>
    <col min="5366" max="5366" width="103.140625" style="1245" customWidth="1"/>
    <col min="5367" max="5367" width="20.5703125" style="1245" customWidth="1"/>
    <col min="5368" max="5368" width="19.42578125" style="1245" customWidth="1"/>
    <col min="5369" max="5369" width="16.7109375" style="1245" customWidth="1"/>
    <col min="5370" max="5370" width="12.85546875" style="1245" customWidth="1"/>
    <col min="5371" max="5371" width="11" style="1245" bestFit="1" customWidth="1"/>
    <col min="5372" max="5376" width="9.28515625" style="1245"/>
    <col min="5377" max="5377" width="103.140625" style="1245" customWidth="1"/>
    <col min="5378" max="5378" width="20.5703125" style="1245" customWidth="1"/>
    <col min="5379" max="5379" width="19.42578125" style="1245" customWidth="1"/>
    <col min="5380" max="5380" width="16.7109375" style="1245" customWidth="1"/>
    <col min="5381" max="5381" width="9.28515625" style="1245"/>
    <col min="5382" max="5382" width="8.42578125" style="1245" customWidth="1"/>
    <col min="5383" max="5383" width="17.5703125" style="1245" bestFit="1" customWidth="1"/>
    <col min="5384" max="5384" width="21.7109375" style="1245" customWidth="1"/>
    <col min="5385" max="5385" width="21.28515625" style="1245" customWidth="1"/>
    <col min="5386" max="5621" width="9.28515625" style="1245"/>
    <col min="5622" max="5622" width="103.140625" style="1245" customWidth="1"/>
    <col min="5623" max="5623" width="20.5703125" style="1245" customWidth="1"/>
    <col min="5624" max="5624" width="19.42578125" style="1245" customWidth="1"/>
    <col min="5625" max="5625" width="16.7109375" style="1245" customWidth="1"/>
    <col min="5626" max="5626" width="12.85546875" style="1245" customWidth="1"/>
    <col min="5627" max="5627" width="11" style="1245" bestFit="1" customWidth="1"/>
    <col min="5628" max="5632" width="9.28515625" style="1245"/>
    <col min="5633" max="5633" width="103.140625" style="1245" customWidth="1"/>
    <col min="5634" max="5634" width="20.5703125" style="1245" customWidth="1"/>
    <col min="5635" max="5635" width="19.42578125" style="1245" customWidth="1"/>
    <col min="5636" max="5636" width="16.7109375" style="1245" customWidth="1"/>
    <col min="5637" max="5637" width="9.28515625" style="1245"/>
    <col min="5638" max="5638" width="8.42578125" style="1245" customWidth="1"/>
    <col min="5639" max="5639" width="17.5703125" style="1245" bestFit="1" customWidth="1"/>
    <col min="5640" max="5640" width="21.7109375" style="1245" customWidth="1"/>
    <col min="5641" max="5641" width="21.28515625" style="1245" customWidth="1"/>
    <col min="5642" max="5877" width="9.28515625" style="1245"/>
    <col min="5878" max="5878" width="103.140625" style="1245" customWidth="1"/>
    <col min="5879" max="5879" width="20.5703125" style="1245" customWidth="1"/>
    <col min="5880" max="5880" width="19.42578125" style="1245" customWidth="1"/>
    <col min="5881" max="5881" width="16.7109375" style="1245" customWidth="1"/>
    <col min="5882" max="5882" width="12.85546875" style="1245" customWidth="1"/>
    <col min="5883" max="5883" width="11" style="1245" bestFit="1" customWidth="1"/>
    <col min="5884" max="5888" width="9.28515625" style="1245"/>
    <col min="5889" max="5889" width="103.140625" style="1245" customWidth="1"/>
    <col min="5890" max="5890" width="20.5703125" style="1245" customWidth="1"/>
    <col min="5891" max="5891" width="19.42578125" style="1245" customWidth="1"/>
    <col min="5892" max="5892" width="16.7109375" style="1245" customWidth="1"/>
    <col min="5893" max="5893" width="9.28515625" style="1245"/>
    <col min="5894" max="5894" width="8.42578125" style="1245" customWidth="1"/>
    <col min="5895" max="5895" width="17.5703125" style="1245" bestFit="1" customWidth="1"/>
    <col min="5896" max="5896" width="21.7109375" style="1245" customWidth="1"/>
    <col min="5897" max="5897" width="21.28515625" style="1245" customWidth="1"/>
    <col min="5898" max="6133" width="9.28515625" style="1245"/>
    <col min="6134" max="6134" width="103.140625" style="1245" customWidth="1"/>
    <col min="6135" max="6135" width="20.5703125" style="1245" customWidth="1"/>
    <col min="6136" max="6136" width="19.42578125" style="1245" customWidth="1"/>
    <col min="6137" max="6137" width="16.7109375" style="1245" customWidth="1"/>
    <col min="6138" max="6138" width="12.85546875" style="1245" customWidth="1"/>
    <col min="6139" max="6139" width="11" style="1245" bestFit="1" customWidth="1"/>
    <col min="6140" max="6144" width="9.28515625" style="1245"/>
    <col min="6145" max="6145" width="103.140625" style="1245" customWidth="1"/>
    <col min="6146" max="6146" width="20.5703125" style="1245" customWidth="1"/>
    <col min="6147" max="6147" width="19.42578125" style="1245" customWidth="1"/>
    <col min="6148" max="6148" width="16.7109375" style="1245" customWidth="1"/>
    <col min="6149" max="6149" width="9.28515625" style="1245"/>
    <col min="6150" max="6150" width="8.42578125" style="1245" customWidth="1"/>
    <col min="6151" max="6151" width="17.5703125" style="1245" bestFit="1" customWidth="1"/>
    <col min="6152" max="6152" width="21.7109375" style="1245" customWidth="1"/>
    <col min="6153" max="6153" width="21.28515625" style="1245" customWidth="1"/>
    <col min="6154" max="6389" width="9.28515625" style="1245"/>
    <col min="6390" max="6390" width="103.140625" style="1245" customWidth="1"/>
    <col min="6391" max="6391" width="20.5703125" style="1245" customWidth="1"/>
    <col min="6392" max="6392" width="19.42578125" style="1245" customWidth="1"/>
    <col min="6393" max="6393" width="16.7109375" style="1245" customWidth="1"/>
    <col min="6394" max="6394" width="12.85546875" style="1245" customWidth="1"/>
    <col min="6395" max="6395" width="11" style="1245" bestFit="1" customWidth="1"/>
    <col min="6396" max="6400" width="9.28515625" style="1245"/>
    <col min="6401" max="6401" width="103.140625" style="1245" customWidth="1"/>
    <col min="6402" max="6402" width="20.5703125" style="1245" customWidth="1"/>
    <col min="6403" max="6403" width="19.42578125" style="1245" customWidth="1"/>
    <col min="6404" max="6404" width="16.7109375" style="1245" customWidth="1"/>
    <col min="6405" max="6405" width="9.28515625" style="1245"/>
    <col min="6406" max="6406" width="8.42578125" style="1245" customWidth="1"/>
    <col min="6407" max="6407" width="17.5703125" style="1245" bestFit="1" customWidth="1"/>
    <col min="6408" max="6408" width="21.7109375" style="1245" customWidth="1"/>
    <col min="6409" max="6409" width="21.28515625" style="1245" customWidth="1"/>
    <col min="6410" max="6645" width="9.28515625" style="1245"/>
    <col min="6646" max="6646" width="103.140625" style="1245" customWidth="1"/>
    <col min="6647" max="6647" width="20.5703125" style="1245" customWidth="1"/>
    <col min="6648" max="6648" width="19.42578125" style="1245" customWidth="1"/>
    <col min="6649" max="6649" width="16.7109375" style="1245" customWidth="1"/>
    <col min="6650" max="6650" width="12.85546875" style="1245" customWidth="1"/>
    <col min="6651" max="6651" width="11" style="1245" bestFit="1" customWidth="1"/>
    <col min="6652" max="6656" width="9.28515625" style="1245"/>
    <col min="6657" max="6657" width="103.140625" style="1245" customWidth="1"/>
    <col min="6658" max="6658" width="20.5703125" style="1245" customWidth="1"/>
    <col min="6659" max="6659" width="19.42578125" style="1245" customWidth="1"/>
    <col min="6660" max="6660" width="16.7109375" style="1245" customWidth="1"/>
    <col min="6661" max="6661" width="9.28515625" style="1245"/>
    <col min="6662" max="6662" width="8.42578125" style="1245" customWidth="1"/>
    <col min="6663" max="6663" width="17.5703125" style="1245" bestFit="1" customWidth="1"/>
    <col min="6664" max="6664" width="21.7109375" style="1245" customWidth="1"/>
    <col min="6665" max="6665" width="21.28515625" style="1245" customWidth="1"/>
    <col min="6666" max="6901" width="9.28515625" style="1245"/>
    <col min="6902" max="6902" width="103.140625" style="1245" customWidth="1"/>
    <col min="6903" max="6903" width="20.5703125" style="1245" customWidth="1"/>
    <col min="6904" max="6904" width="19.42578125" style="1245" customWidth="1"/>
    <col min="6905" max="6905" width="16.7109375" style="1245" customWidth="1"/>
    <col min="6906" max="6906" width="12.85546875" style="1245" customWidth="1"/>
    <col min="6907" max="6907" width="11" style="1245" bestFit="1" customWidth="1"/>
    <col min="6908" max="6912" width="9.28515625" style="1245"/>
    <col min="6913" max="6913" width="103.140625" style="1245" customWidth="1"/>
    <col min="6914" max="6914" width="20.5703125" style="1245" customWidth="1"/>
    <col min="6915" max="6915" width="19.42578125" style="1245" customWidth="1"/>
    <col min="6916" max="6916" width="16.7109375" style="1245" customWidth="1"/>
    <col min="6917" max="6917" width="9.28515625" style="1245"/>
    <col min="6918" max="6918" width="8.42578125" style="1245" customWidth="1"/>
    <col min="6919" max="6919" width="17.5703125" style="1245" bestFit="1" customWidth="1"/>
    <col min="6920" max="6920" width="21.7109375" style="1245" customWidth="1"/>
    <col min="6921" max="6921" width="21.28515625" style="1245" customWidth="1"/>
    <col min="6922" max="7157" width="9.28515625" style="1245"/>
    <col min="7158" max="7158" width="103.140625" style="1245" customWidth="1"/>
    <col min="7159" max="7159" width="20.5703125" style="1245" customWidth="1"/>
    <col min="7160" max="7160" width="19.42578125" style="1245" customWidth="1"/>
    <col min="7161" max="7161" width="16.7109375" style="1245" customWidth="1"/>
    <col min="7162" max="7162" width="12.85546875" style="1245" customWidth="1"/>
    <col min="7163" max="7163" width="11" style="1245" bestFit="1" customWidth="1"/>
    <col min="7164" max="7168" width="9.28515625" style="1245"/>
    <col min="7169" max="7169" width="103.140625" style="1245" customWidth="1"/>
    <col min="7170" max="7170" width="20.5703125" style="1245" customWidth="1"/>
    <col min="7171" max="7171" width="19.42578125" style="1245" customWidth="1"/>
    <col min="7172" max="7172" width="16.7109375" style="1245" customWidth="1"/>
    <col min="7173" max="7173" width="9.28515625" style="1245"/>
    <col min="7174" max="7174" width="8.42578125" style="1245" customWidth="1"/>
    <col min="7175" max="7175" width="17.5703125" style="1245" bestFit="1" customWidth="1"/>
    <col min="7176" max="7176" width="21.7109375" style="1245" customWidth="1"/>
    <col min="7177" max="7177" width="21.28515625" style="1245" customWidth="1"/>
    <col min="7178" max="7413" width="9.28515625" style="1245"/>
    <col min="7414" max="7414" width="103.140625" style="1245" customWidth="1"/>
    <col min="7415" max="7415" width="20.5703125" style="1245" customWidth="1"/>
    <col min="7416" max="7416" width="19.42578125" style="1245" customWidth="1"/>
    <col min="7417" max="7417" width="16.7109375" style="1245" customWidth="1"/>
    <col min="7418" max="7418" width="12.85546875" style="1245" customWidth="1"/>
    <col min="7419" max="7419" width="11" style="1245" bestFit="1" customWidth="1"/>
    <col min="7420" max="7424" width="9.28515625" style="1245"/>
    <col min="7425" max="7425" width="103.140625" style="1245" customWidth="1"/>
    <col min="7426" max="7426" width="20.5703125" style="1245" customWidth="1"/>
    <col min="7427" max="7427" width="19.42578125" style="1245" customWidth="1"/>
    <col min="7428" max="7428" width="16.7109375" style="1245" customWidth="1"/>
    <col min="7429" max="7429" width="9.28515625" style="1245"/>
    <col min="7430" max="7430" width="8.42578125" style="1245" customWidth="1"/>
    <col min="7431" max="7431" width="17.5703125" style="1245" bestFit="1" customWidth="1"/>
    <col min="7432" max="7432" width="21.7109375" style="1245" customWidth="1"/>
    <col min="7433" max="7433" width="21.28515625" style="1245" customWidth="1"/>
    <col min="7434" max="7669" width="9.28515625" style="1245"/>
    <col min="7670" max="7670" width="103.140625" style="1245" customWidth="1"/>
    <col min="7671" max="7671" width="20.5703125" style="1245" customWidth="1"/>
    <col min="7672" max="7672" width="19.42578125" style="1245" customWidth="1"/>
    <col min="7673" max="7673" width="16.7109375" style="1245" customWidth="1"/>
    <col min="7674" max="7674" width="12.85546875" style="1245" customWidth="1"/>
    <col min="7675" max="7675" width="11" style="1245" bestFit="1" customWidth="1"/>
    <col min="7676" max="7680" width="9.28515625" style="1245"/>
    <col min="7681" max="7681" width="103.140625" style="1245" customWidth="1"/>
    <col min="7682" max="7682" width="20.5703125" style="1245" customWidth="1"/>
    <col min="7683" max="7683" width="19.42578125" style="1245" customWidth="1"/>
    <col min="7684" max="7684" width="16.7109375" style="1245" customWidth="1"/>
    <col min="7685" max="7685" width="9.28515625" style="1245"/>
    <col min="7686" max="7686" width="8.42578125" style="1245" customWidth="1"/>
    <col min="7687" max="7687" width="17.5703125" style="1245" bestFit="1" customWidth="1"/>
    <col min="7688" max="7688" width="21.7109375" style="1245" customWidth="1"/>
    <col min="7689" max="7689" width="21.28515625" style="1245" customWidth="1"/>
    <col min="7690" max="7925" width="9.28515625" style="1245"/>
    <col min="7926" max="7926" width="103.140625" style="1245" customWidth="1"/>
    <col min="7927" max="7927" width="20.5703125" style="1245" customWidth="1"/>
    <col min="7928" max="7928" width="19.42578125" style="1245" customWidth="1"/>
    <col min="7929" max="7929" width="16.7109375" style="1245" customWidth="1"/>
    <col min="7930" max="7930" width="12.85546875" style="1245" customWidth="1"/>
    <col min="7931" max="7931" width="11" style="1245" bestFit="1" customWidth="1"/>
    <col min="7932" max="7936" width="9.28515625" style="1245"/>
    <col min="7937" max="7937" width="103.140625" style="1245" customWidth="1"/>
    <col min="7938" max="7938" width="20.5703125" style="1245" customWidth="1"/>
    <col min="7939" max="7939" width="19.42578125" style="1245" customWidth="1"/>
    <col min="7940" max="7940" width="16.7109375" style="1245" customWidth="1"/>
    <col min="7941" max="7941" width="9.28515625" style="1245"/>
    <col min="7942" max="7942" width="8.42578125" style="1245" customWidth="1"/>
    <col min="7943" max="7943" width="17.5703125" style="1245" bestFit="1" customWidth="1"/>
    <col min="7944" max="7944" width="21.7109375" style="1245" customWidth="1"/>
    <col min="7945" max="7945" width="21.28515625" style="1245" customWidth="1"/>
    <col min="7946" max="8181" width="9.28515625" style="1245"/>
    <col min="8182" max="8182" width="103.140625" style="1245" customWidth="1"/>
    <col min="8183" max="8183" width="20.5703125" style="1245" customWidth="1"/>
    <col min="8184" max="8184" width="19.42578125" style="1245" customWidth="1"/>
    <col min="8185" max="8185" width="16.7109375" style="1245" customWidth="1"/>
    <col min="8186" max="8186" width="12.85546875" style="1245" customWidth="1"/>
    <col min="8187" max="8187" width="11" style="1245" bestFit="1" customWidth="1"/>
    <col min="8188" max="8192" width="9.28515625" style="1245"/>
    <col min="8193" max="8193" width="103.140625" style="1245" customWidth="1"/>
    <col min="8194" max="8194" width="20.5703125" style="1245" customWidth="1"/>
    <col min="8195" max="8195" width="19.42578125" style="1245" customWidth="1"/>
    <col min="8196" max="8196" width="16.7109375" style="1245" customWidth="1"/>
    <col min="8197" max="8197" width="9.28515625" style="1245"/>
    <col min="8198" max="8198" width="8.42578125" style="1245" customWidth="1"/>
    <col min="8199" max="8199" width="17.5703125" style="1245" bestFit="1" customWidth="1"/>
    <col min="8200" max="8200" width="21.7109375" style="1245" customWidth="1"/>
    <col min="8201" max="8201" width="21.28515625" style="1245" customWidth="1"/>
    <col min="8202" max="8437" width="9.28515625" style="1245"/>
    <col min="8438" max="8438" width="103.140625" style="1245" customWidth="1"/>
    <col min="8439" max="8439" width="20.5703125" style="1245" customWidth="1"/>
    <col min="8440" max="8440" width="19.42578125" style="1245" customWidth="1"/>
    <col min="8441" max="8441" width="16.7109375" style="1245" customWidth="1"/>
    <col min="8442" max="8442" width="12.85546875" style="1245" customWidth="1"/>
    <col min="8443" max="8443" width="11" style="1245" bestFit="1" customWidth="1"/>
    <col min="8444" max="8448" width="9.28515625" style="1245"/>
    <col min="8449" max="8449" width="103.140625" style="1245" customWidth="1"/>
    <col min="8450" max="8450" width="20.5703125" style="1245" customWidth="1"/>
    <col min="8451" max="8451" width="19.42578125" style="1245" customWidth="1"/>
    <col min="8452" max="8452" width="16.7109375" style="1245" customWidth="1"/>
    <col min="8453" max="8453" width="9.28515625" style="1245"/>
    <col min="8454" max="8454" width="8.42578125" style="1245" customWidth="1"/>
    <col min="8455" max="8455" width="17.5703125" style="1245" bestFit="1" customWidth="1"/>
    <col min="8456" max="8456" width="21.7109375" style="1245" customWidth="1"/>
    <col min="8457" max="8457" width="21.28515625" style="1245" customWidth="1"/>
    <col min="8458" max="8693" width="9.28515625" style="1245"/>
    <col min="8694" max="8694" width="103.140625" style="1245" customWidth="1"/>
    <col min="8695" max="8695" width="20.5703125" style="1245" customWidth="1"/>
    <col min="8696" max="8696" width="19.42578125" style="1245" customWidth="1"/>
    <col min="8697" max="8697" width="16.7109375" style="1245" customWidth="1"/>
    <col min="8698" max="8698" width="12.85546875" style="1245" customWidth="1"/>
    <col min="8699" max="8699" width="11" style="1245" bestFit="1" customWidth="1"/>
    <col min="8700" max="8704" width="9.28515625" style="1245"/>
    <col min="8705" max="8705" width="103.140625" style="1245" customWidth="1"/>
    <col min="8706" max="8706" width="20.5703125" style="1245" customWidth="1"/>
    <col min="8707" max="8707" width="19.42578125" style="1245" customWidth="1"/>
    <col min="8708" max="8708" width="16.7109375" style="1245" customWidth="1"/>
    <col min="8709" max="8709" width="9.28515625" style="1245"/>
    <col min="8710" max="8710" width="8.42578125" style="1245" customWidth="1"/>
    <col min="8711" max="8711" width="17.5703125" style="1245" bestFit="1" customWidth="1"/>
    <col min="8712" max="8712" width="21.7109375" style="1245" customWidth="1"/>
    <col min="8713" max="8713" width="21.28515625" style="1245" customWidth="1"/>
    <col min="8714" max="8949" width="9.28515625" style="1245"/>
    <col min="8950" max="8950" width="103.140625" style="1245" customWidth="1"/>
    <col min="8951" max="8951" width="20.5703125" style="1245" customWidth="1"/>
    <col min="8952" max="8952" width="19.42578125" style="1245" customWidth="1"/>
    <col min="8953" max="8953" width="16.7109375" style="1245" customWidth="1"/>
    <col min="8954" max="8954" width="12.85546875" style="1245" customWidth="1"/>
    <col min="8955" max="8955" width="11" style="1245" bestFit="1" customWidth="1"/>
    <col min="8956" max="8960" width="9.28515625" style="1245"/>
    <col min="8961" max="8961" width="103.140625" style="1245" customWidth="1"/>
    <col min="8962" max="8962" width="20.5703125" style="1245" customWidth="1"/>
    <col min="8963" max="8963" width="19.42578125" style="1245" customWidth="1"/>
    <col min="8964" max="8964" width="16.7109375" style="1245" customWidth="1"/>
    <col min="8965" max="8965" width="9.28515625" style="1245"/>
    <col min="8966" max="8966" width="8.42578125" style="1245" customWidth="1"/>
    <col min="8967" max="8967" width="17.5703125" style="1245" bestFit="1" customWidth="1"/>
    <col min="8968" max="8968" width="21.7109375" style="1245" customWidth="1"/>
    <col min="8969" max="8969" width="21.28515625" style="1245" customWidth="1"/>
    <col min="8970" max="9205" width="9.28515625" style="1245"/>
    <col min="9206" max="9206" width="103.140625" style="1245" customWidth="1"/>
    <col min="9207" max="9207" width="20.5703125" style="1245" customWidth="1"/>
    <col min="9208" max="9208" width="19.42578125" style="1245" customWidth="1"/>
    <col min="9209" max="9209" width="16.7109375" style="1245" customWidth="1"/>
    <col min="9210" max="9210" width="12.85546875" style="1245" customWidth="1"/>
    <col min="9211" max="9211" width="11" style="1245" bestFit="1" customWidth="1"/>
    <col min="9212" max="9216" width="9.28515625" style="1245"/>
    <col min="9217" max="9217" width="103.140625" style="1245" customWidth="1"/>
    <col min="9218" max="9218" width="20.5703125" style="1245" customWidth="1"/>
    <col min="9219" max="9219" width="19.42578125" style="1245" customWidth="1"/>
    <col min="9220" max="9220" width="16.7109375" style="1245" customWidth="1"/>
    <col min="9221" max="9221" width="9.28515625" style="1245"/>
    <col min="9222" max="9222" width="8.42578125" style="1245" customWidth="1"/>
    <col min="9223" max="9223" width="17.5703125" style="1245" bestFit="1" customWidth="1"/>
    <col min="9224" max="9224" width="21.7109375" style="1245" customWidth="1"/>
    <col min="9225" max="9225" width="21.28515625" style="1245" customWidth="1"/>
    <col min="9226" max="9461" width="9.28515625" style="1245"/>
    <col min="9462" max="9462" width="103.140625" style="1245" customWidth="1"/>
    <col min="9463" max="9463" width="20.5703125" style="1245" customWidth="1"/>
    <col min="9464" max="9464" width="19.42578125" style="1245" customWidth="1"/>
    <col min="9465" max="9465" width="16.7109375" style="1245" customWidth="1"/>
    <col min="9466" max="9466" width="12.85546875" style="1245" customWidth="1"/>
    <col min="9467" max="9467" width="11" style="1245" bestFit="1" customWidth="1"/>
    <col min="9468" max="9472" width="9.28515625" style="1245"/>
    <col min="9473" max="9473" width="103.140625" style="1245" customWidth="1"/>
    <col min="9474" max="9474" width="20.5703125" style="1245" customWidth="1"/>
    <col min="9475" max="9475" width="19.42578125" style="1245" customWidth="1"/>
    <col min="9476" max="9476" width="16.7109375" style="1245" customWidth="1"/>
    <col min="9477" max="9477" width="9.28515625" style="1245"/>
    <col min="9478" max="9478" width="8.42578125" style="1245" customWidth="1"/>
    <col min="9479" max="9479" width="17.5703125" style="1245" bestFit="1" customWidth="1"/>
    <col min="9480" max="9480" width="21.7109375" style="1245" customWidth="1"/>
    <col min="9481" max="9481" width="21.28515625" style="1245" customWidth="1"/>
    <col min="9482" max="9717" width="9.28515625" style="1245"/>
    <col min="9718" max="9718" width="103.140625" style="1245" customWidth="1"/>
    <col min="9719" max="9719" width="20.5703125" style="1245" customWidth="1"/>
    <col min="9720" max="9720" width="19.42578125" style="1245" customWidth="1"/>
    <col min="9721" max="9721" width="16.7109375" style="1245" customWidth="1"/>
    <col min="9722" max="9722" width="12.85546875" style="1245" customWidth="1"/>
    <col min="9723" max="9723" width="11" style="1245" bestFit="1" customWidth="1"/>
    <col min="9724" max="9728" width="9.28515625" style="1245"/>
    <col min="9729" max="9729" width="103.140625" style="1245" customWidth="1"/>
    <col min="9730" max="9730" width="20.5703125" style="1245" customWidth="1"/>
    <col min="9731" max="9731" width="19.42578125" style="1245" customWidth="1"/>
    <col min="9732" max="9732" width="16.7109375" style="1245" customWidth="1"/>
    <col min="9733" max="9733" width="9.28515625" style="1245"/>
    <col min="9734" max="9734" width="8.42578125" style="1245" customWidth="1"/>
    <col min="9735" max="9735" width="17.5703125" style="1245" bestFit="1" customWidth="1"/>
    <col min="9736" max="9736" width="21.7109375" style="1245" customWidth="1"/>
    <col min="9737" max="9737" width="21.28515625" style="1245" customWidth="1"/>
    <col min="9738" max="9973" width="9.28515625" style="1245"/>
    <col min="9974" max="9974" width="103.140625" style="1245" customWidth="1"/>
    <col min="9975" max="9975" width="20.5703125" style="1245" customWidth="1"/>
    <col min="9976" max="9976" width="19.42578125" style="1245" customWidth="1"/>
    <col min="9977" max="9977" width="16.7109375" style="1245" customWidth="1"/>
    <col min="9978" max="9978" width="12.85546875" style="1245" customWidth="1"/>
    <col min="9979" max="9979" width="11" style="1245" bestFit="1" customWidth="1"/>
    <col min="9980" max="9984" width="9.28515625" style="1245"/>
    <col min="9985" max="9985" width="103.140625" style="1245" customWidth="1"/>
    <col min="9986" max="9986" width="20.5703125" style="1245" customWidth="1"/>
    <col min="9987" max="9987" width="19.42578125" style="1245" customWidth="1"/>
    <col min="9988" max="9988" width="16.7109375" style="1245" customWidth="1"/>
    <col min="9989" max="9989" width="9.28515625" style="1245"/>
    <col min="9990" max="9990" width="8.42578125" style="1245" customWidth="1"/>
    <col min="9991" max="9991" width="17.5703125" style="1245" bestFit="1" customWidth="1"/>
    <col min="9992" max="9992" width="21.7109375" style="1245" customWidth="1"/>
    <col min="9993" max="9993" width="21.28515625" style="1245" customWidth="1"/>
    <col min="9994" max="10229" width="9.28515625" style="1245"/>
    <col min="10230" max="10230" width="103.140625" style="1245" customWidth="1"/>
    <col min="10231" max="10231" width="20.5703125" style="1245" customWidth="1"/>
    <col min="10232" max="10232" width="19.42578125" style="1245" customWidth="1"/>
    <col min="10233" max="10233" width="16.7109375" style="1245" customWidth="1"/>
    <col min="10234" max="10234" width="12.85546875" style="1245" customWidth="1"/>
    <col min="10235" max="10235" width="11" style="1245" bestFit="1" customWidth="1"/>
    <col min="10236" max="10240" width="9.28515625" style="1245"/>
    <col min="10241" max="10241" width="103.140625" style="1245" customWidth="1"/>
    <col min="10242" max="10242" width="20.5703125" style="1245" customWidth="1"/>
    <col min="10243" max="10243" width="19.42578125" style="1245" customWidth="1"/>
    <col min="10244" max="10244" width="16.7109375" style="1245" customWidth="1"/>
    <col min="10245" max="10245" width="9.28515625" style="1245"/>
    <col min="10246" max="10246" width="8.42578125" style="1245" customWidth="1"/>
    <col min="10247" max="10247" width="17.5703125" style="1245" bestFit="1" customWidth="1"/>
    <col min="10248" max="10248" width="21.7109375" style="1245" customWidth="1"/>
    <col min="10249" max="10249" width="21.28515625" style="1245" customWidth="1"/>
    <col min="10250" max="10485" width="9.28515625" style="1245"/>
    <col min="10486" max="10486" width="103.140625" style="1245" customWidth="1"/>
    <col min="10487" max="10487" width="20.5703125" style="1245" customWidth="1"/>
    <col min="10488" max="10488" width="19.42578125" style="1245" customWidth="1"/>
    <col min="10489" max="10489" width="16.7109375" style="1245" customWidth="1"/>
    <col min="10490" max="10490" width="12.85546875" style="1245" customWidth="1"/>
    <col min="10491" max="10491" width="11" style="1245" bestFit="1" customWidth="1"/>
    <col min="10492" max="10496" width="9.28515625" style="1245"/>
    <col min="10497" max="10497" width="103.140625" style="1245" customWidth="1"/>
    <col min="10498" max="10498" width="20.5703125" style="1245" customWidth="1"/>
    <col min="10499" max="10499" width="19.42578125" style="1245" customWidth="1"/>
    <col min="10500" max="10500" width="16.7109375" style="1245" customWidth="1"/>
    <col min="10501" max="10501" width="9.28515625" style="1245"/>
    <col min="10502" max="10502" width="8.42578125" style="1245" customWidth="1"/>
    <col min="10503" max="10503" width="17.5703125" style="1245" bestFit="1" customWidth="1"/>
    <col min="10504" max="10504" width="21.7109375" style="1245" customWidth="1"/>
    <col min="10505" max="10505" width="21.28515625" style="1245" customWidth="1"/>
    <col min="10506" max="10741" width="9.28515625" style="1245"/>
    <col min="10742" max="10742" width="103.140625" style="1245" customWidth="1"/>
    <col min="10743" max="10743" width="20.5703125" style="1245" customWidth="1"/>
    <col min="10744" max="10744" width="19.42578125" style="1245" customWidth="1"/>
    <col min="10745" max="10745" width="16.7109375" style="1245" customWidth="1"/>
    <col min="10746" max="10746" width="12.85546875" style="1245" customWidth="1"/>
    <col min="10747" max="10747" width="11" style="1245" bestFit="1" customWidth="1"/>
    <col min="10748" max="10752" width="9.28515625" style="1245"/>
    <col min="10753" max="10753" width="103.140625" style="1245" customWidth="1"/>
    <col min="10754" max="10754" width="20.5703125" style="1245" customWidth="1"/>
    <col min="10755" max="10755" width="19.42578125" style="1245" customWidth="1"/>
    <col min="10756" max="10756" width="16.7109375" style="1245" customWidth="1"/>
    <col min="10757" max="10757" width="9.28515625" style="1245"/>
    <col min="10758" max="10758" width="8.42578125" style="1245" customWidth="1"/>
    <col min="10759" max="10759" width="17.5703125" style="1245" bestFit="1" customWidth="1"/>
    <col min="10760" max="10760" width="21.7109375" style="1245" customWidth="1"/>
    <col min="10761" max="10761" width="21.28515625" style="1245" customWidth="1"/>
    <col min="10762" max="10997" width="9.28515625" style="1245"/>
    <col min="10998" max="10998" width="103.140625" style="1245" customWidth="1"/>
    <col min="10999" max="10999" width="20.5703125" style="1245" customWidth="1"/>
    <col min="11000" max="11000" width="19.42578125" style="1245" customWidth="1"/>
    <col min="11001" max="11001" width="16.7109375" style="1245" customWidth="1"/>
    <col min="11002" max="11002" width="12.85546875" style="1245" customWidth="1"/>
    <col min="11003" max="11003" width="11" style="1245" bestFit="1" customWidth="1"/>
    <col min="11004" max="11008" width="9.28515625" style="1245"/>
    <col min="11009" max="11009" width="103.140625" style="1245" customWidth="1"/>
    <col min="11010" max="11010" width="20.5703125" style="1245" customWidth="1"/>
    <col min="11011" max="11011" width="19.42578125" style="1245" customWidth="1"/>
    <col min="11012" max="11012" width="16.7109375" style="1245" customWidth="1"/>
    <col min="11013" max="11013" width="9.28515625" style="1245"/>
    <col min="11014" max="11014" width="8.42578125" style="1245" customWidth="1"/>
    <col min="11015" max="11015" width="17.5703125" style="1245" bestFit="1" customWidth="1"/>
    <col min="11016" max="11016" width="21.7109375" style="1245" customWidth="1"/>
    <col min="11017" max="11017" width="21.28515625" style="1245" customWidth="1"/>
    <col min="11018" max="11253" width="9.28515625" style="1245"/>
    <col min="11254" max="11254" width="103.140625" style="1245" customWidth="1"/>
    <col min="11255" max="11255" width="20.5703125" style="1245" customWidth="1"/>
    <col min="11256" max="11256" width="19.42578125" style="1245" customWidth="1"/>
    <col min="11257" max="11257" width="16.7109375" style="1245" customWidth="1"/>
    <col min="11258" max="11258" width="12.85546875" style="1245" customWidth="1"/>
    <col min="11259" max="11259" width="11" style="1245" bestFit="1" customWidth="1"/>
    <col min="11260" max="11264" width="9.28515625" style="1245"/>
    <col min="11265" max="11265" width="103.140625" style="1245" customWidth="1"/>
    <col min="11266" max="11266" width="20.5703125" style="1245" customWidth="1"/>
    <col min="11267" max="11267" width="19.42578125" style="1245" customWidth="1"/>
    <col min="11268" max="11268" width="16.7109375" style="1245" customWidth="1"/>
    <col min="11269" max="11269" width="9.28515625" style="1245"/>
    <col min="11270" max="11270" width="8.42578125" style="1245" customWidth="1"/>
    <col min="11271" max="11271" width="17.5703125" style="1245" bestFit="1" customWidth="1"/>
    <col min="11272" max="11272" width="21.7109375" style="1245" customWidth="1"/>
    <col min="11273" max="11273" width="21.28515625" style="1245" customWidth="1"/>
    <col min="11274" max="11509" width="9.28515625" style="1245"/>
    <col min="11510" max="11510" width="103.140625" style="1245" customWidth="1"/>
    <col min="11511" max="11511" width="20.5703125" style="1245" customWidth="1"/>
    <col min="11512" max="11512" width="19.42578125" style="1245" customWidth="1"/>
    <col min="11513" max="11513" width="16.7109375" style="1245" customWidth="1"/>
    <col min="11514" max="11514" width="12.85546875" style="1245" customWidth="1"/>
    <col min="11515" max="11515" width="11" style="1245" bestFit="1" customWidth="1"/>
    <col min="11516" max="11520" width="9.28515625" style="1245"/>
    <col min="11521" max="11521" width="103.140625" style="1245" customWidth="1"/>
    <col min="11522" max="11522" width="20.5703125" style="1245" customWidth="1"/>
    <col min="11523" max="11523" width="19.42578125" style="1245" customWidth="1"/>
    <col min="11524" max="11524" width="16.7109375" style="1245" customWidth="1"/>
    <col min="11525" max="11525" width="9.28515625" style="1245"/>
    <col min="11526" max="11526" width="8.42578125" style="1245" customWidth="1"/>
    <col min="11527" max="11527" width="17.5703125" style="1245" bestFit="1" customWidth="1"/>
    <col min="11528" max="11528" width="21.7109375" style="1245" customWidth="1"/>
    <col min="11529" max="11529" width="21.28515625" style="1245" customWidth="1"/>
    <col min="11530" max="11765" width="9.28515625" style="1245"/>
    <col min="11766" max="11766" width="103.140625" style="1245" customWidth="1"/>
    <col min="11767" max="11767" width="20.5703125" style="1245" customWidth="1"/>
    <col min="11768" max="11768" width="19.42578125" style="1245" customWidth="1"/>
    <col min="11769" max="11769" width="16.7109375" style="1245" customWidth="1"/>
    <col min="11770" max="11770" width="12.85546875" style="1245" customWidth="1"/>
    <col min="11771" max="11771" width="11" style="1245" bestFit="1" customWidth="1"/>
    <col min="11772" max="11776" width="9.28515625" style="1245"/>
    <col min="11777" max="11777" width="103.140625" style="1245" customWidth="1"/>
    <col min="11778" max="11778" width="20.5703125" style="1245" customWidth="1"/>
    <col min="11779" max="11779" width="19.42578125" style="1245" customWidth="1"/>
    <col min="11780" max="11780" width="16.7109375" style="1245" customWidth="1"/>
    <col min="11781" max="11781" width="9.28515625" style="1245"/>
    <col min="11782" max="11782" width="8.42578125" style="1245" customWidth="1"/>
    <col min="11783" max="11783" width="17.5703125" style="1245" bestFit="1" customWidth="1"/>
    <col min="11784" max="11784" width="21.7109375" style="1245" customWidth="1"/>
    <col min="11785" max="11785" width="21.28515625" style="1245" customWidth="1"/>
    <col min="11786" max="12021" width="9.28515625" style="1245"/>
    <col min="12022" max="12022" width="103.140625" style="1245" customWidth="1"/>
    <col min="12023" max="12023" width="20.5703125" style="1245" customWidth="1"/>
    <col min="12024" max="12024" width="19.42578125" style="1245" customWidth="1"/>
    <col min="12025" max="12025" width="16.7109375" style="1245" customWidth="1"/>
    <col min="12026" max="12026" width="12.85546875" style="1245" customWidth="1"/>
    <col min="12027" max="12027" width="11" style="1245" bestFit="1" customWidth="1"/>
    <col min="12028" max="12032" width="9.28515625" style="1245"/>
    <col min="12033" max="12033" width="103.140625" style="1245" customWidth="1"/>
    <col min="12034" max="12034" width="20.5703125" style="1245" customWidth="1"/>
    <col min="12035" max="12035" width="19.42578125" style="1245" customWidth="1"/>
    <col min="12036" max="12036" width="16.7109375" style="1245" customWidth="1"/>
    <col min="12037" max="12037" width="9.28515625" style="1245"/>
    <col min="12038" max="12038" width="8.42578125" style="1245" customWidth="1"/>
    <col min="12039" max="12039" width="17.5703125" style="1245" bestFit="1" customWidth="1"/>
    <col min="12040" max="12040" width="21.7109375" style="1245" customWidth="1"/>
    <col min="12041" max="12041" width="21.28515625" style="1245" customWidth="1"/>
    <col min="12042" max="12277" width="9.28515625" style="1245"/>
    <col min="12278" max="12278" width="103.140625" style="1245" customWidth="1"/>
    <col min="12279" max="12279" width="20.5703125" style="1245" customWidth="1"/>
    <col min="12280" max="12280" width="19.42578125" style="1245" customWidth="1"/>
    <col min="12281" max="12281" width="16.7109375" style="1245" customWidth="1"/>
    <col min="12282" max="12282" width="12.85546875" style="1245" customWidth="1"/>
    <col min="12283" max="12283" width="11" style="1245" bestFit="1" customWidth="1"/>
    <col min="12284" max="12288" width="9.28515625" style="1245"/>
    <col min="12289" max="12289" width="103.140625" style="1245" customWidth="1"/>
    <col min="12290" max="12290" width="20.5703125" style="1245" customWidth="1"/>
    <col min="12291" max="12291" width="19.42578125" style="1245" customWidth="1"/>
    <col min="12292" max="12292" width="16.7109375" style="1245" customWidth="1"/>
    <col min="12293" max="12293" width="9.28515625" style="1245"/>
    <col min="12294" max="12294" width="8.42578125" style="1245" customWidth="1"/>
    <col min="12295" max="12295" width="17.5703125" style="1245" bestFit="1" customWidth="1"/>
    <col min="12296" max="12296" width="21.7109375" style="1245" customWidth="1"/>
    <col min="12297" max="12297" width="21.28515625" style="1245" customWidth="1"/>
    <col min="12298" max="12533" width="9.28515625" style="1245"/>
    <col min="12534" max="12534" width="103.140625" style="1245" customWidth="1"/>
    <col min="12535" max="12535" width="20.5703125" style="1245" customWidth="1"/>
    <col min="12536" max="12536" width="19.42578125" style="1245" customWidth="1"/>
    <col min="12537" max="12537" width="16.7109375" style="1245" customWidth="1"/>
    <col min="12538" max="12538" width="12.85546875" style="1245" customWidth="1"/>
    <col min="12539" max="12539" width="11" style="1245" bestFit="1" customWidth="1"/>
    <col min="12540" max="12544" width="9.28515625" style="1245"/>
    <col min="12545" max="12545" width="103.140625" style="1245" customWidth="1"/>
    <col min="12546" max="12546" width="20.5703125" style="1245" customWidth="1"/>
    <col min="12547" max="12547" width="19.42578125" style="1245" customWidth="1"/>
    <col min="12548" max="12548" width="16.7109375" style="1245" customWidth="1"/>
    <col min="12549" max="12549" width="9.28515625" style="1245"/>
    <col min="12550" max="12550" width="8.42578125" style="1245" customWidth="1"/>
    <col min="12551" max="12551" width="17.5703125" style="1245" bestFit="1" customWidth="1"/>
    <col min="12552" max="12552" width="21.7109375" style="1245" customWidth="1"/>
    <col min="12553" max="12553" width="21.28515625" style="1245" customWidth="1"/>
    <col min="12554" max="12789" width="9.28515625" style="1245"/>
    <col min="12790" max="12790" width="103.140625" style="1245" customWidth="1"/>
    <col min="12791" max="12791" width="20.5703125" style="1245" customWidth="1"/>
    <col min="12792" max="12792" width="19.42578125" style="1245" customWidth="1"/>
    <col min="12793" max="12793" width="16.7109375" style="1245" customWidth="1"/>
    <col min="12794" max="12794" width="12.85546875" style="1245" customWidth="1"/>
    <col min="12795" max="12795" width="11" style="1245" bestFit="1" customWidth="1"/>
    <col min="12796" max="12800" width="9.28515625" style="1245"/>
    <col min="12801" max="12801" width="103.140625" style="1245" customWidth="1"/>
    <col min="12802" max="12802" width="20.5703125" style="1245" customWidth="1"/>
    <col min="12803" max="12803" width="19.42578125" style="1245" customWidth="1"/>
    <col min="12804" max="12804" width="16.7109375" style="1245" customWidth="1"/>
    <col min="12805" max="12805" width="9.28515625" style="1245"/>
    <col min="12806" max="12806" width="8.42578125" style="1245" customWidth="1"/>
    <col min="12807" max="12807" width="17.5703125" style="1245" bestFit="1" customWidth="1"/>
    <col min="12808" max="12808" width="21.7109375" style="1245" customWidth="1"/>
    <col min="12809" max="12809" width="21.28515625" style="1245" customWidth="1"/>
    <col min="12810" max="13045" width="9.28515625" style="1245"/>
    <col min="13046" max="13046" width="103.140625" style="1245" customWidth="1"/>
    <col min="13047" max="13047" width="20.5703125" style="1245" customWidth="1"/>
    <col min="13048" max="13048" width="19.42578125" style="1245" customWidth="1"/>
    <col min="13049" max="13049" width="16.7109375" style="1245" customWidth="1"/>
    <col min="13050" max="13050" width="12.85546875" style="1245" customWidth="1"/>
    <col min="13051" max="13051" width="11" style="1245" bestFit="1" customWidth="1"/>
    <col min="13052" max="13056" width="9.28515625" style="1245"/>
    <col min="13057" max="13057" width="103.140625" style="1245" customWidth="1"/>
    <col min="13058" max="13058" width="20.5703125" style="1245" customWidth="1"/>
    <col min="13059" max="13059" width="19.42578125" style="1245" customWidth="1"/>
    <col min="13060" max="13060" width="16.7109375" style="1245" customWidth="1"/>
    <col min="13061" max="13061" width="9.28515625" style="1245"/>
    <col min="13062" max="13062" width="8.42578125" style="1245" customWidth="1"/>
    <col min="13063" max="13063" width="17.5703125" style="1245" bestFit="1" customWidth="1"/>
    <col min="13064" max="13064" width="21.7109375" style="1245" customWidth="1"/>
    <col min="13065" max="13065" width="21.28515625" style="1245" customWidth="1"/>
    <col min="13066" max="13301" width="9.28515625" style="1245"/>
    <col min="13302" max="13302" width="103.140625" style="1245" customWidth="1"/>
    <col min="13303" max="13303" width="20.5703125" style="1245" customWidth="1"/>
    <col min="13304" max="13304" width="19.42578125" style="1245" customWidth="1"/>
    <col min="13305" max="13305" width="16.7109375" style="1245" customWidth="1"/>
    <col min="13306" max="13306" width="12.85546875" style="1245" customWidth="1"/>
    <col min="13307" max="13307" width="11" style="1245" bestFit="1" customWidth="1"/>
    <col min="13308" max="13312" width="9.28515625" style="1245"/>
    <col min="13313" max="13313" width="103.140625" style="1245" customWidth="1"/>
    <col min="13314" max="13314" width="20.5703125" style="1245" customWidth="1"/>
    <col min="13315" max="13315" width="19.42578125" style="1245" customWidth="1"/>
    <col min="13316" max="13316" width="16.7109375" style="1245" customWidth="1"/>
    <col min="13317" max="13317" width="9.28515625" style="1245"/>
    <col min="13318" max="13318" width="8.42578125" style="1245" customWidth="1"/>
    <col min="13319" max="13319" width="17.5703125" style="1245" bestFit="1" customWidth="1"/>
    <col min="13320" max="13320" width="21.7109375" style="1245" customWidth="1"/>
    <col min="13321" max="13321" width="21.28515625" style="1245" customWidth="1"/>
    <col min="13322" max="13557" width="9.28515625" style="1245"/>
    <col min="13558" max="13558" width="103.140625" style="1245" customWidth="1"/>
    <col min="13559" max="13559" width="20.5703125" style="1245" customWidth="1"/>
    <col min="13560" max="13560" width="19.42578125" style="1245" customWidth="1"/>
    <col min="13561" max="13561" width="16.7109375" style="1245" customWidth="1"/>
    <col min="13562" max="13562" width="12.85546875" style="1245" customWidth="1"/>
    <col min="13563" max="13563" width="11" style="1245" bestFit="1" customWidth="1"/>
    <col min="13564" max="13568" width="9.28515625" style="1245"/>
    <col min="13569" max="13569" width="103.140625" style="1245" customWidth="1"/>
    <col min="13570" max="13570" width="20.5703125" style="1245" customWidth="1"/>
    <col min="13571" max="13571" width="19.42578125" style="1245" customWidth="1"/>
    <col min="13572" max="13572" width="16.7109375" style="1245" customWidth="1"/>
    <col min="13573" max="13573" width="9.28515625" style="1245"/>
    <col min="13574" max="13574" width="8.42578125" style="1245" customWidth="1"/>
    <col min="13575" max="13575" width="17.5703125" style="1245" bestFit="1" customWidth="1"/>
    <col min="13576" max="13576" width="21.7109375" style="1245" customWidth="1"/>
    <col min="13577" max="13577" width="21.28515625" style="1245" customWidth="1"/>
    <col min="13578" max="13813" width="9.28515625" style="1245"/>
    <col min="13814" max="13814" width="103.140625" style="1245" customWidth="1"/>
    <col min="13815" max="13815" width="20.5703125" style="1245" customWidth="1"/>
    <col min="13816" max="13816" width="19.42578125" style="1245" customWidth="1"/>
    <col min="13817" max="13817" width="16.7109375" style="1245" customWidth="1"/>
    <col min="13818" max="13818" width="12.85546875" style="1245" customWidth="1"/>
    <col min="13819" max="13819" width="11" style="1245" bestFit="1" customWidth="1"/>
    <col min="13820" max="13824" width="9.28515625" style="1245"/>
    <col min="13825" max="13825" width="103.140625" style="1245" customWidth="1"/>
    <col min="13826" max="13826" width="20.5703125" style="1245" customWidth="1"/>
    <col min="13827" max="13827" width="19.42578125" style="1245" customWidth="1"/>
    <col min="13828" max="13828" width="16.7109375" style="1245" customWidth="1"/>
    <col min="13829" max="13829" width="9.28515625" style="1245"/>
    <col min="13830" max="13830" width="8.42578125" style="1245" customWidth="1"/>
    <col min="13831" max="13831" width="17.5703125" style="1245" bestFit="1" customWidth="1"/>
    <col min="13832" max="13832" width="21.7109375" style="1245" customWidth="1"/>
    <col min="13833" max="13833" width="21.28515625" style="1245" customWidth="1"/>
    <col min="13834" max="14069" width="9.28515625" style="1245"/>
    <col min="14070" max="14070" width="103.140625" style="1245" customWidth="1"/>
    <col min="14071" max="14071" width="20.5703125" style="1245" customWidth="1"/>
    <col min="14072" max="14072" width="19.42578125" style="1245" customWidth="1"/>
    <col min="14073" max="14073" width="16.7109375" style="1245" customWidth="1"/>
    <col min="14074" max="14074" width="12.85546875" style="1245" customWidth="1"/>
    <col min="14075" max="14075" width="11" style="1245" bestFit="1" customWidth="1"/>
    <col min="14076" max="14080" width="9.28515625" style="1245"/>
    <col min="14081" max="14081" width="103.140625" style="1245" customWidth="1"/>
    <col min="14082" max="14082" width="20.5703125" style="1245" customWidth="1"/>
    <col min="14083" max="14083" width="19.42578125" style="1245" customWidth="1"/>
    <col min="14084" max="14084" width="16.7109375" style="1245" customWidth="1"/>
    <col min="14085" max="14085" width="9.28515625" style="1245"/>
    <col min="14086" max="14086" width="8.42578125" style="1245" customWidth="1"/>
    <col min="14087" max="14087" width="17.5703125" style="1245" bestFit="1" customWidth="1"/>
    <col min="14088" max="14088" width="21.7109375" style="1245" customWidth="1"/>
    <col min="14089" max="14089" width="21.28515625" style="1245" customWidth="1"/>
    <col min="14090" max="14325" width="9.28515625" style="1245"/>
    <col min="14326" max="14326" width="103.140625" style="1245" customWidth="1"/>
    <col min="14327" max="14327" width="20.5703125" style="1245" customWidth="1"/>
    <col min="14328" max="14328" width="19.42578125" style="1245" customWidth="1"/>
    <col min="14329" max="14329" width="16.7109375" style="1245" customWidth="1"/>
    <col min="14330" max="14330" width="12.85546875" style="1245" customWidth="1"/>
    <col min="14331" max="14331" width="11" style="1245" bestFit="1" customWidth="1"/>
    <col min="14332" max="14336" width="9.28515625" style="1245"/>
    <col min="14337" max="14337" width="103.140625" style="1245" customWidth="1"/>
    <col min="14338" max="14338" width="20.5703125" style="1245" customWidth="1"/>
    <col min="14339" max="14339" width="19.42578125" style="1245" customWidth="1"/>
    <col min="14340" max="14340" width="16.7109375" style="1245" customWidth="1"/>
    <col min="14341" max="14341" width="9.28515625" style="1245"/>
    <col min="14342" max="14342" width="8.42578125" style="1245" customWidth="1"/>
    <col min="14343" max="14343" width="17.5703125" style="1245" bestFit="1" customWidth="1"/>
    <col min="14344" max="14344" width="21.7109375" style="1245" customWidth="1"/>
    <col min="14345" max="14345" width="21.28515625" style="1245" customWidth="1"/>
    <col min="14346" max="14581" width="9.28515625" style="1245"/>
    <col min="14582" max="14582" width="103.140625" style="1245" customWidth="1"/>
    <col min="14583" max="14583" width="20.5703125" style="1245" customWidth="1"/>
    <col min="14584" max="14584" width="19.42578125" style="1245" customWidth="1"/>
    <col min="14585" max="14585" width="16.7109375" style="1245" customWidth="1"/>
    <col min="14586" max="14586" width="12.85546875" style="1245" customWidth="1"/>
    <col min="14587" max="14587" width="11" style="1245" bestFit="1" customWidth="1"/>
    <col min="14588" max="14592" width="9.28515625" style="1245"/>
    <col min="14593" max="14593" width="103.140625" style="1245" customWidth="1"/>
    <col min="14594" max="14594" width="20.5703125" style="1245" customWidth="1"/>
    <col min="14595" max="14595" width="19.42578125" style="1245" customWidth="1"/>
    <col min="14596" max="14596" width="16.7109375" style="1245" customWidth="1"/>
    <col min="14597" max="14597" width="9.28515625" style="1245"/>
    <col min="14598" max="14598" width="8.42578125" style="1245" customWidth="1"/>
    <col min="14599" max="14599" width="17.5703125" style="1245" bestFit="1" customWidth="1"/>
    <col min="14600" max="14600" width="21.7109375" style="1245" customWidth="1"/>
    <col min="14601" max="14601" width="21.28515625" style="1245" customWidth="1"/>
    <col min="14602" max="14837" width="9.28515625" style="1245"/>
    <col min="14838" max="14838" width="103.140625" style="1245" customWidth="1"/>
    <col min="14839" max="14839" width="20.5703125" style="1245" customWidth="1"/>
    <col min="14840" max="14840" width="19.42578125" style="1245" customWidth="1"/>
    <col min="14841" max="14841" width="16.7109375" style="1245" customWidth="1"/>
    <col min="14842" max="14842" width="12.85546875" style="1245" customWidth="1"/>
    <col min="14843" max="14843" width="11" style="1245" bestFit="1" customWidth="1"/>
    <col min="14844" max="14848" width="9.28515625" style="1245"/>
    <col min="14849" max="14849" width="103.140625" style="1245" customWidth="1"/>
    <col min="14850" max="14850" width="20.5703125" style="1245" customWidth="1"/>
    <col min="14851" max="14851" width="19.42578125" style="1245" customWidth="1"/>
    <col min="14852" max="14852" width="16.7109375" style="1245" customWidth="1"/>
    <col min="14853" max="14853" width="9.28515625" style="1245"/>
    <col min="14854" max="14854" width="8.42578125" style="1245" customWidth="1"/>
    <col min="14855" max="14855" width="17.5703125" style="1245" bestFit="1" customWidth="1"/>
    <col min="14856" max="14856" width="21.7109375" style="1245" customWidth="1"/>
    <col min="14857" max="14857" width="21.28515625" style="1245" customWidth="1"/>
    <col min="14858" max="15093" width="9.28515625" style="1245"/>
    <col min="15094" max="15094" width="103.140625" style="1245" customWidth="1"/>
    <col min="15095" max="15095" width="20.5703125" style="1245" customWidth="1"/>
    <col min="15096" max="15096" width="19.42578125" style="1245" customWidth="1"/>
    <col min="15097" max="15097" width="16.7109375" style="1245" customWidth="1"/>
    <col min="15098" max="15098" width="12.85546875" style="1245" customWidth="1"/>
    <col min="15099" max="15099" width="11" style="1245" bestFit="1" customWidth="1"/>
    <col min="15100" max="15104" width="9.28515625" style="1245"/>
    <col min="15105" max="15105" width="103.140625" style="1245" customWidth="1"/>
    <col min="15106" max="15106" width="20.5703125" style="1245" customWidth="1"/>
    <col min="15107" max="15107" width="19.42578125" style="1245" customWidth="1"/>
    <col min="15108" max="15108" width="16.7109375" style="1245" customWidth="1"/>
    <col min="15109" max="15109" width="9.28515625" style="1245"/>
    <col min="15110" max="15110" width="8.42578125" style="1245" customWidth="1"/>
    <col min="15111" max="15111" width="17.5703125" style="1245" bestFit="1" customWidth="1"/>
    <col min="15112" max="15112" width="21.7109375" style="1245" customWidth="1"/>
    <col min="15113" max="15113" width="21.28515625" style="1245" customWidth="1"/>
    <col min="15114" max="15349" width="9.28515625" style="1245"/>
    <col min="15350" max="15350" width="103.140625" style="1245" customWidth="1"/>
    <col min="15351" max="15351" width="20.5703125" style="1245" customWidth="1"/>
    <col min="15352" max="15352" width="19.42578125" style="1245" customWidth="1"/>
    <col min="15353" max="15353" width="16.7109375" style="1245" customWidth="1"/>
    <col min="15354" max="15354" width="12.85546875" style="1245" customWidth="1"/>
    <col min="15355" max="15355" width="11" style="1245" bestFit="1" customWidth="1"/>
    <col min="15356" max="15360" width="9.28515625" style="1245"/>
    <col min="15361" max="15361" width="103.140625" style="1245" customWidth="1"/>
    <col min="15362" max="15362" width="20.5703125" style="1245" customWidth="1"/>
    <col min="15363" max="15363" width="19.42578125" style="1245" customWidth="1"/>
    <col min="15364" max="15364" width="16.7109375" style="1245" customWidth="1"/>
    <col min="15365" max="15365" width="9.28515625" style="1245"/>
    <col min="15366" max="15366" width="8.42578125" style="1245" customWidth="1"/>
    <col min="15367" max="15367" width="17.5703125" style="1245" bestFit="1" customWidth="1"/>
    <col min="15368" max="15368" width="21.7109375" style="1245" customWidth="1"/>
    <col min="15369" max="15369" width="21.28515625" style="1245" customWidth="1"/>
    <col min="15370" max="15605" width="9.28515625" style="1245"/>
    <col min="15606" max="15606" width="103.140625" style="1245" customWidth="1"/>
    <col min="15607" max="15607" width="20.5703125" style="1245" customWidth="1"/>
    <col min="15608" max="15608" width="19.42578125" style="1245" customWidth="1"/>
    <col min="15609" max="15609" width="16.7109375" style="1245" customWidth="1"/>
    <col min="15610" max="15610" width="12.85546875" style="1245" customWidth="1"/>
    <col min="15611" max="15611" width="11" style="1245" bestFit="1" customWidth="1"/>
    <col min="15612" max="15616" width="9.28515625" style="1245"/>
    <col min="15617" max="15617" width="103.140625" style="1245" customWidth="1"/>
    <col min="15618" max="15618" width="20.5703125" style="1245" customWidth="1"/>
    <col min="15619" max="15619" width="19.42578125" style="1245" customWidth="1"/>
    <col min="15620" max="15620" width="16.7109375" style="1245" customWidth="1"/>
    <col min="15621" max="15621" width="9.28515625" style="1245"/>
    <col min="15622" max="15622" width="8.42578125" style="1245" customWidth="1"/>
    <col min="15623" max="15623" width="17.5703125" style="1245" bestFit="1" customWidth="1"/>
    <col min="15624" max="15624" width="21.7109375" style="1245" customWidth="1"/>
    <col min="15625" max="15625" width="21.28515625" style="1245" customWidth="1"/>
    <col min="15626" max="15861" width="9.28515625" style="1245"/>
    <col min="15862" max="15862" width="103.140625" style="1245" customWidth="1"/>
    <col min="15863" max="15863" width="20.5703125" style="1245" customWidth="1"/>
    <col min="15864" max="15864" width="19.42578125" style="1245" customWidth="1"/>
    <col min="15865" max="15865" width="16.7109375" style="1245" customWidth="1"/>
    <col min="15866" max="15866" width="12.85546875" style="1245" customWidth="1"/>
    <col min="15867" max="15867" width="11" style="1245" bestFit="1" customWidth="1"/>
    <col min="15868" max="15872" width="9.28515625" style="1245"/>
    <col min="15873" max="15873" width="103.140625" style="1245" customWidth="1"/>
    <col min="15874" max="15874" width="20.5703125" style="1245" customWidth="1"/>
    <col min="15875" max="15875" width="19.42578125" style="1245" customWidth="1"/>
    <col min="15876" max="15876" width="16.7109375" style="1245" customWidth="1"/>
    <col min="15877" max="15877" width="9.28515625" style="1245"/>
    <col min="15878" max="15878" width="8.42578125" style="1245" customWidth="1"/>
    <col min="15879" max="15879" width="17.5703125" style="1245" bestFit="1" customWidth="1"/>
    <col min="15880" max="15880" width="21.7109375" style="1245" customWidth="1"/>
    <col min="15881" max="15881" width="21.28515625" style="1245" customWidth="1"/>
    <col min="15882" max="16117" width="9.28515625" style="1245"/>
    <col min="16118" max="16118" width="103.140625" style="1245" customWidth="1"/>
    <col min="16119" max="16119" width="20.5703125" style="1245" customWidth="1"/>
    <col min="16120" max="16120" width="19.42578125" style="1245" customWidth="1"/>
    <col min="16121" max="16121" width="16.7109375" style="1245" customWidth="1"/>
    <col min="16122" max="16122" width="12.85546875" style="1245" customWidth="1"/>
    <col min="16123" max="16123" width="11" style="1245" bestFit="1" customWidth="1"/>
    <col min="16124" max="16128" width="9.28515625" style="1245"/>
    <col min="16129" max="16129" width="103.140625" style="1245" customWidth="1"/>
    <col min="16130" max="16130" width="20.5703125" style="1245" customWidth="1"/>
    <col min="16131" max="16131" width="19.42578125" style="1245" customWidth="1"/>
    <col min="16132" max="16132" width="16.7109375" style="1245" customWidth="1"/>
    <col min="16133" max="16133" width="9.28515625" style="1245"/>
    <col min="16134" max="16134" width="8.42578125" style="1245" customWidth="1"/>
    <col min="16135" max="16135" width="17.5703125" style="1245" bestFit="1" customWidth="1"/>
    <col min="16136" max="16136" width="21.7109375" style="1245" customWidth="1"/>
    <col min="16137" max="16137" width="21.28515625" style="1245" customWidth="1"/>
    <col min="16138" max="16373" width="9.28515625" style="1245"/>
    <col min="16374" max="16374" width="103.140625" style="1245" customWidth="1"/>
    <col min="16375" max="16375" width="20.5703125" style="1245" customWidth="1"/>
    <col min="16376" max="16376" width="19.42578125" style="1245" customWidth="1"/>
    <col min="16377" max="16377" width="16.7109375" style="1245" customWidth="1"/>
    <col min="16378" max="16378" width="12.85546875" style="1245" customWidth="1"/>
    <col min="16379" max="16379" width="11" style="1245" bestFit="1" customWidth="1"/>
    <col min="16380" max="16384" width="9.28515625" style="1245"/>
  </cols>
  <sheetData>
    <row r="1" spans="1:5" ht="16.5" customHeight="1">
      <c r="A1" s="1243" t="s">
        <v>776</v>
      </c>
      <c r="B1" s="1244"/>
      <c r="C1" s="1678"/>
      <c r="D1" s="1678"/>
    </row>
    <row r="2" spans="1:5" ht="22.5" customHeight="1">
      <c r="A2" s="1679" t="s">
        <v>777</v>
      </c>
      <c r="B2" s="1679"/>
      <c r="C2" s="1679"/>
      <c r="D2" s="1679"/>
    </row>
    <row r="3" spans="1:5" s="1248" customFormat="1" ht="18" customHeight="1">
      <c r="A3" s="1246"/>
      <c r="B3" s="1247"/>
      <c r="C3" s="1680" t="s">
        <v>2</v>
      </c>
      <c r="D3" s="1680"/>
    </row>
    <row r="4" spans="1:5" s="1251" customFormat="1" ht="79.5" customHeight="1">
      <c r="A4" s="1681" t="s">
        <v>778</v>
      </c>
      <c r="B4" s="1683" t="s">
        <v>779</v>
      </c>
      <c r="C4" s="1249" t="s">
        <v>229</v>
      </c>
      <c r="D4" s="1250" t="s">
        <v>230</v>
      </c>
    </row>
    <row r="5" spans="1:5" s="1251" customFormat="1" ht="24" customHeight="1">
      <c r="A5" s="1682"/>
      <c r="B5" s="1684"/>
      <c r="C5" s="1252" t="s">
        <v>780</v>
      </c>
      <c r="D5" s="1253" t="s">
        <v>232</v>
      </c>
    </row>
    <row r="6" spans="1:5" s="1251" customFormat="1" ht="21.6" customHeight="1">
      <c r="A6" s="1254">
        <v>1</v>
      </c>
      <c r="B6" s="1255">
        <v>2</v>
      </c>
      <c r="C6" s="1256">
        <v>3</v>
      </c>
      <c r="D6" s="1257" t="s">
        <v>34</v>
      </c>
    </row>
    <row r="7" spans="1:5" s="1263" customFormat="1" ht="39" customHeight="1">
      <c r="A7" s="1258" t="s">
        <v>781</v>
      </c>
      <c r="B7" s="1259">
        <v>18939596000</v>
      </c>
      <c r="C7" s="1260">
        <v>3385008103.7199998</v>
      </c>
      <c r="D7" s="1261">
        <f>C7/B7</f>
        <v>0.17872652107890791</v>
      </c>
      <c r="E7" s="1262"/>
    </row>
    <row r="8" spans="1:5" s="1263" customFormat="1" ht="39" customHeight="1">
      <c r="A8" s="1258" t="s">
        <v>782</v>
      </c>
      <c r="B8" s="1259">
        <v>6814316000</v>
      </c>
      <c r="C8" s="1260">
        <v>1491279655.3599999</v>
      </c>
      <c r="D8" s="1261">
        <f t="shared" ref="D8:D36" si="0">C8/B8</f>
        <v>0.21884509837230912</v>
      </c>
      <c r="E8" s="1262"/>
    </row>
    <row r="9" spans="1:5" s="1263" customFormat="1" ht="39" customHeight="1">
      <c r="A9" s="1258" t="s">
        <v>783</v>
      </c>
      <c r="B9" s="1259">
        <v>873933000</v>
      </c>
      <c r="C9" s="1260">
        <v>192820615.77000001</v>
      </c>
      <c r="D9" s="1261">
        <f t="shared" si="0"/>
        <v>0.22063546721545016</v>
      </c>
      <c r="E9" s="1262"/>
    </row>
    <row r="10" spans="1:5" s="1263" customFormat="1" ht="39" customHeight="1">
      <c r="A10" s="1258" t="s">
        <v>784</v>
      </c>
      <c r="B10" s="1259">
        <v>3348556000</v>
      </c>
      <c r="C10" s="1260">
        <v>616385109.51999998</v>
      </c>
      <c r="D10" s="1261">
        <f t="shared" si="0"/>
        <v>0.18407489960448623</v>
      </c>
      <c r="E10" s="1262"/>
    </row>
    <row r="11" spans="1:5" s="1263" customFormat="1" ht="39" customHeight="1">
      <c r="A11" s="1258" t="s">
        <v>785</v>
      </c>
      <c r="B11" s="1259">
        <v>2032555000</v>
      </c>
      <c r="C11" s="1260">
        <v>415404850.19</v>
      </c>
      <c r="D11" s="1261">
        <f t="shared" si="0"/>
        <v>0.20437569964404406</v>
      </c>
      <c r="E11" s="1262"/>
    </row>
    <row r="12" spans="1:5" s="1263" customFormat="1" ht="39" customHeight="1">
      <c r="A12" s="1258" t="s">
        <v>786</v>
      </c>
      <c r="B12" s="1264">
        <v>1474260000</v>
      </c>
      <c r="C12" s="1260">
        <v>248936118.40000001</v>
      </c>
      <c r="D12" s="1261">
        <f t="shared" si="0"/>
        <v>0.1688549634392848</v>
      </c>
      <c r="E12" s="1262"/>
    </row>
    <row r="13" spans="1:5" s="1263" customFormat="1" ht="39" customHeight="1">
      <c r="A13" s="1258" t="s">
        <v>787</v>
      </c>
      <c r="B13" s="1259">
        <v>1268213000</v>
      </c>
      <c r="C13" s="1260">
        <v>275843116.51999998</v>
      </c>
      <c r="D13" s="1261">
        <f t="shared" si="0"/>
        <v>0.21750535321748002</v>
      </c>
      <c r="E13" s="1262"/>
    </row>
    <row r="14" spans="1:5" s="1263" customFormat="1" ht="39" customHeight="1">
      <c r="A14" s="1258" t="s">
        <v>788</v>
      </c>
      <c r="B14" s="1259">
        <v>1653032000</v>
      </c>
      <c r="C14" s="1260">
        <v>286882954.29000002</v>
      </c>
      <c r="D14" s="1261">
        <f t="shared" si="0"/>
        <v>0.17354954670568992</v>
      </c>
      <c r="E14" s="1262"/>
    </row>
    <row r="15" spans="1:5" s="1263" customFormat="1" ht="39" customHeight="1">
      <c r="A15" s="1258" t="s">
        <v>789</v>
      </c>
      <c r="B15" s="1259">
        <v>466429000</v>
      </c>
      <c r="C15" s="1260">
        <v>161136408.66</v>
      </c>
      <c r="D15" s="1261">
        <f t="shared" si="0"/>
        <v>0.34546824631401563</v>
      </c>
      <c r="E15" s="1262"/>
    </row>
    <row r="16" spans="1:5" s="1263" customFormat="1" ht="39" customHeight="1">
      <c r="A16" s="1258" t="s">
        <v>790</v>
      </c>
      <c r="B16" s="1259">
        <v>1558027000</v>
      </c>
      <c r="C16" s="1260">
        <v>261402322.61000001</v>
      </c>
      <c r="D16" s="1261">
        <f t="shared" si="0"/>
        <v>0.16777778729765275</v>
      </c>
      <c r="E16" s="1262"/>
    </row>
    <row r="17" spans="1:5" s="1263" customFormat="1" ht="39" customHeight="1">
      <c r="A17" s="1258" t="s">
        <v>791</v>
      </c>
      <c r="B17" s="1264">
        <v>2117768000</v>
      </c>
      <c r="C17" s="1260">
        <v>396639908.27999997</v>
      </c>
      <c r="D17" s="1261">
        <f t="shared" si="0"/>
        <v>0.18729148248533359</v>
      </c>
      <c r="E17" s="1262"/>
    </row>
    <row r="18" spans="1:5" s="1263" customFormat="1" ht="39" customHeight="1">
      <c r="A18" s="1258" t="s">
        <v>792</v>
      </c>
      <c r="B18" s="1259">
        <v>1466616000</v>
      </c>
      <c r="C18" s="1260">
        <v>200070711.19999999</v>
      </c>
      <c r="D18" s="1261">
        <f t="shared" si="0"/>
        <v>0.13641656111756587</v>
      </c>
      <c r="E18" s="1262"/>
    </row>
    <row r="19" spans="1:5" s="1263" customFormat="1" ht="39" customHeight="1">
      <c r="A19" s="1258" t="s">
        <v>793</v>
      </c>
      <c r="B19" s="1264">
        <v>508145000</v>
      </c>
      <c r="C19" s="1260">
        <v>93893599.560000002</v>
      </c>
      <c r="D19" s="1261">
        <f t="shared" si="0"/>
        <v>0.1847771788761082</v>
      </c>
      <c r="E19" s="1262"/>
    </row>
    <row r="20" spans="1:5" s="1263" customFormat="1" ht="39" customHeight="1">
      <c r="A20" s="1258" t="s">
        <v>794</v>
      </c>
      <c r="B20" s="1264">
        <v>1448322000</v>
      </c>
      <c r="C20" s="1260">
        <v>203245681.18000001</v>
      </c>
      <c r="D20" s="1261">
        <f t="shared" si="0"/>
        <v>0.14033183310065028</v>
      </c>
      <c r="E20" s="1262"/>
    </row>
    <row r="21" spans="1:5" s="1263" customFormat="1" ht="39" customHeight="1">
      <c r="A21" s="1258" t="s">
        <v>795</v>
      </c>
      <c r="B21" s="1259">
        <v>895482000</v>
      </c>
      <c r="C21" s="1260">
        <v>149595251.11000001</v>
      </c>
      <c r="D21" s="1261">
        <f t="shared" si="0"/>
        <v>0.1670555646121307</v>
      </c>
      <c r="E21" s="1262"/>
    </row>
    <row r="22" spans="1:5" s="1263" customFormat="1" ht="39" customHeight="1">
      <c r="A22" s="1258" t="s">
        <v>796</v>
      </c>
      <c r="B22" s="1259">
        <v>1246802000</v>
      </c>
      <c r="C22" s="1260">
        <v>225021898.25999999</v>
      </c>
      <c r="D22" s="1261">
        <f t="shared" si="0"/>
        <v>0.18047925673843962</v>
      </c>
      <c r="E22" s="1262"/>
    </row>
    <row r="23" spans="1:5" s="1263" customFormat="1" ht="39" customHeight="1">
      <c r="A23" s="1258" t="s">
        <v>797</v>
      </c>
      <c r="B23" s="1259">
        <v>2437219000</v>
      </c>
      <c r="C23" s="1260">
        <v>543165887.02999997</v>
      </c>
      <c r="D23" s="1261">
        <f t="shared" si="0"/>
        <v>0.22286297908805075</v>
      </c>
      <c r="E23" s="1262"/>
    </row>
    <row r="24" spans="1:5" s="1263" customFormat="1" ht="39" customHeight="1">
      <c r="A24" s="1258" t="s">
        <v>798</v>
      </c>
      <c r="B24" s="1259">
        <v>1189634000</v>
      </c>
      <c r="C24" s="1260">
        <v>299041638.35000002</v>
      </c>
      <c r="D24" s="1261">
        <f t="shared" si="0"/>
        <v>0.25137280739286205</v>
      </c>
      <c r="E24" s="1262"/>
    </row>
    <row r="25" spans="1:5" s="1263" customFormat="1" ht="39" customHeight="1">
      <c r="A25" s="1258" t="s">
        <v>799</v>
      </c>
      <c r="B25" s="1264">
        <v>1123188000</v>
      </c>
      <c r="C25" s="1260">
        <v>218756990.44</v>
      </c>
      <c r="D25" s="1261">
        <f t="shared" si="0"/>
        <v>0.19476435862918764</v>
      </c>
      <c r="E25" s="1262"/>
    </row>
    <row r="26" spans="1:5" s="1263" customFormat="1" ht="39" customHeight="1">
      <c r="A26" s="1258" t="s">
        <v>800</v>
      </c>
      <c r="B26" s="1264">
        <v>1525447000</v>
      </c>
      <c r="C26" s="1260">
        <v>297575443.29000002</v>
      </c>
      <c r="D26" s="1261">
        <f t="shared" si="0"/>
        <v>0.19507425907946985</v>
      </c>
      <c r="E26" s="1262"/>
    </row>
    <row r="27" spans="1:5" s="1263" customFormat="1" ht="39" customHeight="1" thickBot="1">
      <c r="A27" s="1258" t="s">
        <v>801</v>
      </c>
      <c r="B27" s="1259">
        <v>849616000</v>
      </c>
      <c r="C27" s="1260">
        <v>227976439.38</v>
      </c>
      <c r="D27" s="1261">
        <f t="shared" si="0"/>
        <v>0.2683287972213329</v>
      </c>
      <c r="E27" s="1262"/>
    </row>
    <row r="28" spans="1:5" s="1263" customFormat="1" ht="39" customHeight="1" thickTop="1" thickBot="1">
      <c r="A28" s="1265" t="s">
        <v>802</v>
      </c>
      <c r="B28" s="1266">
        <f>SUM(B12:B27)</f>
        <v>21228200000</v>
      </c>
      <c r="C28" s="1266">
        <f>SUM(C12:C27)</f>
        <v>4089184368.5599995</v>
      </c>
      <c r="D28" s="1267">
        <f t="shared" si="0"/>
        <v>0.19262982111342458</v>
      </c>
      <c r="E28" s="1262"/>
    </row>
    <row r="29" spans="1:5" s="1263" customFormat="1" ht="39" customHeight="1" thickTop="1">
      <c r="A29" s="1268" t="s">
        <v>803</v>
      </c>
      <c r="B29" s="1269">
        <v>3861157000</v>
      </c>
      <c r="C29" s="1270">
        <v>131693379.23999999</v>
      </c>
      <c r="D29" s="1271">
        <f t="shared" si="0"/>
        <v>3.4107232428000206E-2</v>
      </c>
      <c r="E29" s="1262"/>
    </row>
    <row r="30" spans="1:5" s="1263" customFormat="1" ht="39" customHeight="1">
      <c r="A30" s="1272" t="s">
        <v>804</v>
      </c>
      <c r="B30" s="1273">
        <v>336869000</v>
      </c>
      <c r="C30" s="1260">
        <v>78773973.120000005</v>
      </c>
      <c r="D30" s="1274">
        <f t="shared" si="0"/>
        <v>0.23384156191279104</v>
      </c>
      <c r="E30" s="1262"/>
    </row>
    <row r="31" spans="1:5" s="1263" customFormat="1" ht="39" customHeight="1" thickBot="1">
      <c r="A31" s="1275" t="s">
        <v>805</v>
      </c>
      <c r="B31" s="1276">
        <v>359215000</v>
      </c>
      <c r="C31" s="1277">
        <v>50174906.100000001</v>
      </c>
      <c r="D31" s="1278">
        <f t="shared" si="0"/>
        <v>0.13967931767882744</v>
      </c>
      <c r="E31" s="1262"/>
    </row>
    <row r="32" spans="1:5" s="1263" customFormat="1" ht="39" customHeight="1" thickTop="1" thickBot="1">
      <c r="A32" s="1279" t="s">
        <v>806</v>
      </c>
      <c r="B32" s="1280">
        <f>B7+B8+B9+B10+B11+B28+B31+B29+B30</f>
        <v>57794397000</v>
      </c>
      <c r="C32" s="1280">
        <f>C7+C8+C9+C10+C11+C28+C29+C31+C30</f>
        <v>10450724961.58</v>
      </c>
      <c r="D32" s="1281">
        <f t="shared" si="0"/>
        <v>0.18082591919040181</v>
      </c>
      <c r="E32" s="1262"/>
    </row>
    <row r="33" spans="1:5" s="1263" customFormat="1" ht="39" customHeight="1" thickTop="1">
      <c r="A33" s="1268" t="s">
        <v>807</v>
      </c>
      <c r="B33" s="1282">
        <v>234674000</v>
      </c>
      <c r="C33" s="1283">
        <v>30615572.329999998</v>
      </c>
      <c r="D33" s="1284">
        <f t="shared" si="0"/>
        <v>0.13046000975821778</v>
      </c>
      <c r="E33" s="1262"/>
    </row>
    <row r="34" spans="1:5" s="1263" customFormat="1" ht="39" customHeight="1">
      <c r="A34" s="1272" t="s">
        <v>808</v>
      </c>
      <c r="B34" s="1285">
        <v>376721000</v>
      </c>
      <c r="C34" s="1260">
        <v>12776561.210000001</v>
      </c>
      <c r="D34" s="1261">
        <f t="shared" si="0"/>
        <v>3.3915181818905772E-2</v>
      </c>
      <c r="E34" s="1262"/>
    </row>
    <row r="35" spans="1:5" s="1263" customFormat="1" ht="39" customHeight="1" thickBot="1">
      <c r="A35" s="1286" t="s">
        <v>809</v>
      </c>
      <c r="B35" s="1287">
        <v>22070084000</v>
      </c>
      <c r="C35" s="1277">
        <v>5536927904.2200003</v>
      </c>
      <c r="D35" s="1288">
        <f t="shared" si="0"/>
        <v>0.25087933078188557</v>
      </c>
      <c r="E35" s="1262"/>
    </row>
    <row r="36" spans="1:5" s="1293" customFormat="1" ht="39" customHeight="1" thickTop="1" thickBot="1">
      <c r="A36" s="1289" t="s">
        <v>810</v>
      </c>
      <c r="B36" s="1266">
        <f>B32+B33+B34+B35</f>
        <v>80475876000</v>
      </c>
      <c r="C36" s="1290">
        <f>C32+C33+C34+C35</f>
        <v>16031044999.34</v>
      </c>
      <c r="D36" s="1291">
        <f t="shared" si="0"/>
        <v>0.19920311273579674</v>
      </c>
      <c r="E36" s="1292"/>
    </row>
    <row r="37" spans="1:5" ht="15.75" thickTop="1">
      <c r="C37" s="1294"/>
      <c r="E37" s="1295"/>
    </row>
    <row r="38" spans="1:5" ht="15" customHeight="1">
      <c r="A38" s="1296"/>
      <c r="E38" s="1295"/>
    </row>
    <row r="39" spans="1:5" ht="24.75" customHeight="1">
      <c r="A39" s="1295"/>
      <c r="B39" s="1295"/>
    </row>
    <row r="40" spans="1:5">
      <c r="A40" s="1295"/>
      <c r="B40" s="1295"/>
    </row>
    <row r="41" spans="1:5">
      <c r="A41" s="1298"/>
      <c r="B41" s="1295"/>
    </row>
    <row r="42" spans="1:5">
      <c r="A42" s="1295"/>
      <c r="B42" s="1295"/>
    </row>
    <row r="43" spans="1:5">
      <c r="A43" s="1295"/>
      <c r="B43" s="1295"/>
    </row>
    <row r="44" spans="1:5">
      <c r="A44" s="1295"/>
      <c r="B44" s="1295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58" fitToHeight="2" orientation="landscape" useFirstPageNumber="1" r:id="rId1"/>
  <headerFooter alignWithMargins="0">
    <oddHeader>&amp;C&amp;"Arial CE,Pogrubiony"&amp;15-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"/>
  <sheetViews>
    <sheetView zoomScale="70" zoomScaleNormal="70" zoomScaleSheetLayoutView="55" zoomScalePageLayoutView="40" workbookViewId="0">
      <selection activeCell="D239" sqref="D239"/>
    </sheetView>
  </sheetViews>
  <sheetFormatPr defaultColWidth="9.28515625" defaultRowHeight="37.5" customHeight="1"/>
  <cols>
    <col min="1" max="1" width="11.28515625" style="1501" customWidth="1"/>
    <col min="2" max="2" width="9.5703125" style="1501" customWidth="1"/>
    <col min="3" max="3" width="48.28515625" style="1502" customWidth="1"/>
    <col min="4" max="4" width="81.7109375" style="1503" customWidth="1"/>
    <col min="5" max="5" width="22.7109375" style="1504" customWidth="1"/>
    <col min="6" max="6" width="22" style="1504" customWidth="1"/>
    <col min="7" max="8" width="22.7109375" style="1504" customWidth="1"/>
    <col min="9" max="9" width="22" style="1497" customWidth="1"/>
    <col min="10" max="10" width="23.28515625" style="1496" customWidth="1"/>
    <col min="11" max="11" width="17.5703125" style="1308" bestFit="1" customWidth="1"/>
    <col min="12" max="12" width="16.5703125" style="1308" customWidth="1"/>
    <col min="13" max="256" width="9.28515625" style="1308"/>
    <col min="257" max="257" width="11.28515625" style="1308" customWidth="1"/>
    <col min="258" max="258" width="9.5703125" style="1308" customWidth="1"/>
    <col min="259" max="259" width="48.28515625" style="1308" customWidth="1"/>
    <col min="260" max="260" width="81.7109375" style="1308" customWidth="1"/>
    <col min="261" max="261" width="22.7109375" style="1308" customWidth="1"/>
    <col min="262" max="262" width="22" style="1308" customWidth="1"/>
    <col min="263" max="264" width="22.7109375" style="1308" customWidth="1"/>
    <col min="265" max="265" width="22" style="1308" customWidth="1"/>
    <col min="266" max="266" width="23.28515625" style="1308" customWidth="1"/>
    <col min="267" max="267" width="17.5703125" style="1308" bestFit="1" customWidth="1"/>
    <col min="268" max="268" width="16.5703125" style="1308" customWidth="1"/>
    <col min="269" max="512" width="9.28515625" style="1308"/>
    <col min="513" max="513" width="11.28515625" style="1308" customWidth="1"/>
    <col min="514" max="514" width="9.5703125" style="1308" customWidth="1"/>
    <col min="515" max="515" width="48.28515625" style="1308" customWidth="1"/>
    <col min="516" max="516" width="81.7109375" style="1308" customWidth="1"/>
    <col min="517" max="517" width="22.7109375" style="1308" customWidth="1"/>
    <col min="518" max="518" width="22" style="1308" customWidth="1"/>
    <col min="519" max="520" width="22.7109375" style="1308" customWidth="1"/>
    <col min="521" max="521" width="22" style="1308" customWidth="1"/>
    <col min="522" max="522" width="23.28515625" style="1308" customWidth="1"/>
    <col min="523" max="523" width="17.5703125" style="1308" bestFit="1" customWidth="1"/>
    <col min="524" max="524" width="16.5703125" style="1308" customWidth="1"/>
    <col min="525" max="768" width="9.28515625" style="1308"/>
    <col min="769" max="769" width="11.28515625" style="1308" customWidth="1"/>
    <col min="770" max="770" width="9.5703125" style="1308" customWidth="1"/>
    <col min="771" max="771" width="48.28515625" style="1308" customWidth="1"/>
    <col min="772" max="772" width="81.7109375" style="1308" customWidth="1"/>
    <col min="773" max="773" width="22.7109375" style="1308" customWidth="1"/>
    <col min="774" max="774" width="22" style="1308" customWidth="1"/>
    <col min="775" max="776" width="22.7109375" style="1308" customWidth="1"/>
    <col min="777" max="777" width="22" style="1308" customWidth="1"/>
    <col min="778" max="778" width="23.28515625" style="1308" customWidth="1"/>
    <col min="779" max="779" width="17.5703125" style="1308" bestFit="1" customWidth="1"/>
    <col min="780" max="780" width="16.5703125" style="1308" customWidth="1"/>
    <col min="781" max="1024" width="9.28515625" style="1308"/>
    <col min="1025" max="1025" width="11.28515625" style="1308" customWidth="1"/>
    <col min="1026" max="1026" width="9.5703125" style="1308" customWidth="1"/>
    <col min="1027" max="1027" width="48.28515625" style="1308" customWidth="1"/>
    <col min="1028" max="1028" width="81.7109375" style="1308" customWidth="1"/>
    <col min="1029" max="1029" width="22.7109375" style="1308" customWidth="1"/>
    <col min="1030" max="1030" width="22" style="1308" customWidth="1"/>
    <col min="1031" max="1032" width="22.7109375" style="1308" customWidth="1"/>
    <col min="1033" max="1033" width="22" style="1308" customWidth="1"/>
    <col min="1034" max="1034" width="23.28515625" style="1308" customWidth="1"/>
    <col min="1035" max="1035" width="17.5703125" style="1308" bestFit="1" customWidth="1"/>
    <col min="1036" max="1036" width="16.5703125" style="1308" customWidth="1"/>
    <col min="1037" max="1280" width="9.28515625" style="1308"/>
    <col min="1281" max="1281" width="11.28515625" style="1308" customWidth="1"/>
    <col min="1282" max="1282" width="9.5703125" style="1308" customWidth="1"/>
    <col min="1283" max="1283" width="48.28515625" style="1308" customWidth="1"/>
    <col min="1284" max="1284" width="81.7109375" style="1308" customWidth="1"/>
    <col min="1285" max="1285" width="22.7109375" style="1308" customWidth="1"/>
    <col min="1286" max="1286" width="22" style="1308" customWidth="1"/>
    <col min="1287" max="1288" width="22.7109375" style="1308" customWidth="1"/>
    <col min="1289" max="1289" width="22" style="1308" customWidth="1"/>
    <col min="1290" max="1290" width="23.28515625" style="1308" customWidth="1"/>
    <col min="1291" max="1291" width="17.5703125" style="1308" bestFit="1" customWidth="1"/>
    <col min="1292" max="1292" width="16.5703125" style="1308" customWidth="1"/>
    <col min="1293" max="1536" width="9.28515625" style="1308"/>
    <col min="1537" max="1537" width="11.28515625" style="1308" customWidth="1"/>
    <col min="1538" max="1538" width="9.5703125" style="1308" customWidth="1"/>
    <col min="1539" max="1539" width="48.28515625" style="1308" customWidth="1"/>
    <col min="1540" max="1540" width="81.7109375" style="1308" customWidth="1"/>
    <col min="1541" max="1541" width="22.7109375" style="1308" customWidth="1"/>
    <col min="1542" max="1542" width="22" style="1308" customWidth="1"/>
    <col min="1543" max="1544" width="22.7109375" style="1308" customWidth="1"/>
    <col min="1545" max="1545" width="22" style="1308" customWidth="1"/>
    <col min="1546" max="1546" width="23.28515625" style="1308" customWidth="1"/>
    <col min="1547" max="1547" width="17.5703125" style="1308" bestFit="1" customWidth="1"/>
    <col min="1548" max="1548" width="16.5703125" style="1308" customWidth="1"/>
    <col min="1549" max="1792" width="9.28515625" style="1308"/>
    <col min="1793" max="1793" width="11.28515625" style="1308" customWidth="1"/>
    <col min="1794" max="1794" width="9.5703125" style="1308" customWidth="1"/>
    <col min="1795" max="1795" width="48.28515625" style="1308" customWidth="1"/>
    <col min="1796" max="1796" width="81.7109375" style="1308" customWidth="1"/>
    <col min="1797" max="1797" width="22.7109375" style="1308" customWidth="1"/>
    <col min="1798" max="1798" width="22" style="1308" customWidth="1"/>
    <col min="1799" max="1800" width="22.7109375" style="1308" customWidth="1"/>
    <col min="1801" max="1801" width="22" style="1308" customWidth="1"/>
    <col min="1802" max="1802" width="23.28515625" style="1308" customWidth="1"/>
    <col min="1803" max="1803" width="17.5703125" style="1308" bestFit="1" customWidth="1"/>
    <col min="1804" max="1804" width="16.5703125" style="1308" customWidth="1"/>
    <col min="1805" max="2048" width="9.28515625" style="1308"/>
    <col min="2049" max="2049" width="11.28515625" style="1308" customWidth="1"/>
    <col min="2050" max="2050" width="9.5703125" style="1308" customWidth="1"/>
    <col min="2051" max="2051" width="48.28515625" style="1308" customWidth="1"/>
    <col min="2052" max="2052" width="81.7109375" style="1308" customWidth="1"/>
    <col min="2053" max="2053" width="22.7109375" style="1308" customWidth="1"/>
    <col min="2054" max="2054" width="22" style="1308" customWidth="1"/>
    <col min="2055" max="2056" width="22.7109375" style="1308" customWidth="1"/>
    <col min="2057" max="2057" width="22" style="1308" customWidth="1"/>
    <col min="2058" max="2058" width="23.28515625" style="1308" customWidth="1"/>
    <col min="2059" max="2059" width="17.5703125" style="1308" bestFit="1" customWidth="1"/>
    <col min="2060" max="2060" width="16.5703125" style="1308" customWidth="1"/>
    <col min="2061" max="2304" width="9.28515625" style="1308"/>
    <col min="2305" max="2305" width="11.28515625" style="1308" customWidth="1"/>
    <col min="2306" max="2306" width="9.5703125" style="1308" customWidth="1"/>
    <col min="2307" max="2307" width="48.28515625" style="1308" customWidth="1"/>
    <col min="2308" max="2308" width="81.7109375" style="1308" customWidth="1"/>
    <col min="2309" max="2309" width="22.7109375" style="1308" customWidth="1"/>
    <col min="2310" max="2310" width="22" style="1308" customWidth="1"/>
    <col min="2311" max="2312" width="22.7109375" style="1308" customWidth="1"/>
    <col min="2313" max="2313" width="22" style="1308" customWidth="1"/>
    <col min="2314" max="2314" width="23.28515625" style="1308" customWidth="1"/>
    <col min="2315" max="2315" width="17.5703125" style="1308" bestFit="1" customWidth="1"/>
    <col min="2316" max="2316" width="16.5703125" style="1308" customWidth="1"/>
    <col min="2317" max="2560" width="9.28515625" style="1308"/>
    <col min="2561" max="2561" width="11.28515625" style="1308" customWidth="1"/>
    <col min="2562" max="2562" width="9.5703125" style="1308" customWidth="1"/>
    <col min="2563" max="2563" width="48.28515625" style="1308" customWidth="1"/>
    <col min="2564" max="2564" width="81.7109375" style="1308" customWidth="1"/>
    <col min="2565" max="2565" width="22.7109375" style="1308" customWidth="1"/>
    <col min="2566" max="2566" width="22" style="1308" customWidth="1"/>
    <col min="2567" max="2568" width="22.7109375" style="1308" customWidth="1"/>
    <col min="2569" max="2569" width="22" style="1308" customWidth="1"/>
    <col min="2570" max="2570" width="23.28515625" style="1308" customWidth="1"/>
    <col min="2571" max="2571" width="17.5703125" style="1308" bestFit="1" customWidth="1"/>
    <col min="2572" max="2572" width="16.5703125" style="1308" customWidth="1"/>
    <col min="2573" max="2816" width="9.28515625" style="1308"/>
    <col min="2817" max="2817" width="11.28515625" style="1308" customWidth="1"/>
    <col min="2818" max="2818" width="9.5703125" style="1308" customWidth="1"/>
    <col min="2819" max="2819" width="48.28515625" style="1308" customWidth="1"/>
    <col min="2820" max="2820" width="81.7109375" style="1308" customWidth="1"/>
    <col min="2821" max="2821" width="22.7109375" style="1308" customWidth="1"/>
    <col min="2822" max="2822" width="22" style="1308" customWidth="1"/>
    <col min="2823" max="2824" width="22.7109375" style="1308" customWidth="1"/>
    <col min="2825" max="2825" width="22" style="1308" customWidth="1"/>
    <col min="2826" max="2826" width="23.28515625" style="1308" customWidth="1"/>
    <col min="2827" max="2827" width="17.5703125" style="1308" bestFit="1" customWidth="1"/>
    <col min="2828" max="2828" width="16.5703125" style="1308" customWidth="1"/>
    <col min="2829" max="3072" width="9.28515625" style="1308"/>
    <col min="3073" max="3073" width="11.28515625" style="1308" customWidth="1"/>
    <col min="3074" max="3074" width="9.5703125" style="1308" customWidth="1"/>
    <col min="3075" max="3075" width="48.28515625" style="1308" customWidth="1"/>
    <col min="3076" max="3076" width="81.7109375" style="1308" customWidth="1"/>
    <col min="3077" max="3077" width="22.7109375" style="1308" customWidth="1"/>
    <col min="3078" max="3078" width="22" style="1308" customWidth="1"/>
    <col min="3079" max="3080" width="22.7109375" style="1308" customWidth="1"/>
    <col min="3081" max="3081" width="22" style="1308" customWidth="1"/>
    <col min="3082" max="3082" width="23.28515625" style="1308" customWidth="1"/>
    <col min="3083" max="3083" width="17.5703125" style="1308" bestFit="1" customWidth="1"/>
    <col min="3084" max="3084" width="16.5703125" style="1308" customWidth="1"/>
    <col min="3085" max="3328" width="9.28515625" style="1308"/>
    <col min="3329" max="3329" width="11.28515625" style="1308" customWidth="1"/>
    <col min="3330" max="3330" width="9.5703125" style="1308" customWidth="1"/>
    <col min="3331" max="3331" width="48.28515625" style="1308" customWidth="1"/>
    <col min="3332" max="3332" width="81.7109375" style="1308" customWidth="1"/>
    <col min="3333" max="3333" width="22.7109375" style="1308" customWidth="1"/>
    <col min="3334" max="3334" width="22" style="1308" customWidth="1"/>
    <col min="3335" max="3336" width="22.7109375" style="1308" customWidth="1"/>
    <col min="3337" max="3337" width="22" style="1308" customWidth="1"/>
    <col min="3338" max="3338" width="23.28515625" style="1308" customWidth="1"/>
    <col min="3339" max="3339" width="17.5703125" style="1308" bestFit="1" customWidth="1"/>
    <col min="3340" max="3340" width="16.5703125" style="1308" customWidth="1"/>
    <col min="3341" max="3584" width="9.28515625" style="1308"/>
    <col min="3585" max="3585" width="11.28515625" style="1308" customWidth="1"/>
    <col min="3586" max="3586" width="9.5703125" style="1308" customWidth="1"/>
    <col min="3587" max="3587" width="48.28515625" style="1308" customWidth="1"/>
    <col min="3588" max="3588" width="81.7109375" style="1308" customWidth="1"/>
    <col min="3589" max="3589" width="22.7109375" style="1308" customWidth="1"/>
    <col min="3590" max="3590" width="22" style="1308" customWidth="1"/>
    <col min="3591" max="3592" width="22.7109375" style="1308" customWidth="1"/>
    <col min="3593" max="3593" width="22" style="1308" customWidth="1"/>
    <col min="3594" max="3594" width="23.28515625" style="1308" customWidth="1"/>
    <col min="3595" max="3595" width="17.5703125" style="1308" bestFit="1" customWidth="1"/>
    <col min="3596" max="3596" width="16.5703125" style="1308" customWidth="1"/>
    <col min="3597" max="3840" width="9.28515625" style="1308"/>
    <col min="3841" max="3841" width="11.28515625" style="1308" customWidth="1"/>
    <col min="3842" max="3842" width="9.5703125" style="1308" customWidth="1"/>
    <col min="3843" max="3843" width="48.28515625" style="1308" customWidth="1"/>
    <col min="3844" max="3844" width="81.7109375" style="1308" customWidth="1"/>
    <col min="3845" max="3845" width="22.7109375" style="1308" customWidth="1"/>
    <col min="3846" max="3846" width="22" style="1308" customWidth="1"/>
    <col min="3847" max="3848" width="22.7109375" style="1308" customWidth="1"/>
    <col min="3849" max="3849" width="22" style="1308" customWidth="1"/>
    <col min="3850" max="3850" width="23.28515625" style="1308" customWidth="1"/>
    <col min="3851" max="3851" width="17.5703125" style="1308" bestFit="1" customWidth="1"/>
    <col min="3852" max="3852" width="16.5703125" style="1308" customWidth="1"/>
    <col min="3853" max="4096" width="9.28515625" style="1308"/>
    <col min="4097" max="4097" width="11.28515625" style="1308" customWidth="1"/>
    <col min="4098" max="4098" width="9.5703125" style="1308" customWidth="1"/>
    <col min="4099" max="4099" width="48.28515625" style="1308" customWidth="1"/>
    <col min="4100" max="4100" width="81.7109375" style="1308" customWidth="1"/>
    <col min="4101" max="4101" width="22.7109375" style="1308" customWidth="1"/>
    <col min="4102" max="4102" width="22" style="1308" customWidth="1"/>
    <col min="4103" max="4104" width="22.7109375" style="1308" customWidth="1"/>
    <col min="4105" max="4105" width="22" style="1308" customWidth="1"/>
    <col min="4106" max="4106" width="23.28515625" style="1308" customWidth="1"/>
    <col min="4107" max="4107" width="17.5703125" style="1308" bestFit="1" customWidth="1"/>
    <col min="4108" max="4108" width="16.5703125" style="1308" customWidth="1"/>
    <col min="4109" max="4352" width="9.28515625" style="1308"/>
    <col min="4353" max="4353" width="11.28515625" style="1308" customWidth="1"/>
    <col min="4354" max="4354" width="9.5703125" style="1308" customWidth="1"/>
    <col min="4355" max="4355" width="48.28515625" style="1308" customWidth="1"/>
    <col min="4356" max="4356" width="81.7109375" style="1308" customWidth="1"/>
    <col min="4357" max="4357" width="22.7109375" style="1308" customWidth="1"/>
    <col min="4358" max="4358" width="22" style="1308" customWidth="1"/>
    <col min="4359" max="4360" width="22.7109375" style="1308" customWidth="1"/>
    <col min="4361" max="4361" width="22" style="1308" customWidth="1"/>
    <col min="4362" max="4362" width="23.28515625" style="1308" customWidth="1"/>
    <col min="4363" max="4363" width="17.5703125" style="1308" bestFit="1" customWidth="1"/>
    <col min="4364" max="4364" width="16.5703125" style="1308" customWidth="1"/>
    <col min="4365" max="4608" width="9.28515625" style="1308"/>
    <col min="4609" max="4609" width="11.28515625" style="1308" customWidth="1"/>
    <col min="4610" max="4610" width="9.5703125" style="1308" customWidth="1"/>
    <col min="4611" max="4611" width="48.28515625" style="1308" customWidth="1"/>
    <col min="4612" max="4612" width="81.7109375" style="1308" customWidth="1"/>
    <col min="4613" max="4613" width="22.7109375" style="1308" customWidth="1"/>
    <col min="4614" max="4614" width="22" style="1308" customWidth="1"/>
    <col min="4615" max="4616" width="22.7109375" style="1308" customWidth="1"/>
    <col min="4617" max="4617" width="22" style="1308" customWidth="1"/>
    <col min="4618" max="4618" width="23.28515625" style="1308" customWidth="1"/>
    <col min="4619" max="4619" width="17.5703125" style="1308" bestFit="1" customWidth="1"/>
    <col min="4620" max="4620" width="16.5703125" style="1308" customWidth="1"/>
    <col min="4621" max="4864" width="9.28515625" style="1308"/>
    <col min="4865" max="4865" width="11.28515625" style="1308" customWidth="1"/>
    <col min="4866" max="4866" width="9.5703125" style="1308" customWidth="1"/>
    <col min="4867" max="4867" width="48.28515625" style="1308" customWidth="1"/>
    <col min="4868" max="4868" width="81.7109375" style="1308" customWidth="1"/>
    <col min="4869" max="4869" width="22.7109375" style="1308" customWidth="1"/>
    <col min="4870" max="4870" width="22" style="1308" customWidth="1"/>
    <col min="4871" max="4872" width="22.7109375" style="1308" customWidth="1"/>
    <col min="4873" max="4873" width="22" style="1308" customWidth="1"/>
    <col min="4874" max="4874" width="23.28515625" style="1308" customWidth="1"/>
    <col min="4875" max="4875" width="17.5703125" style="1308" bestFit="1" customWidth="1"/>
    <col min="4876" max="4876" width="16.5703125" style="1308" customWidth="1"/>
    <col min="4877" max="5120" width="9.28515625" style="1308"/>
    <col min="5121" max="5121" width="11.28515625" style="1308" customWidth="1"/>
    <col min="5122" max="5122" width="9.5703125" style="1308" customWidth="1"/>
    <col min="5123" max="5123" width="48.28515625" style="1308" customWidth="1"/>
    <col min="5124" max="5124" width="81.7109375" style="1308" customWidth="1"/>
    <col min="5125" max="5125" width="22.7109375" style="1308" customWidth="1"/>
    <col min="5126" max="5126" width="22" style="1308" customWidth="1"/>
    <col min="5127" max="5128" width="22.7109375" style="1308" customWidth="1"/>
    <col min="5129" max="5129" width="22" style="1308" customWidth="1"/>
    <col min="5130" max="5130" width="23.28515625" style="1308" customWidth="1"/>
    <col min="5131" max="5131" width="17.5703125" style="1308" bestFit="1" customWidth="1"/>
    <col min="5132" max="5132" width="16.5703125" style="1308" customWidth="1"/>
    <col min="5133" max="5376" width="9.28515625" style="1308"/>
    <col min="5377" max="5377" width="11.28515625" style="1308" customWidth="1"/>
    <col min="5378" max="5378" width="9.5703125" style="1308" customWidth="1"/>
    <col min="5379" max="5379" width="48.28515625" style="1308" customWidth="1"/>
    <col min="5380" max="5380" width="81.7109375" style="1308" customWidth="1"/>
    <col min="5381" max="5381" width="22.7109375" style="1308" customWidth="1"/>
    <col min="5382" max="5382" width="22" style="1308" customWidth="1"/>
    <col min="5383" max="5384" width="22.7109375" style="1308" customWidth="1"/>
    <col min="5385" max="5385" width="22" style="1308" customWidth="1"/>
    <col min="5386" max="5386" width="23.28515625" style="1308" customWidth="1"/>
    <col min="5387" max="5387" width="17.5703125" style="1308" bestFit="1" customWidth="1"/>
    <col min="5388" max="5388" width="16.5703125" style="1308" customWidth="1"/>
    <col min="5389" max="5632" width="9.28515625" style="1308"/>
    <col min="5633" max="5633" width="11.28515625" style="1308" customWidth="1"/>
    <col min="5634" max="5634" width="9.5703125" style="1308" customWidth="1"/>
    <col min="5635" max="5635" width="48.28515625" style="1308" customWidth="1"/>
    <col min="5636" max="5636" width="81.7109375" style="1308" customWidth="1"/>
    <col min="5637" max="5637" width="22.7109375" style="1308" customWidth="1"/>
    <col min="5638" max="5638" width="22" style="1308" customWidth="1"/>
    <col min="5639" max="5640" width="22.7109375" style="1308" customWidth="1"/>
    <col min="5641" max="5641" width="22" style="1308" customWidth="1"/>
    <col min="5642" max="5642" width="23.28515625" style="1308" customWidth="1"/>
    <col min="5643" max="5643" width="17.5703125" style="1308" bestFit="1" customWidth="1"/>
    <col min="5644" max="5644" width="16.5703125" style="1308" customWidth="1"/>
    <col min="5645" max="5888" width="9.28515625" style="1308"/>
    <col min="5889" max="5889" width="11.28515625" style="1308" customWidth="1"/>
    <col min="5890" max="5890" width="9.5703125" style="1308" customWidth="1"/>
    <col min="5891" max="5891" width="48.28515625" style="1308" customWidth="1"/>
    <col min="5892" max="5892" width="81.7109375" style="1308" customWidth="1"/>
    <col min="5893" max="5893" width="22.7109375" style="1308" customWidth="1"/>
    <col min="5894" max="5894" width="22" style="1308" customWidth="1"/>
    <col min="5895" max="5896" width="22.7109375" style="1308" customWidth="1"/>
    <col min="5897" max="5897" width="22" style="1308" customWidth="1"/>
    <col min="5898" max="5898" width="23.28515625" style="1308" customWidth="1"/>
    <col min="5899" max="5899" width="17.5703125" style="1308" bestFit="1" customWidth="1"/>
    <col min="5900" max="5900" width="16.5703125" style="1308" customWidth="1"/>
    <col min="5901" max="6144" width="9.28515625" style="1308"/>
    <col min="6145" max="6145" width="11.28515625" style="1308" customWidth="1"/>
    <col min="6146" max="6146" width="9.5703125" style="1308" customWidth="1"/>
    <col min="6147" max="6147" width="48.28515625" style="1308" customWidth="1"/>
    <col min="6148" max="6148" width="81.7109375" style="1308" customWidth="1"/>
    <col min="6149" max="6149" width="22.7109375" style="1308" customWidth="1"/>
    <col min="6150" max="6150" width="22" style="1308" customWidth="1"/>
    <col min="6151" max="6152" width="22.7109375" style="1308" customWidth="1"/>
    <col min="6153" max="6153" width="22" style="1308" customWidth="1"/>
    <col min="6154" max="6154" width="23.28515625" style="1308" customWidth="1"/>
    <col min="6155" max="6155" width="17.5703125" style="1308" bestFit="1" customWidth="1"/>
    <col min="6156" max="6156" width="16.5703125" style="1308" customWidth="1"/>
    <col min="6157" max="6400" width="9.28515625" style="1308"/>
    <col min="6401" max="6401" width="11.28515625" style="1308" customWidth="1"/>
    <col min="6402" max="6402" width="9.5703125" style="1308" customWidth="1"/>
    <col min="6403" max="6403" width="48.28515625" style="1308" customWidth="1"/>
    <col min="6404" max="6404" width="81.7109375" style="1308" customWidth="1"/>
    <col min="6405" max="6405" width="22.7109375" style="1308" customWidth="1"/>
    <col min="6406" max="6406" width="22" style="1308" customWidth="1"/>
    <col min="6407" max="6408" width="22.7109375" style="1308" customWidth="1"/>
    <col min="6409" max="6409" width="22" style="1308" customWidth="1"/>
    <col min="6410" max="6410" width="23.28515625" style="1308" customWidth="1"/>
    <col min="6411" max="6411" width="17.5703125" style="1308" bestFit="1" customWidth="1"/>
    <col min="6412" max="6412" width="16.5703125" style="1308" customWidth="1"/>
    <col min="6413" max="6656" width="9.28515625" style="1308"/>
    <col min="6657" max="6657" width="11.28515625" style="1308" customWidth="1"/>
    <col min="6658" max="6658" width="9.5703125" style="1308" customWidth="1"/>
    <col min="6659" max="6659" width="48.28515625" style="1308" customWidth="1"/>
    <col min="6660" max="6660" width="81.7109375" style="1308" customWidth="1"/>
    <col min="6661" max="6661" width="22.7109375" style="1308" customWidth="1"/>
    <col min="6662" max="6662" width="22" style="1308" customWidth="1"/>
    <col min="6663" max="6664" width="22.7109375" style="1308" customWidth="1"/>
    <col min="6665" max="6665" width="22" style="1308" customWidth="1"/>
    <col min="6666" max="6666" width="23.28515625" style="1308" customWidth="1"/>
    <col min="6667" max="6667" width="17.5703125" style="1308" bestFit="1" customWidth="1"/>
    <col min="6668" max="6668" width="16.5703125" style="1308" customWidth="1"/>
    <col min="6669" max="6912" width="9.28515625" style="1308"/>
    <col min="6913" max="6913" width="11.28515625" style="1308" customWidth="1"/>
    <col min="6914" max="6914" width="9.5703125" style="1308" customWidth="1"/>
    <col min="6915" max="6915" width="48.28515625" style="1308" customWidth="1"/>
    <col min="6916" max="6916" width="81.7109375" style="1308" customWidth="1"/>
    <col min="6917" max="6917" width="22.7109375" style="1308" customWidth="1"/>
    <col min="6918" max="6918" width="22" style="1308" customWidth="1"/>
    <col min="6919" max="6920" width="22.7109375" style="1308" customWidth="1"/>
    <col min="6921" max="6921" width="22" style="1308" customWidth="1"/>
    <col min="6922" max="6922" width="23.28515625" style="1308" customWidth="1"/>
    <col min="6923" max="6923" width="17.5703125" style="1308" bestFit="1" customWidth="1"/>
    <col min="6924" max="6924" width="16.5703125" style="1308" customWidth="1"/>
    <col min="6925" max="7168" width="9.28515625" style="1308"/>
    <col min="7169" max="7169" width="11.28515625" style="1308" customWidth="1"/>
    <col min="7170" max="7170" width="9.5703125" style="1308" customWidth="1"/>
    <col min="7171" max="7171" width="48.28515625" style="1308" customWidth="1"/>
    <col min="7172" max="7172" width="81.7109375" style="1308" customWidth="1"/>
    <col min="7173" max="7173" width="22.7109375" style="1308" customWidth="1"/>
    <col min="7174" max="7174" width="22" style="1308" customWidth="1"/>
    <col min="7175" max="7176" width="22.7109375" style="1308" customWidth="1"/>
    <col min="7177" max="7177" width="22" style="1308" customWidth="1"/>
    <col min="7178" max="7178" width="23.28515625" style="1308" customWidth="1"/>
    <col min="7179" max="7179" width="17.5703125" style="1308" bestFit="1" customWidth="1"/>
    <col min="7180" max="7180" width="16.5703125" style="1308" customWidth="1"/>
    <col min="7181" max="7424" width="9.28515625" style="1308"/>
    <col min="7425" max="7425" width="11.28515625" style="1308" customWidth="1"/>
    <col min="7426" max="7426" width="9.5703125" style="1308" customWidth="1"/>
    <col min="7427" max="7427" width="48.28515625" style="1308" customWidth="1"/>
    <col min="7428" max="7428" width="81.7109375" style="1308" customWidth="1"/>
    <col min="7429" max="7429" width="22.7109375" style="1308" customWidth="1"/>
    <col min="7430" max="7430" width="22" style="1308" customWidth="1"/>
    <col min="7431" max="7432" width="22.7109375" style="1308" customWidth="1"/>
    <col min="7433" max="7433" width="22" style="1308" customWidth="1"/>
    <col min="7434" max="7434" width="23.28515625" style="1308" customWidth="1"/>
    <col min="7435" max="7435" width="17.5703125" style="1308" bestFit="1" customWidth="1"/>
    <col min="7436" max="7436" width="16.5703125" style="1308" customWidth="1"/>
    <col min="7437" max="7680" width="9.28515625" style="1308"/>
    <col min="7681" max="7681" width="11.28515625" style="1308" customWidth="1"/>
    <col min="7682" max="7682" width="9.5703125" style="1308" customWidth="1"/>
    <col min="7683" max="7683" width="48.28515625" style="1308" customWidth="1"/>
    <col min="7684" max="7684" width="81.7109375" style="1308" customWidth="1"/>
    <col min="7685" max="7685" width="22.7109375" style="1308" customWidth="1"/>
    <col min="7686" max="7686" width="22" style="1308" customWidth="1"/>
    <col min="7687" max="7688" width="22.7109375" style="1308" customWidth="1"/>
    <col min="7689" max="7689" width="22" style="1308" customWidth="1"/>
    <col min="7690" max="7690" width="23.28515625" style="1308" customWidth="1"/>
    <col min="7691" max="7691" width="17.5703125" style="1308" bestFit="1" customWidth="1"/>
    <col min="7692" max="7692" width="16.5703125" style="1308" customWidth="1"/>
    <col min="7693" max="7936" width="9.28515625" style="1308"/>
    <col min="7937" max="7937" width="11.28515625" style="1308" customWidth="1"/>
    <col min="7938" max="7938" width="9.5703125" style="1308" customWidth="1"/>
    <col min="7939" max="7939" width="48.28515625" style="1308" customWidth="1"/>
    <col min="7940" max="7940" width="81.7109375" style="1308" customWidth="1"/>
    <col min="7941" max="7941" width="22.7109375" style="1308" customWidth="1"/>
    <col min="7942" max="7942" width="22" style="1308" customWidth="1"/>
    <col min="7943" max="7944" width="22.7109375" style="1308" customWidth="1"/>
    <col min="7945" max="7945" width="22" style="1308" customWidth="1"/>
    <col min="7946" max="7946" width="23.28515625" style="1308" customWidth="1"/>
    <col min="7947" max="7947" width="17.5703125" style="1308" bestFit="1" customWidth="1"/>
    <col min="7948" max="7948" width="16.5703125" style="1308" customWidth="1"/>
    <col min="7949" max="8192" width="9.28515625" style="1308"/>
    <col min="8193" max="8193" width="11.28515625" style="1308" customWidth="1"/>
    <col min="8194" max="8194" width="9.5703125" style="1308" customWidth="1"/>
    <col min="8195" max="8195" width="48.28515625" style="1308" customWidth="1"/>
    <col min="8196" max="8196" width="81.7109375" style="1308" customWidth="1"/>
    <col min="8197" max="8197" width="22.7109375" style="1308" customWidth="1"/>
    <col min="8198" max="8198" width="22" style="1308" customWidth="1"/>
    <col min="8199" max="8200" width="22.7109375" style="1308" customWidth="1"/>
    <col min="8201" max="8201" width="22" style="1308" customWidth="1"/>
    <col min="8202" max="8202" width="23.28515625" style="1308" customWidth="1"/>
    <col min="8203" max="8203" width="17.5703125" style="1308" bestFit="1" customWidth="1"/>
    <col min="8204" max="8204" width="16.5703125" style="1308" customWidth="1"/>
    <col min="8205" max="8448" width="9.28515625" style="1308"/>
    <col min="8449" max="8449" width="11.28515625" style="1308" customWidth="1"/>
    <col min="8450" max="8450" width="9.5703125" style="1308" customWidth="1"/>
    <col min="8451" max="8451" width="48.28515625" style="1308" customWidth="1"/>
    <col min="8452" max="8452" width="81.7109375" style="1308" customWidth="1"/>
    <col min="8453" max="8453" width="22.7109375" style="1308" customWidth="1"/>
    <col min="8454" max="8454" width="22" style="1308" customWidth="1"/>
    <col min="8455" max="8456" width="22.7109375" style="1308" customWidth="1"/>
    <col min="8457" max="8457" width="22" style="1308" customWidth="1"/>
    <col min="8458" max="8458" width="23.28515625" style="1308" customWidth="1"/>
    <col min="8459" max="8459" width="17.5703125" style="1308" bestFit="1" customWidth="1"/>
    <col min="8460" max="8460" width="16.5703125" style="1308" customWidth="1"/>
    <col min="8461" max="8704" width="9.28515625" style="1308"/>
    <col min="8705" max="8705" width="11.28515625" style="1308" customWidth="1"/>
    <col min="8706" max="8706" width="9.5703125" style="1308" customWidth="1"/>
    <col min="8707" max="8707" width="48.28515625" style="1308" customWidth="1"/>
    <col min="8708" max="8708" width="81.7109375" style="1308" customWidth="1"/>
    <col min="8709" max="8709" width="22.7109375" style="1308" customWidth="1"/>
    <col min="8710" max="8710" width="22" style="1308" customWidth="1"/>
    <col min="8711" max="8712" width="22.7109375" style="1308" customWidth="1"/>
    <col min="8713" max="8713" width="22" style="1308" customWidth="1"/>
    <col min="8714" max="8714" width="23.28515625" style="1308" customWidth="1"/>
    <col min="8715" max="8715" width="17.5703125" style="1308" bestFit="1" customWidth="1"/>
    <col min="8716" max="8716" width="16.5703125" style="1308" customWidth="1"/>
    <col min="8717" max="8960" width="9.28515625" style="1308"/>
    <col min="8961" max="8961" width="11.28515625" style="1308" customWidth="1"/>
    <col min="8962" max="8962" width="9.5703125" style="1308" customWidth="1"/>
    <col min="8963" max="8963" width="48.28515625" style="1308" customWidth="1"/>
    <col min="8964" max="8964" width="81.7109375" style="1308" customWidth="1"/>
    <col min="8965" max="8965" width="22.7109375" style="1308" customWidth="1"/>
    <col min="8966" max="8966" width="22" style="1308" customWidth="1"/>
    <col min="8967" max="8968" width="22.7109375" style="1308" customWidth="1"/>
    <col min="8969" max="8969" width="22" style="1308" customWidth="1"/>
    <col min="8970" max="8970" width="23.28515625" style="1308" customWidth="1"/>
    <col min="8971" max="8971" width="17.5703125" style="1308" bestFit="1" customWidth="1"/>
    <col min="8972" max="8972" width="16.5703125" style="1308" customWidth="1"/>
    <col min="8973" max="9216" width="9.28515625" style="1308"/>
    <col min="9217" max="9217" width="11.28515625" style="1308" customWidth="1"/>
    <col min="9218" max="9218" width="9.5703125" style="1308" customWidth="1"/>
    <col min="9219" max="9219" width="48.28515625" style="1308" customWidth="1"/>
    <col min="9220" max="9220" width="81.7109375" style="1308" customWidth="1"/>
    <col min="9221" max="9221" width="22.7109375" style="1308" customWidth="1"/>
    <col min="9222" max="9222" width="22" style="1308" customWidth="1"/>
    <col min="9223" max="9224" width="22.7109375" style="1308" customWidth="1"/>
    <col min="9225" max="9225" width="22" style="1308" customWidth="1"/>
    <col min="9226" max="9226" width="23.28515625" style="1308" customWidth="1"/>
    <col min="9227" max="9227" width="17.5703125" style="1308" bestFit="1" customWidth="1"/>
    <col min="9228" max="9228" width="16.5703125" style="1308" customWidth="1"/>
    <col min="9229" max="9472" width="9.28515625" style="1308"/>
    <col min="9473" max="9473" width="11.28515625" style="1308" customWidth="1"/>
    <col min="9474" max="9474" width="9.5703125" style="1308" customWidth="1"/>
    <col min="9475" max="9475" width="48.28515625" style="1308" customWidth="1"/>
    <col min="9476" max="9476" width="81.7109375" style="1308" customWidth="1"/>
    <col min="9477" max="9477" width="22.7109375" style="1308" customWidth="1"/>
    <col min="9478" max="9478" width="22" style="1308" customWidth="1"/>
    <col min="9479" max="9480" width="22.7109375" style="1308" customWidth="1"/>
    <col min="9481" max="9481" width="22" style="1308" customWidth="1"/>
    <col min="9482" max="9482" width="23.28515625" style="1308" customWidth="1"/>
    <col min="9483" max="9483" width="17.5703125" style="1308" bestFit="1" customWidth="1"/>
    <col min="9484" max="9484" width="16.5703125" style="1308" customWidth="1"/>
    <col min="9485" max="9728" width="9.28515625" style="1308"/>
    <col min="9729" max="9729" width="11.28515625" style="1308" customWidth="1"/>
    <col min="9730" max="9730" width="9.5703125" style="1308" customWidth="1"/>
    <col min="9731" max="9731" width="48.28515625" style="1308" customWidth="1"/>
    <col min="9732" max="9732" width="81.7109375" style="1308" customWidth="1"/>
    <col min="9733" max="9733" width="22.7109375" style="1308" customWidth="1"/>
    <col min="9734" max="9734" width="22" style="1308" customWidth="1"/>
    <col min="9735" max="9736" width="22.7109375" style="1308" customWidth="1"/>
    <col min="9737" max="9737" width="22" style="1308" customWidth="1"/>
    <col min="9738" max="9738" width="23.28515625" style="1308" customWidth="1"/>
    <col min="9739" max="9739" width="17.5703125" style="1308" bestFit="1" customWidth="1"/>
    <col min="9740" max="9740" width="16.5703125" style="1308" customWidth="1"/>
    <col min="9741" max="9984" width="9.28515625" style="1308"/>
    <col min="9985" max="9985" width="11.28515625" style="1308" customWidth="1"/>
    <col min="9986" max="9986" width="9.5703125" style="1308" customWidth="1"/>
    <col min="9987" max="9987" width="48.28515625" style="1308" customWidth="1"/>
    <col min="9988" max="9988" width="81.7109375" style="1308" customWidth="1"/>
    <col min="9989" max="9989" width="22.7109375" style="1308" customWidth="1"/>
    <col min="9990" max="9990" width="22" style="1308" customWidth="1"/>
    <col min="9991" max="9992" width="22.7109375" style="1308" customWidth="1"/>
    <col min="9993" max="9993" width="22" style="1308" customWidth="1"/>
    <col min="9994" max="9994" width="23.28515625" style="1308" customWidth="1"/>
    <col min="9995" max="9995" width="17.5703125" style="1308" bestFit="1" customWidth="1"/>
    <col min="9996" max="9996" width="16.5703125" style="1308" customWidth="1"/>
    <col min="9997" max="10240" width="9.28515625" style="1308"/>
    <col min="10241" max="10241" width="11.28515625" style="1308" customWidth="1"/>
    <col min="10242" max="10242" width="9.5703125" style="1308" customWidth="1"/>
    <col min="10243" max="10243" width="48.28515625" style="1308" customWidth="1"/>
    <col min="10244" max="10244" width="81.7109375" style="1308" customWidth="1"/>
    <col min="10245" max="10245" width="22.7109375" style="1308" customWidth="1"/>
    <col min="10246" max="10246" width="22" style="1308" customWidth="1"/>
    <col min="10247" max="10248" width="22.7109375" style="1308" customWidth="1"/>
    <col min="10249" max="10249" width="22" style="1308" customWidth="1"/>
    <col min="10250" max="10250" width="23.28515625" style="1308" customWidth="1"/>
    <col min="10251" max="10251" width="17.5703125" style="1308" bestFit="1" customWidth="1"/>
    <col min="10252" max="10252" width="16.5703125" style="1308" customWidth="1"/>
    <col min="10253" max="10496" width="9.28515625" style="1308"/>
    <col min="10497" max="10497" width="11.28515625" style="1308" customWidth="1"/>
    <col min="10498" max="10498" width="9.5703125" style="1308" customWidth="1"/>
    <col min="10499" max="10499" width="48.28515625" style="1308" customWidth="1"/>
    <col min="10500" max="10500" width="81.7109375" style="1308" customWidth="1"/>
    <col min="10501" max="10501" width="22.7109375" style="1308" customWidth="1"/>
    <col min="10502" max="10502" width="22" style="1308" customWidth="1"/>
    <col min="10503" max="10504" width="22.7109375" style="1308" customWidth="1"/>
    <col min="10505" max="10505" width="22" style="1308" customWidth="1"/>
    <col min="10506" max="10506" width="23.28515625" style="1308" customWidth="1"/>
    <col min="10507" max="10507" width="17.5703125" style="1308" bestFit="1" customWidth="1"/>
    <col min="10508" max="10508" width="16.5703125" style="1308" customWidth="1"/>
    <col min="10509" max="10752" width="9.28515625" style="1308"/>
    <col min="10753" max="10753" width="11.28515625" style="1308" customWidth="1"/>
    <col min="10754" max="10754" width="9.5703125" style="1308" customWidth="1"/>
    <col min="10755" max="10755" width="48.28515625" style="1308" customWidth="1"/>
    <col min="10756" max="10756" width="81.7109375" style="1308" customWidth="1"/>
    <col min="10757" max="10757" width="22.7109375" style="1308" customWidth="1"/>
    <col min="10758" max="10758" width="22" style="1308" customWidth="1"/>
    <col min="10759" max="10760" width="22.7109375" style="1308" customWidth="1"/>
    <col min="10761" max="10761" width="22" style="1308" customWidth="1"/>
    <col min="10762" max="10762" width="23.28515625" style="1308" customWidth="1"/>
    <col min="10763" max="10763" width="17.5703125" style="1308" bestFit="1" customWidth="1"/>
    <col min="10764" max="10764" width="16.5703125" style="1308" customWidth="1"/>
    <col min="10765" max="11008" width="9.28515625" style="1308"/>
    <col min="11009" max="11009" width="11.28515625" style="1308" customWidth="1"/>
    <col min="11010" max="11010" width="9.5703125" style="1308" customWidth="1"/>
    <col min="11011" max="11011" width="48.28515625" style="1308" customWidth="1"/>
    <col min="11012" max="11012" width="81.7109375" style="1308" customWidth="1"/>
    <col min="11013" max="11013" width="22.7109375" style="1308" customWidth="1"/>
    <col min="11014" max="11014" width="22" style="1308" customWidth="1"/>
    <col min="11015" max="11016" width="22.7109375" style="1308" customWidth="1"/>
    <col min="11017" max="11017" width="22" style="1308" customWidth="1"/>
    <col min="11018" max="11018" width="23.28515625" style="1308" customWidth="1"/>
    <col min="11019" max="11019" width="17.5703125" style="1308" bestFit="1" customWidth="1"/>
    <col min="11020" max="11020" width="16.5703125" style="1308" customWidth="1"/>
    <col min="11021" max="11264" width="9.28515625" style="1308"/>
    <col min="11265" max="11265" width="11.28515625" style="1308" customWidth="1"/>
    <col min="11266" max="11266" width="9.5703125" style="1308" customWidth="1"/>
    <col min="11267" max="11267" width="48.28515625" style="1308" customWidth="1"/>
    <col min="11268" max="11268" width="81.7109375" style="1308" customWidth="1"/>
    <col min="11269" max="11269" width="22.7109375" style="1308" customWidth="1"/>
    <col min="11270" max="11270" width="22" style="1308" customWidth="1"/>
    <col min="11271" max="11272" width="22.7109375" style="1308" customWidth="1"/>
    <col min="11273" max="11273" width="22" style="1308" customWidth="1"/>
    <col min="11274" max="11274" width="23.28515625" style="1308" customWidth="1"/>
    <col min="11275" max="11275" width="17.5703125" style="1308" bestFit="1" customWidth="1"/>
    <col min="11276" max="11276" width="16.5703125" style="1308" customWidth="1"/>
    <col min="11277" max="11520" width="9.28515625" style="1308"/>
    <col min="11521" max="11521" width="11.28515625" style="1308" customWidth="1"/>
    <col min="11522" max="11522" width="9.5703125" style="1308" customWidth="1"/>
    <col min="11523" max="11523" width="48.28515625" style="1308" customWidth="1"/>
    <col min="11524" max="11524" width="81.7109375" style="1308" customWidth="1"/>
    <col min="11525" max="11525" width="22.7109375" style="1308" customWidth="1"/>
    <col min="11526" max="11526" width="22" style="1308" customWidth="1"/>
    <col min="11527" max="11528" width="22.7109375" style="1308" customWidth="1"/>
    <col min="11529" max="11529" width="22" style="1308" customWidth="1"/>
    <col min="11530" max="11530" width="23.28515625" style="1308" customWidth="1"/>
    <col min="11531" max="11531" width="17.5703125" style="1308" bestFit="1" customWidth="1"/>
    <col min="11532" max="11532" width="16.5703125" style="1308" customWidth="1"/>
    <col min="11533" max="11776" width="9.28515625" style="1308"/>
    <col min="11777" max="11777" width="11.28515625" style="1308" customWidth="1"/>
    <col min="11778" max="11778" width="9.5703125" style="1308" customWidth="1"/>
    <col min="11779" max="11779" width="48.28515625" style="1308" customWidth="1"/>
    <col min="11780" max="11780" width="81.7109375" style="1308" customWidth="1"/>
    <col min="11781" max="11781" width="22.7109375" style="1308" customWidth="1"/>
    <col min="11782" max="11782" width="22" style="1308" customWidth="1"/>
    <col min="11783" max="11784" width="22.7109375" style="1308" customWidth="1"/>
    <col min="11785" max="11785" width="22" style="1308" customWidth="1"/>
    <col min="11786" max="11786" width="23.28515625" style="1308" customWidth="1"/>
    <col min="11787" max="11787" width="17.5703125" style="1308" bestFit="1" customWidth="1"/>
    <col min="11788" max="11788" width="16.5703125" style="1308" customWidth="1"/>
    <col min="11789" max="12032" width="9.28515625" style="1308"/>
    <col min="12033" max="12033" width="11.28515625" style="1308" customWidth="1"/>
    <col min="12034" max="12034" width="9.5703125" style="1308" customWidth="1"/>
    <col min="12035" max="12035" width="48.28515625" style="1308" customWidth="1"/>
    <col min="12036" max="12036" width="81.7109375" style="1308" customWidth="1"/>
    <col min="12037" max="12037" width="22.7109375" style="1308" customWidth="1"/>
    <col min="12038" max="12038" width="22" style="1308" customWidth="1"/>
    <col min="12039" max="12040" width="22.7109375" style="1308" customWidth="1"/>
    <col min="12041" max="12041" width="22" style="1308" customWidth="1"/>
    <col min="12042" max="12042" width="23.28515625" style="1308" customWidth="1"/>
    <col min="12043" max="12043" width="17.5703125" style="1308" bestFit="1" customWidth="1"/>
    <col min="12044" max="12044" width="16.5703125" style="1308" customWidth="1"/>
    <col min="12045" max="12288" width="9.28515625" style="1308"/>
    <col min="12289" max="12289" width="11.28515625" style="1308" customWidth="1"/>
    <col min="12290" max="12290" width="9.5703125" style="1308" customWidth="1"/>
    <col min="12291" max="12291" width="48.28515625" style="1308" customWidth="1"/>
    <col min="12292" max="12292" width="81.7109375" style="1308" customWidth="1"/>
    <col min="12293" max="12293" width="22.7109375" style="1308" customWidth="1"/>
    <col min="12294" max="12294" width="22" style="1308" customWidth="1"/>
    <col min="12295" max="12296" width="22.7109375" style="1308" customWidth="1"/>
    <col min="12297" max="12297" width="22" style="1308" customWidth="1"/>
    <col min="12298" max="12298" width="23.28515625" style="1308" customWidth="1"/>
    <col min="12299" max="12299" width="17.5703125" style="1308" bestFit="1" customWidth="1"/>
    <col min="12300" max="12300" width="16.5703125" style="1308" customWidth="1"/>
    <col min="12301" max="12544" width="9.28515625" style="1308"/>
    <col min="12545" max="12545" width="11.28515625" style="1308" customWidth="1"/>
    <col min="12546" max="12546" width="9.5703125" style="1308" customWidth="1"/>
    <col min="12547" max="12547" width="48.28515625" style="1308" customWidth="1"/>
    <col min="12548" max="12548" width="81.7109375" style="1308" customWidth="1"/>
    <col min="12549" max="12549" width="22.7109375" style="1308" customWidth="1"/>
    <col min="12550" max="12550" width="22" style="1308" customWidth="1"/>
    <col min="12551" max="12552" width="22.7109375" style="1308" customWidth="1"/>
    <col min="12553" max="12553" width="22" style="1308" customWidth="1"/>
    <col min="12554" max="12554" width="23.28515625" style="1308" customWidth="1"/>
    <col min="12555" max="12555" width="17.5703125" style="1308" bestFit="1" customWidth="1"/>
    <col min="12556" max="12556" width="16.5703125" style="1308" customWidth="1"/>
    <col min="12557" max="12800" width="9.28515625" style="1308"/>
    <col min="12801" max="12801" width="11.28515625" style="1308" customWidth="1"/>
    <col min="12802" max="12802" width="9.5703125" style="1308" customWidth="1"/>
    <col min="12803" max="12803" width="48.28515625" style="1308" customWidth="1"/>
    <col min="12804" max="12804" width="81.7109375" style="1308" customWidth="1"/>
    <col min="12805" max="12805" width="22.7109375" style="1308" customWidth="1"/>
    <col min="12806" max="12806" width="22" style="1308" customWidth="1"/>
    <col min="12807" max="12808" width="22.7109375" style="1308" customWidth="1"/>
    <col min="12809" max="12809" width="22" style="1308" customWidth="1"/>
    <col min="12810" max="12810" width="23.28515625" style="1308" customWidth="1"/>
    <col min="12811" max="12811" width="17.5703125" style="1308" bestFit="1" customWidth="1"/>
    <col min="12812" max="12812" width="16.5703125" style="1308" customWidth="1"/>
    <col min="12813" max="13056" width="9.28515625" style="1308"/>
    <col min="13057" max="13057" width="11.28515625" style="1308" customWidth="1"/>
    <col min="13058" max="13058" width="9.5703125" style="1308" customWidth="1"/>
    <col min="13059" max="13059" width="48.28515625" style="1308" customWidth="1"/>
    <col min="13060" max="13060" width="81.7109375" style="1308" customWidth="1"/>
    <col min="13061" max="13061" width="22.7109375" style="1308" customWidth="1"/>
    <col min="13062" max="13062" width="22" style="1308" customWidth="1"/>
    <col min="13063" max="13064" width="22.7109375" style="1308" customWidth="1"/>
    <col min="13065" max="13065" width="22" style="1308" customWidth="1"/>
    <col min="13066" max="13066" width="23.28515625" style="1308" customWidth="1"/>
    <col min="13067" max="13067" width="17.5703125" style="1308" bestFit="1" customWidth="1"/>
    <col min="13068" max="13068" width="16.5703125" style="1308" customWidth="1"/>
    <col min="13069" max="13312" width="9.28515625" style="1308"/>
    <col min="13313" max="13313" width="11.28515625" style="1308" customWidth="1"/>
    <col min="13314" max="13314" width="9.5703125" style="1308" customWidth="1"/>
    <col min="13315" max="13315" width="48.28515625" style="1308" customWidth="1"/>
    <col min="13316" max="13316" width="81.7109375" style="1308" customWidth="1"/>
    <col min="13317" max="13317" width="22.7109375" style="1308" customWidth="1"/>
    <col min="13318" max="13318" width="22" style="1308" customWidth="1"/>
    <col min="13319" max="13320" width="22.7109375" style="1308" customWidth="1"/>
    <col min="13321" max="13321" width="22" style="1308" customWidth="1"/>
    <col min="13322" max="13322" width="23.28515625" style="1308" customWidth="1"/>
    <col min="13323" max="13323" width="17.5703125" style="1308" bestFit="1" customWidth="1"/>
    <col min="13324" max="13324" width="16.5703125" style="1308" customWidth="1"/>
    <col min="13325" max="13568" width="9.28515625" style="1308"/>
    <col min="13569" max="13569" width="11.28515625" style="1308" customWidth="1"/>
    <col min="13570" max="13570" width="9.5703125" style="1308" customWidth="1"/>
    <col min="13571" max="13571" width="48.28515625" style="1308" customWidth="1"/>
    <col min="13572" max="13572" width="81.7109375" style="1308" customWidth="1"/>
    <col min="13573" max="13573" width="22.7109375" style="1308" customWidth="1"/>
    <col min="13574" max="13574" width="22" style="1308" customWidth="1"/>
    <col min="13575" max="13576" width="22.7109375" style="1308" customWidth="1"/>
    <col min="13577" max="13577" width="22" style="1308" customWidth="1"/>
    <col min="13578" max="13578" width="23.28515625" style="1308" customWidth="1"/>
    <col min="13579" max="13579" width="17.5703125" style="1308" bestFit="1" customWidth="1"/>
    <col min="13580" max="13580" width="16.5703125" style="1308" customWidth="1"/>
    <col min="13581" max="13824" width="9.28515625" style="1308"/>
    <col min="13825" max="13825" width="11.28515625" style="1308" customWidth="1"/>
    <col min="13826" max="13826" width="9.5703125" style="1308" customWidth="1"/>
    <col min="13827" max="13827" width="48.28515625" style="1308" customWidth="1"/>
    <col min="13828" max="13828" width="81.7109375" style="1308" customWidth="1"/>
    <col min="13829" max="13829" width="22.7109375" style="1308" customWidth="1"/>
    <col min="13830" max="13830" width="22" style="1308" customWidth="1"/>
    <col min="13831" max="13832" width="22.7109375" style="1308" customWidth="1"/>
    <col min="13833" max="13833" width="22" style="1308" customWidth="1"/>
    <col min="13834" max="13834" width="23.28515625" style="1308" customWidth="1"/>
    <col min="13835" max="13835" width="17.5703125" style="1308" bestFit="1" customWidth="1"/>
    <col min="13836" max="13836" width="16.5703125" style="1308" customWidth="1"/>
    <col min="13837" max="14080" width="9.28515625" style="1308"/>
    <col min="14081" max="14081" width="11.28515625" style="1308" customWidth="1"/>
    <col min="14082" max="14082" width="9.5703125" style="1308" customWidth="1"/>
    <col min="14083" max="14083" width="48.28515625" style="1308" customWidth="1"/>
    <col min="14084" max="14084" width="81.7109375" style="1308" customWidth="1"/>
    <col min="14085" max="14085" width="22.7109375" style="1308" customWidth="1"/>
    <col min="14086" max="14086" width="22" style="1308" customWidth="1"/>
    <col min="14087" max="14088" width="22.7109375" style="1308" customWidth="1"/>
    <col min="14089" max="14089" width="22" style="1308" customWidth="1"/>
    <col min="14090" max="14090" width="23.28515625" style="1308" customWidth="1"/>
    <col min="14091" max="14091" width="17.5703125" style="1308" bestFit="1" customWidth="1"/>
    <col min="14092" max="14092" width="16.5703125" style="1308" customWidth="1"/>
    <col min="14093" max="14336" width="9.28515625" style="1308"/>
    <col min="14337" max="14337" width="11.28515625" style="1308" customWidth="1"/>
    <col min="14338" max="14338" width="9.5703125" style="1308" customWidth="1"/>
    <col min="14339" max="14339" width="48.28515625" style="1308" customWidth="1"/>
    <col min="14340" max="14340" width="81.7109375" style="1308" customWidth="1"/>
    <col min="14341" max="14341" width="22.7109375" style="1308" customWidth="1"/>
    <col min="14342" max="14342" width="22" style="1308" customWidth="1"/>
    <col min="14343" max="14344" width="22.7109375" style="1308" customWidth="1"/>
    <col min="14345" max="14345" width="22" style="1308" customWidth="1"/>
    <col min="14346" max="14346" width="23.28515625" style="1308" customWidth="1"/>
    <col min="14347" max="14347" width="17.5703125" style="1308" bestFit="1" customWidth="1"/>
    <col min="14348" max="14348" width="16.5703125" style="1308" customWidth="1"/>
    <col min="14349" max="14592" width="9.28515625" style="1308"/>
    <col min="14593" max="14593" width="11.28515625" style="1308" customWidth="1"/>
    <col min="14594" max="14594" width="9.5703125" style="1308" customWidth="1"/>
    <col min="14595" max="14595" width="48.28515625" style="1308" customWidth="1"/>
    <col min="14596" max="14596" width="81.7109375" style="1308" customWidth="1"/>
    <col min="14597" max="14597" width="22.7109375" style="1308" customWidth="1"/>
    <col min="14598" max="14598" width="22" style="1308" customWidth="1"/>
    <col min="14599" max="14600" width="22.7109375" style="1308" customWidth="1"/>
    <col min="14601" max="14601" width="22" style="1308" customWidth="1"/>
    <col min="14602" max="14602" width="23.28515625" style="1308" customWidth="1"/>
    <col min="14603" max="14603" width="17.5703125" style="1308" bestFit="1" customWidth="1"/>
    <col min="14604" max="14604" width="16.5703125" style="1308" customWidth="1"/>
    <col min="14605" max="14848" width="9.28515625" style="1308"/>
    <col min="14849" max="14849" width="11.28515625" style="1308" customWidth="1"/>
    <col min="14850" max="14850" width="9.5703125" style="1308" customWidth="1"/>
    <col min="14851" max="14851" width="48.28515625" style="1308" customWidth="1"/>
    <col min="14852" max="14852" width="81.7109375" style="1308" customWidth="1"/>
    <col min="14853" max="14853" width="22.7109375" style="1308" customWidth="1"/>
    <col min="14854" max="14854" width="22" style="1308" customWidth="1"/>
    <col min="14855" max="14856" width="22.7109375" style="1308" customWidth="1"/>
    <col min="14857" max="14857" width="22" style="1308" customWidth="1"/>
    <col min="14858" max="14858" width="23.28515625" style="1308" customWidth="1"/>
    <col min="14859" max="14859" width="17.5703125" style="1308" bestFit="1" customWidth="1"/>
    <col min="14860" max="14860" width="16.5703125" style="1308" customWidth="1"/>
    <col min="14861" max="15104" width="9.28515625" style="1308"/>
    <col min="15105" max="15105" width="11.28515625" style="1308" customWidth="1"/>
    <col min="15106" max="15106" width="9.5703125" style="1308" customWidth="1"/>
    <col min="15107" max="15107" width="48.28515625" style="1308" customWidth="1"/>
    <col min="15108" max="15108" width="81.7109375" style="1308" customWidth="1"/>
    <col min="15109" max="15109" width="22.7109375" style="1308" customWidth="1"/>
    <col min="15110" max="15110" width="22" style="1308" customWidth="1"/>
    <col min="15111" max="15112" width="22.7109375" style="1308" customWidth="1"/>
    <col min="15113" max="15113" width="22" style="1308" customWidth="1"/>
    <col min="15114" max="15114" width="23.28515625" style="1308" customWidth="1"/>
    <col min="15115" max="15115" width="17.5703125" style="1308" bestFit="1" customWidth="1"/>
    <col min="15116" max="15116" width="16.5703125" style="1308" customWidth="1"/>
    <col min="15117" max="15360" width="9.28515625" style="1308"/>
    <col min="15361" max="15361" width="11.28515625" style="1308" customWidth="1"/>
    <col min="15362" max="15362" width="9.5703125" style="1308" customWidth="1"/>
    <col min="15363" max="15363" width="48.28515625" style="1308" customWidth="1"/>
    <col min="15364" max="15364" width="81.7109375" style="1308" customWidth="1"/>
    <col min="15365" max="15365" width="22.7109375" style="1308" customWidth="1"/>
    <col min="15366" max="15366" width="22" style="1308" customWidth="1"/>
    <col min="15367" max="15368" width="22.7109375" style="1308" customWidth="1"/>
    <col min="15369" max="15369" width="22" style="1308" customWidth="1"/>
    <col min="15370" max="15370" width="23.28515625" style="1308" customWidth="1"/>
    <col min="15371" max="15371" width="17.5703125" style="1308" bestFit="1" customWidth="1"/>
    <col min="15372" max="15372" width="16.5703125" style="1308" customWidth="1"/>
    <col min="15373" max="15616" width="9.28515625" style="1308"/>
    <col min="15617" max="15617" width="11.28515625" style="1308" customWidth="1"/>
    <col min="15618" max="15618" width="9.5703125" style="1308" customWidth="1"/>
    <col min="15619" max="15619" width="48.28515625" style="1308" customWidth="1"/>
    <col min="15620" max="15620" width="81.7109375" style="1308" customWidth="1"/>
    <col min="15621" max="15621" width="22.7109375" style="1308" customWidth="1"/>
    <col min="15622" max="15622" width="22" style="1308" customWidth="1"/>
    <col min="15623" max="15624" width="22.7109375" style="1308" customWidth="1"/>
    <col min="15625" max="15625" width="22" style="1308" customWidth="1"/>
    <col min="15626" max="15626" width="23.28515625" style="1308" customWidth="1"/>
    <col min="15627" max="15627" width="17.5703125" style="1308" bestFit="1" customWidth="1"/>
    <col min="15628" max="15628" width="16.5703125" style="1308" customWidth="1"/>
    <col min="15629" max="15872" width="9.28515625" style="1308"/>
    <col min="15873" max="15873" width="11.28515625" style="1308" customWidth="1"/>
    <col min="15874" max="15874" width="9.5703125" style="1308" customWidth="1"/>
    <col min="15875" max="15875" width="48.28515625" style="1308" customWidth="1"/>
    <col min="15876" max="15876" width="81.7109375" style="1308" customWidth="1"/>
    <col min="15877" max="15877" width="22.7109375" style="1308" customWidth="1"/>
    <col min="15878" max="15878" width="22" style="1308" customWidth="1"/>
    <col min="15879" max="15880" width="22.7109375" style="1308" customWidth="1"/>
    <col min="15881" max="15881" width="22" style="1308" customWidth="1"/>
    <col min="15882" max="15882" width="23.28515625" style="1308" customWidth="1"/>
    <col min="15883" max="15883" width="17.5703125" style="1308" bestFit="1" customWidth="1"/>
    <col min="15884" max="15884" width="16.5703125" style="1308" customWidth="1"/>
    <col min="15885" max="16128" width="9.28515625" style="1308"/>
    <col min="16129" max="16129" width="11.28515625" style="1308" customWidth="1"/>
    <col min="16130" max="16130" width="9.5703125" style="1308" customWidth="1"/>
    <col min="16131" max="16131" width="48.28515625" style="1308" customWidth="1"/>
    <col min="16132" max="16132" width="81.7109375" style="1308" customWidth="1"/>
    <col min="16133" max="16133" width="22.7109375" style="1308" customWidth="1"/>
    <col min="16134" max="16134" width="22" style="1308" customWidth="1"/>
    <col min="16135" max="16136" width="22.7109375" style="1308" customWidth="1"/>
    <col min="16137" max="16137" width="22" style="1308" customWidth="1"/>
    <col min="16138" max="16138" width="23.28515625" style="1308" customWidth="1"/>
    <col min="16139" max="16139" width="17.5703125" style="1308" bestFit="1" customWidth="1"/>
    <col min="16140" max="16140" width="16.5703125" style="1308" customWidth="1"/>
    <col min="16141" max="16384" width="9.28515625" style="1308"/>
  </cols>
  <sheetData>
    <row r="1" spans="1:12" ht="22.5" customHeight="1">
      <c r="A1" s="1299" t="s">
        <v>811</v>
      </c>
      <c r="B1" s="1300"/>
      <c r="C1" s="1301"/>
      <c r="D1" s="1302"/>
      <c r="E1" s="1303"/>
      <c r="F1" s="1303"/>
      <c r="G1" s="1303"/>
      <c r="H1" s="1303"/>
      <c r="I1" s="1304"/>
      <c r="J1" s="1305"/>
      <c r="K1" s="1306"/>
      <c r="L1" s="1307"/>
    </row>
    <row r="2" spans="1:12" ht="22.5" customHeight="1">
      <c r="A2" s="1685" t="s">
        <v>812</v>
      </c>
      <c r="B2" s="1686"/>
      <c r="C2" s="1686"/>
      <c r="D2" s="1686"/>
      <c r="E2" s="1686"/>
      <c r="F2" s="1686"/>
      <c r="G2" s="1686"/>
      <c r="H2" s="1686"/>
      <c r="I2" s="1687"/>
      <c r="J2" s="1687"/>
      <c r="K2" s="1687"/>
      <c r="L2" s="1687"/>
    </row>
    <row r="3" spans="1:12" ht="28.5" customHeight="1" thickBot="1">
      <c r="A3" s="1309"/>
      <c r="B3" s="1310"/>
      <c r="C3" s="1301"/>
      <c r="D3" s="1311"/>
      <c r="E3" s="1303"/>
      <c r="F3" s="1303"/>
      <c r="G3" s="1303"/>
      <c r="H3" s="1303"/>
      <c r="I3" s="1304"/>
      <c r="J3" s="1305"/>
      <c r="K3" s="1688" t="s">
        <v>2</v>
      </c>
      <c r="L3" s="1688"/>
    </row>
    <row r="4" spans="1:12" ht="18" customHeight="1">
      <c r="A4" s="1689" t="s">
        <v>813</v>
      </c>
      <c r="B4" s="1691" t="s">
        <v>814</v>
      </c>
      <c r="C4" s="1691"/>
      <c r="D4" s="1691" t="s">
        <v>815</v>
      </c>
      <c r="E4" s="1691" t="s">
        <v>760</v>
      </c>
      <c r="F4" s="1693"/>
      <c r="G4" s="1694" t="s">
        <v>816</v>
      </c>
      <c r="H4" s="1695"/>
      <c r="I4" s="1696" t="s">
        <v>229</v>
      </c>
      <c r="J4" s="1697"/>
      <c r="K4" s="1698" t="s">
        <v>433</v>
      </c>
      <c r="L4" s="1699"/>
    </row>
    <row r="5" spans="1:12" ht="75" customHeight="1">
      <c r="A5" s="1690"/>
      <c r="B5" s="1692"/>
      <c r="C5" s="1692"/>
      <c r="D5" s="1692"/>
      <c r="E5" s="1312" t="s">
        <v>817</v>
      </c>
      <c r="F5" s="1313" t="s">
        <v>818</v>
      </c>
      <c r="G5" s="1314" t="s">
        <v>817</v>
      </c>
      <c r="H5" s="1313" t="s">
        <v>818</v>
      </c>
      <c r="I5" s="1315" t="s">
        <v>817</v>
      </c>
      <c r="J5" s="1313" t="s">
        <v>818</v>
      </c>
      <c r="K5" s="1316" t="s">
        <v>819</v>
      </c>
      <c r="L5" s="1317" t="s">
        <v>820</v>
      </c>
    </row>
    <row r="6" spans="1:12" s="1323" customFormat="1" ht="17.25" customHeight="1" thickBot="1">
      <c r="A6" s="1318">
        <v>1</v>
      </c>
      <c r="B6" s="1319">
        <v>2</v>
      </c>
      <c r="C6" s="1320">
        <v>3</v>
      </c>
      <c r="D6" s="1318">
        <v>4</v>
      </c>
      <c r="E6" s="1319">
        <v>5</v>
      </c>
      <c r="F6" s="1319">
        <v>6</v>
      </c>
      <c r="G6" s="1319">
        <v>7</v>
      </c>
      <c r="H6" s="1319">
        <v>8</v>
      </c>
      <c r="I6" s="1321">
        <v>9</v>
      </c>
      <c r="J6" s="1319">
        <v>10</v>
      </c>
      <c r="K6" s="1319">
        <v>11</v>
      </c>
      <c r="L6" s="1322">
        <v>12</v>
      </c>
    </row>
    <row r="7" spans="1:12" s="1323" customFormat="1" ht="45" customHeight="1" thickBot="1">
      <c r="A7" s="1324" t="s">
        <v>821</v>
      </c>
      <c r="B7" s="1325" t="s">
        <v>390</v>
      </c>
      <c r="C7" s="1326" t="s">
        <v>391</v>
      </c>
      <c r="D7" s="1327" t="s">
        <v>784</v>
      </c>
      <c r="E7" s="1328">
        <v>165000</v>
      </c>
      <c r="F7" s="1329">
        <f t="shared" ref="F7:F12" si="0">E7</f>
        <v>165000</v>
      </c>
      <c r="G7" s="1328">
        <v>165000</v>
      </c>
      <c r="H7" s="1328">
        <f t="shared" ref="H7:H12" si="1">G7</f>
        <v>165000</v>
      </c>
      <c r="I7" s="1330">
        <v>0</v>
      </c>
      <c r="J7" s="1330">
        <f t="shared" ref="J7:J12" si="2">I7</f>
        <v>0</v>
      </c>
      <c r="K7" s="1331">
        <v>0</v>
      </c>
      <c r="L7" s="1332">
        <v>0</v>
      </c>
    </row>
    <row r="8" spans="1:12" s="1323" customFormat="1" ht="45" customHeight="1" thickBot="1">
      <c r="A8" s="1324" t="s">
        <v>822</v>
      </c>
      <c r="B8" s="1325" t="s">
        <v>390</v>
      </c>
      <c r="C8" s="1326" t="s">
        <v>391</v>
      </c>
      <c r="D8" s="1327" t="s">
        <v>784</v>
      </c>
      <c r="E8" s="1328">
        <v>165000</v>
      </c>
      <c r="F8" s="1329">
        <f t="shared" si="0"/>
        <v>165000</v>
      </c>
      <c r="G8" s="1333">
        <v>165000</v>
      </c>
      <c r="H8" s="1333">
        <f t="shared" si="1"/>
        <v>165000</v>
      </c>
      <c r="I8" s="1334">
        <v>0</v>
      </c>
      <c r="J8" s="1334">
        <f t="shared" si="2"/>
        <v>0</v>
      </c>
      <c r="K8" s="1331">
        <v>0</v>
      </c>
      <c r="L8" s="1332">
        <v>0</v>
      </c>
    </row>
    <row r="9" spans="1:12" s="1323" customFormat="1" ht="45" customHeight="1" thickBot="1">
      <c r="A9" s="1324" t="s">
        <v>823</v>
      </c>
      <c r="B9" s="1325" t="s">
        <v>390</v>
      </c>
      <c r="C9" s="1326" t="s">
        <v>391</v>
      </c>
      <c r="D9" s="1327" t="s">
        <v>784</v>
      </c>
      <c r="E9" s="1328">
        <v>249000</v>
      </c>
      <c r="F9" s="1329">
        <f t="shared" si="0"/>
        <v>249000</v>
      </c>
      <c r="G9" s="1333">
        <v>249000</v>
      </c>
      <c r="H9" s="1333">
        <f t="shared" si="1"/>
        <v>249000</v>
      </c>
      <c r="I9" s="1333">
        <v>6049.9699999999993</v>
      </c>
      <c r="J9" s="1333">
        <f t="shared" si="2"/>
        <v>6049.9699999999993</v>
      </c>
      <c r="K9" s="1335">
        <f>I9/E9</f>
        <v>2.4297068273092366E-2</v>
      </c>
      <c r="L9" s="1336">
        <f>I9/G9</f>
        <v>2.4297068273092366E-2</v>
      </c>
    </row>
    <row r="10" spans="1:12" s="1323" customFormat="1" ht="45" customHeight="1" thickBot="1">
      <c r="A10" s="1324" t="s">
        <v>824</v>
      </c>
      <c r="B10" s="1325" t="s">
        <v>390</v>
      </c>
      <c r="C10" s="1326" t="s">
        <v>391</v>
      </c>
      <c r="D10" s="1327" t="s">
        <v>784</v>
      </c>
      <c r="E10" s="1328">
        <v>165000</v>
      </c>
      <c r="F10" s="1329">
        <f t="shared" si="0"/>
        <v>165000</v>
      </c>
      <c r="G10" s="1333">
        <v>165000</v>
      </c>
      <c r="H10" s="1333">
        <f t="shared" si="1"/>
        <v>165000</v>
      </c>
      <c r="I10" s="1334" t="s">
        <v>47</v>
      </c>
      <c r="J10" s="1334" t="str">
        <f t="shared" si="2"/>
        <v>-</v>
      </c>
      <c r="K10" s="1331">
        <v>0</v>
      </c>
      <c r="L10" s="1332">
        <v>0</v>
      </c>
    </row>
    <row r="11" spans="1:12" s="1323" customFormat="1" ht="45" customHeight="1" thickBot="1">
      <c r="A11" s="1324" t="s">
        <v>825</v>
      </c>
      <c r="B11" s="1325" t="s">
        <v>390</v>
      </c>
      <c r="C11" s="1326" t="s">
        <v>391</v>
      </c>
      <c r="D11" s="1327" t="s">
        <v>784</v>
      </c>
      <c r="E11" s="1328">
        <v>165000</v>
      </c>
      <c r="F11" s="1329">
        <f t="shared" si="0"/>
        <v>165000</v>
      </c>
      <c r="G11" s="1333">
        <v>165000</v>
      </c>
      <c r="H11" s="1333">
        <f t="shared" si="1"/>
        <v>165000</v>
      </c>
      <c r="I11" s="1334" t="s">
        <v>47</v>
      </c>
      <c r="J11" s="1334" t="str">
        <f t="shared" si="2"/>
        <v>-</v>
      </c>
      <c r="K11" s="1331">
        <v>0</v>
      </c>
      <c r="L11" s="1332">
        <v>0</v>
      </c>
    </row>
    <row r="12" spans="1:12" s="1323" customFormat="1" ht="45" customHeight="1" thickBot="1">
      <c r="A12" s="1337" t="s">
        <v>826</v>
      </c>
      <c r="B12" s="1338" t="s">
        <v>390</v>
      </c>
      <c r="C12" s="1339" t="s">
        <v>391</v>
      </c>
      <c r="D12" s="1340" t="s">
        <v>784</v>
      </c>
      <c r="E12" s="1333">
        <v>165000</v>
      </c>
      <c r="F12" s="1341">
        <f t="shared" si="0"/>
        <v>165000</v>
      </c>
      <c r="G12" s="1333">
        <v>165000</v>
      </c>
      <c r="H12" s="1333">
        <f t="shared" si="1"/>
        <v>165000</v>
      </c>
      <c r="I12" s="1342" t="s">
        <v>47</v>
      </c>
      <c r="J12" s="1342" t="str">
        <f t="shared" si="2"/>
        <v>-</v>
      </c>
      <c r="K12" s="1343">
        <v>0</v>
      </c>
      <c r="L12" s="1344">
        <v>0</v>
      </c>
    </row>
    <row r="13" spans="1:12" s="1323" customFormat="1" ht="45" customHeight="1">
      <c r="A13" s="1700" t="s">
        <v>827</v>
      </c>
      <c r="B13" s="1702" t="s">
        <v>390</v>
      </c>
      <c r="C13" s="1704" t="s">
        <v>391</v>
      </c>
      <c r="D13" s="1345" t="s">
        <v>781</v>
      </c>
      <c r="E13" s="1346">
        <v>235000</v>
      </c>
      <c r="F13" s="1706">
        <f>SUM(E13:E14)</f>
        <v>400000</v>
      </c>
      <c r="G13" s="1346">
        <v>235000</v>
      </c>
      <c r="H13" s="1708">
        <f>SUM(G13:G14)</f>
        <v>400000</v>
      </c>
      <c r="I13" s="1334">
        <v>0</v>
      </c>
      <c r="J13" s="1710">
        <f>SUM(I13:I14)</f>
        <v>0</v>
      </c>
      <c r="K13" s="1347">
        <v>0</v>
      </c>
      <c r="L13" s="1348">
        <v>0</v>
      </c>
    </row>
    <row r="14" spans="1:12" s="1323" customFormat="1" ht="45" customHeight="1" thickBot="1">
      <c r="A14" s="1712"/>
      <c r="B14" s="1713"/>
      <c r="C14" s="1714"/>
      <c r="D14" s="1349" t="s">
        <v>784</v>
      </c>
      <c r="E14" s="1350">
        <v>165000</v>
      </c>
      <c r="F14" s="1715"/>
      <c r="G14" s="1350">
        <v>165000</v>
      </c>
      <c r="H14" s="1716"/>
      <c r="I14" s="1351" t="s">
        <v>47</v>
      </c>
      <c r="J14" s="1717"/>
      <c r="K14" s="1352">
        <v>0</v>
      </c>
      <c r="L14" s="1353">
        <v>0</v>
      </c>
    </row>
    <row r="15" spans="1:12" s="1323" customFormat="1" ht="45" customHeight="1">
      <c r="A15" s="1700" t="s">
        <v>828</v>
      </c>
      <c r="B15" s="1702" t="s">
        <v>390</v>
      </c>
      <c r="C15" s="1704" t="s">
        <v>391</v>
      </c>
      <c r="D15" s="1345" t="s">
        <v>785</v>
      </c>
      <c r="E15" s="1346">
        <v>594000</v>
      </c>
      <c r="F15" s="1706">
        <f>SUM(E15:E16)</f>
        <v>759000</v>
      </c>
      <c r="G15" s="1346">
        <v>594000</v>
      </c>
      <c r="H15" s="1708">
        <f>SUM(G15:G16)</f>
        <v>759000</v>
      </c>
      <c r="I15" s="1334" t="s">
        <v>47</v>
      </c>
      <c r="J15" s="1710">
        <f>SUM(I15:I16)</f>
        <v>0</v>
      </c>
      <c r="K15" s="1347">
        <v>0</v>
      </c>
      <c r="L15" s="1348">
        <v>0</v>
      </c>
    </row>
    <row r="16" spans="1:12" s="1323" customFormat="1" ht="45" customHeight="1" thickBot="1">
      <c r="A16" s="1701"/>
      <c r="B16" s="1703"/>
      <c r="C16" s="1705"/>
      <c r="D16" s="1354" t="s">
        <v>784</v>
      </c>
      <c r="E16" s="1355">
        <v>165000</v>
      </c>
      <c r="F16" s="1707"/>
      <c r="G16" s="1355">
        <v>165000</v>
      </c>
      <c r="H16" s="1709"/>
      <c r="I16" s="1356" t="s">
        <v>47</v>
      </c>
      <c r="J16" s="1711"/>
      <c r="K16" s="1357">
        <v>0</v>
      </c>
      <c r="L16" s="1358">
        <v>0</v>
      </c>
    </row>
    <row r="17" spans="1:12" s="1323" customFormat="1" ht="45" customHeight="1" thickBot="1">
      <c r="A17" s="1359" t="s">
        <v>829</v>
      </c>
      <c r="B17" s="1360" t="s">
        <v>390</v>
      </c>
      <c r="C17" s="1361" t="s">
        <v>391</v>
      </c>
      <c r="D17" s="1362" t="s">
        <v>784</v>
      </c>
      <c r="E17" s="1363">
        <v>165000</v>
      </c>
      <c r="F17" s="1364">
        <f>E17</f>
        <v>165000</v>
      </c>
      <c r="G17" s="1363">
        <v>165000</v>
      </c>
      <c r="H17" s="1363">
        <f>G17</f>
        <v>165000</v>
      </c>
      <c r="I17" s="1365" t="s">
        <v>47</v>
      </c>
      <c r="J17" s="1365" t="str">
        <f>I17</f>
        <v>-</v>
      </c>
      <c r="K17" s="1366">
        <v>0</v>
      </c>
      <c r="L17" s="1367">
        <v>0</v>
      </c>
    </row>
    <row r="18" spans="1:12" s="1323" customFormat="1" ht="45" customHeight="1" thickBot="1">
      <c r="A18" s="1324" t="s">
        <v>830</v>
      </c>
      <c r="B18" s="1325" t="s">
        <v>390</v>
      </c>
      <c r="C18" s="1326" t="s">
        <v>391</v>
      </c>
      <c r="D18" s="1327" t="s">
        <v>784</v>
      </c>
      <c r="E18" s="1328">
        <v>165000</v>
      </c>
      <c r="F18" s="1329">
        <f>E18</f>
        <v>165000</v>
      </c>
      <c r="G18" s="1328">
        <v>165000</v>
      </c>
      <c r="H18" s="1333">
        <f>G18</f>
        <v>165000</v>
      </c>
      <c r="I18" s="1334" t="s">
        <v>47</v>
      </c>
      <c r="J18" s="1334" t="str">
        <f>I18</f>
        <v>-</v>
      </c>
      <c r="K18" s="1331">
        <v>0</v>
      </c>
      <c r="L18" s="1332">
        <v>0</v>
      </c>
    </row>
    <row r="19" spans="1:12" s="1323" customFormat="1" ht="45" customHeight="1" thickBot="1">
      <c r="A19" s="1359" t="s">
        <v>831</v>
      </c>
      <c r="B19" s="1360" t="s">
        <v>390</v>
      </c>
      <c r="C19" s="1361" t="s">
        <v>391</v>
      </c>
      <c r="D19" s="1362" t="s">
        <v>784</v>
      </c>
      <c r="E19" s="1363">
        <v>165000</v>
      </c>
      <c r="F19" s="1368">
        <f>E19</f>
        <v>165000</v>
      </c>
      <c r="G19" s="1363">
        <v>165000</v>
      </c>
      <c r="H19" s="1333">
        <f>G19</f>
        <v>165000</v>
      </c>
      <c r="I19" s="1342" t="s">
        <v>47</v>
      </c>
      <c r="J19" s="1342" t="str">
        <f>I19</f>
        <v>-</v>
      </c>
      <c r="K19" s="1366">
        <v>0</v>
      </c>
      <c r="L19" s="1344">
        <v>0</v>
      </c>
    </row>
    <row r="20" spans="1:12" ht="45" customHeight="1">
      <c r="A20" s="1718">
        <v>16</v>
      </c>
      <c r="B20" s="1721">
        <v>750</v>
      </c>
      <c r="C20" s="1723" t="s">
        <v>83</v>
      </c>
      <c r="D20" s="1345" t="s">
        <v>781</v>
      </c>
      <c r="E20" s="1369">
        <v>15600000</v>
      </c>
      <c r="F20" s="1706">
        <f>SUM(E20:E21)</f>
        <v>23974000</v>
      </c>
      <c r="G20" s="1369">
        <v>15600000</v>
      </c>
      <c r="H20" s="1706">
        <f>G20+G21</f>
        <v>24008007</v>
      </c>
      <c r="I20" s="1334">
        <v>0</v>
      </c>
      <c r="J20" s="1706">
        <f>SUM(I20:I21)</f>
        <v>1505939.69</v>
      </c>
      <c r="K20" s="1347">
        <v>0</v>
      </c>
      <c r="L20" s="1348">
        <v>0</v>
      </c>
    </row>
    <row r="21" spans="1:12" ht="45" customHeight="1" thickBot="1">
      <c r="A21" s="1720"/>
      <c r="B21" s="1726"/>
      <c r="C21" s="1727"/>
      <c r="D21" s="1354" t="s">
        <v>784</v>
      </c>
      <c r="E21" s="1370">
        <v>8374000</v>
      </c>
      <c r="F21" s="1707"/>
      <c r="G21" s="1370">
        <v>8408007</v>
      </c>
      <c r="H21" s="1707"/>
      <c r="I21" s="1371">
        <v>1505939.69</v>
      </c>
      <c r="J21" s="1707"/>
      <c r="K21" s="1372">
        <f>I21/E21</f>
        <v>0.17983516718414139</v>
      </c>
      <c r="L21" s="1373">
        <f>I21/G21</f>
        <v>0.17910780640406221</v>
      </c>
    </row>
    <row r="22" spans="1:12" ht="45" customHeight="1" thickBot="1">
      <c r="A22" s="1374">
        <v>17</v>
      </c>
      <c r="B22" s="1375">
        <v>750</v>
      </c>
      <c r="C22" s="1362" t="s">
        <v>83</v>
      </c>
      <c r="D22" s="1362" t="s">
        <v>784</v>
      </c>
      <c r="E22" s="1376">
        <v>48818000</v>
      </c>
      <c r="F22" s="1368">
        <f>E22</f>
        <v>48818000</v>
      </c>
      <c r="G22" s="1376">
        <v>48818000</v>
      </c>
      <c r="H22" s="1368">
        <f>G22</f>
        <v>48818000</v>
      </c>
      <c r="I22" s="1368">
        <v>6137065.9300000006</v>
      </c>
      <c r="J22" s="1368">
        <f>I22</f>
        <v>6137065.9300000006</v>
      </c>
      <c r="K22" s="1377">
        <f>I22/E22</f>
        <v>0.12571317813101726</v>
      </c>
      <c r="L22" s="1378">
        <f>I22/G22</f>
        <v>0.12571317813101726</v>
      </c>
    </row>
    <row r="23" spans="1:12" ht="45" customHeight="1">
      <c r="A23" s="1718">
        <v>18</v>
      </c>
      <c r="B23" s="1721">
        <v>710</v>
      </c>
      <c r="C23" s="1723" t="s">
        <v>373</v>
      </c>
      <c r="D23" s="1345" t="s">
        <v>785</v>
      </c>
      <c r="E23" s="1369">
        <v>1768000</v>
      </c>
      <c r="F23" s="1708">
        <f>SUM(E23:E25)</f>
        <v>3630000</v>
      </c>
      <c r="G23" s="1369">
        <v>1768000</v>
      </c>
      <c r="H23" s="1708">
        <f>G23+G24+G25</f>
        <v>3630000</v>
      </c>
      <c r="I23" s="1334">
        <v>0</v>
      </c>
      <c r="J23" s="1708">
        <f>SUM(I23:I25)</f>
        <v>94098.17</v>
      </c>
      <c r="K23" s="1347">
        <v>0</v>
      </c>
      <c r="L23" s="1348">
        <v>0</v>
      </c>
    </row>
    <row r="24" spans="1:12" ht="45" customHeight="1">
      <c r="A24" s="1719"/>
      <c r="B24" s="1722"/>
      <c r="C24" s="1724"/>
      <c r="D24" s="1379" t="s">
        <v>784</v>
      </c>
      <c r="E24" s="1380">
        <v>945000</v>
      </c>
      <c r="F24" s="1725"/>
      <c r="G24" s="1380">
        <v>945000</v>
      </c>
      <c r="H24" s="1725"/>
      <c r="I24" s="1381">
        <v>94098.17</v>
      </c>
      <c r="J24" s="1725"/>
      <c r="K24" s="1382">
        <f>I24/E24</f>
        <v>9.9574783068783063E-2</v>
      </c>
      <c r="L24" s="1383">
        <f>I24/G24</f>
        <v>9.9574783068783063E-2</v>
      </c>
    </row>
    <row r="25" spans="1:12" ht="45" customHeight="1" thickBot="1">
      <c r="A25" s="1720"/>
      <c r="B25" s="1555">
        <v>750</v>
      </c>
      <c r="C25" s="1354" t="s">
        <v>83</v>
      </c>
      <c r="D25" s="1354" t="s">
        <v>784</v>
      </c>
      <c r="E25" s="1370">
        <v>917000</v>
      </c>
      <c r="F25" s="1709"/>
      <c r="G25" s="1370">
        <v>917000</v>
      </c>
      <c r="H25" s="1709"/>
      <c r="I25" s="1356">
        <v>0</v>
      </c>
      <c r="J25" s="1709"/>
      <c r="K25" s="1357">
        <v>0</v>
      </c>
      <c r="L25" s="1358">
        <v>0</v>
      </c>
    </row>
    <row r="26" spans="1:12" ht="45" customHeight="1">
      <c r="A26" s="1718">
        <v>19</v>
      </c>
      <c r="B26" s="1721">
        <v>750</v>
      </c>
      <c r="C26" s="1723" t="s">
        <v>83</v>
      </c>
      <c r="D26" s="1345" t="s">
        <v>781</v>
      </c>
      <c r="E26" s="1369">
        <v>8335000</v>
      </c>
      <c r="F26" s="1708">
        <f>SUM(E26:E28)</f>
        <v>28138000</v>
      </c>
      <c r="G26" s="1369">
        <v>11390577</v>
      </c>
      <c r="H26" s="1708">
        <f>G26+G27+G28</f>
        <v>39931403</v>
      </c>
      <c r="I26" s="1386">
        <v>1249279.3</v>
      </c>
      <c r="J26" s="1708">
        <f>SUM(I26:I28)</f>
        <v>6510684.29</v>
      </c>
      <c r="K26" s="1335">
        <f>I26/E26</f>
        <v>0.14988353929214157</v>
      </c>
      <c r="L26" s="1336">
        <f>I26/G26</f>
        <v>0.1096765598441589</v>
      </c>
    </row>
    <row r="27" spans="1:12" ht="45" customHeight="1">
      <c r="A27" s="1719"/>
      <c r="B27" s="1722"/>
      <c r="C27" s="1724"/>
      <c r="D27" s="1379" t="s">
        <v>785</v>
      </c>
      <c r="E27" s="1380">
        <v>13353000</v>
      </c>
      <c r="F27" s="1725"/>
      <c r="G27" s="1380">
        <v>22090826</v>
      </c>
      <c r="H27" s="1725"/>
      <c r="I27" s="1381">
        <v>4957996.99</v>
      </c>
      <c r="J27" s="1725"/>
      <c r="K27" s="1382">
        <f>I27/E27</f>
        <v>0.37130210364712052</v>
      </c>
      <c r="L27" s="1383">
        <f>I27/G27</f>
        <v>0.22443692191500672</v>
      </c>
    </row>
    <row r="28" spans="1:12" ht="45" customHeight="1" thickBot="1">
      <c r="A28" s="1728"/>
      <c r="B28" s="1729"/>
      <c r="C28" s="1730"/>
      <c r="D28" s="1349" t="s">
        <v>784</v>
      </c>
      <c r="E28" s="1385">
        <v>6450000</v>
      </c>
      <c r="F28" s="1716"/>
      <c r="G28" s="1385">
        <v>6450000</v>
      </c>
      <c r="H28" s="1716"/>
      <c r="I28" s="1381">
        <v>303408</v>
      </c>
      <c r="J28" s="1716"/>
      <c r="K28" s="1382">
        <f>I28/E28</f>
        <v>4.7039999999999998E-2</v>
      </c>
      <c r="L28" s="1383">
        <f>I28/G28</f>
        <v>4.7039999999999998E-2</v>
      </c>
    </row>
    <row r="29" spans="1:12" s="1387" customFormat="1" ht="45" customHeight="1">
      <c r="A29" s="1718">
        <v>20</v>
      </c>
      <c r="B29" s="1721">
        <v>150</v>
      </c>
      <c r="C29" s="1723" t="s">
        <v>359</v>
      </c>
      <c r="D29" s="1345" t="s">
        <v>782</v>
      </c>
      <c r="E29" s="1369">
        <v>15441000</v>
      </c>
      <c r="F29" s="1708">
        <f>SUM(E29:E34)</f>
        <v>80982000</v>
      </c>
      <c r="G29" s="1369">
        <v>15441000</v>
      </c>
      <c r="H29" s="1708">
        <f>SUM(G29:G34)</f>
        <v>80982000</v>
      </c>
      <c r="I29" s="1334">
        <v>0</v>
      </c>
      <c r="J29" s="1708">
        <f>SUM(I29:I34)</f>
        <v>9747772.4000000022</v>
      </c>
      <c r="K29" s="1347">
        <v>0</v>
      </c>
      <c r="L29" s="1348">
        <v>0</v>
      </c>
    </row>
    <row r="30" spans="1:12" s="1387" customFormat="1" ht="45" customHeight="1">
      <c r="A30" s="1719"/>
      <c r="B30" s="1722"/>
      <c r="C30" s="1724"/>
      <c r="D30" s="1379" t="s">
        <v>785</v>
      </c>
      <c r="E30" s="1380">
        <v>19133000</v>
      </c>
      <c r="F30" s="1725"/>
      <c r="G30" s="1380">
        <v>19133000</v>
      </c>
      <c r="H30" s="1725"/>
      <c r="I30" s="1381">
        <v>1985464.29</v>
      </c>
      <c r="J30" s="1725"/>
      <c r="K30" s="1382">
        <f t="shared" ref="K30:K36" si="3">I30/E30</f>
        <v>0.10377171849683793</v>
      </c>
      <c r="L30" s="1383">
        <f t="shared" ref="L30:L36" si="4">I30/G30</f>
        <v>0.10377171849683793</v>
      </c>
    </row>
    <row r="31" spans="1:12" s="1389" customFormat="1" ht="45" customHeight="1">
      <c r="A31" s="1719"/>
      <c r="B31" s="1388">
        <v>500</v>
      </c>
      <c r="C31" s="1379" t="s">
        <v>364</v>
      </c>
      <c r="D31" s="1379" t="s">
        <v>782</v>
      </c>
      <c r="E31" s="1380">
        <v>25849000</v>
      </c>
      <c r="F31" s="1725"/>
      <c r="G31" s="1380">
        <v>25849000</v>
      </c>
      <c r="H31" s="1725"/>
      <c r="I31" s="1381">
        <v>4113824.19</v>
      </c>
      <c r="J31" s="1725"/>
      <c r="K31" s="1382">
        <f t="shared" si="3"/>
        <v>0.15914829161669697</v>
      </c>
      <c r="L31" s="1383">
        <f t="shared" si="4"/>
        <v>0.15914829161669697</v>
      </c>
    </row>
    <row r="32" spans="1:12" s="1389" customFormat="1" ht="45" customHeight="1">
      <c r="A32" s="1719"/>
      <c r="B32" s="1722">
        <v>750</v>
      </c>
      <c r="C32" s="1724" t="s">
        <v>83</v>
      </c>
      <c r="D32" s="1379" t="s">
        <v>782</v>
      </c>
      <c r="E32" s="1380">
        <v>10173000</v>
      </c>
      <c r="F32" s="1725"/>
      <c r="G32" s="1380">
        <v>10173000</v>
      </c>
      <c r="H32" s="1725"/>
      <c r="I32" s="1381">
        <v>1766666.47</v>
      </c>
      <c r="J32" s="1725"/>
      <c r="K32" s="1382">
        <f t="shared" si="3"/>
        <v>0.17366228939349257</v>
      </c>
      <c r="L32" s="1383">
        <f t="shared" si="4"/>
        <v>0.17366228939349257</v>
      </c>
    </row>
    <row r="33" spans="1:12" s="1389" customFormat="1" ht="45" customHeight="1">
      <c r="A33" s="1719"/>
      <c r="B33" s="1722"/>
      <c r="C33" s="1724"/>
      <c r="D33" s="1379" t="s">
        <v>781</v>
      </c>
      <c r="E33" s="1380">
        <v>3261000</v>
      </c>
      <c r="F33" s="1725"/>
      <c r="G33" s="1380">
        <v>3261000</v>
      </c>
      <c r="H33" s="1725"/>
      <c r="I33" s="1381">
        <v>1050595.33</v>
      </c>
      <c r="J33" s="1725"/>
      <c r="K33" s="1382">
        <f t="shared" si="3"/>
        <v>0.32216968107942351</v>
      </c>
      <c r="L33" s="1383">
        <f t="shared" si="4"/>
        <v>0.32216968107942351</v>
      </c>
    </row>
    <row r="34" spans="1:12" s="1389" customFormat="1" ht="45" customHeight="1" thickBot="1">
      <c r="A34" s="1728"/>
      <c r="B34" s="1729"/>
      <c r="C34" s="1730"/>
      <c r="D34" s="1349" t="s">
        <v>785</v>
      </c>
      <c r="E34" s="1385">
        <v>7125000</v>
      </c>
      <c r="F34" s="1716"/>
      <c r="G34" s="1385">
        <v>7125000</v>
      </c>
      <c r="H34" s="1716"/>
      <c r="I34" s="1390">
        <v>831222.12000000011</v>
      </c>
      <c r="J34" s="1716"/>
      <c r="K34" s="1391">
        <f t="shared" si="3"/>
        <v>0.11666275368421054</v>
      </c>
      <c r="L34" s="1392">
        <f t="shared" si="4"/>
        <v>0.11666275368421054</v>
      </c>
    </row>
    <row r="35" spans="1:12" s="1389" customFormat="1" ht="45" customHeight="1">
      <c r="A35" s="1718">
        <v>21</v>
      </c>
      <c r="B35" s="1721">
        <v>600</v>
      </c>
      <c r="C35" s="1723" t="s">
        <v>368</v>
      </c>
      <c r="D35" s="1345" t="s">
        <v>781</v>
      </c>
      <c r="E35" s="1369">
        <v>283163000</v>
      </c>
      <c r="F35" s="1708">
        <f>SUM(E35:E39)</f>
        <v>292225000</v>
      </c>
      <c r="G35" s="1369">
        <v>601465273</v>
      </c>
      <c r="H35" s="1708">
        <f>SUM(G35:G39)</f>
        <v>610805417</v>
      </c>
      <c r="I35" s="1386">
        <v>360205015.10000002</v>
      </c>
      <c r="J35" s="1708">
        <f>SUM(I35:I39)</f>
        <v>360350515.94</v>
      </c>
      <c r="K35" s="1335">
        <f t="shared" si="3"/>
        <v>1.2720765604969577</v>
      </c>
      <c r="L35" s="1336">
        <f t="shared" si="4"/>
        <v>0.5988791560705784</v>
      </c>
    </row>
    <row r="36" spans="1:12" s="1389" customFormat="1" ht="45" customHeight="1">
      <c r="A36" s="1719"/>
      <c r="B36" s="1722"/>
      <c r="C36" s="1724"/>
      <c r="D36" s="1379" t="s">
        <v>784</v>
      </c>
      <c r="E36" s="1380">
        <v>390000</v>
      </c>
      <c r="F36" s="1725"/>
      <c r="G36" s="1380">
        <v>668144</v>
      </c>
      <c r="H36" s="1725"/>
      <c r="I36" s="1393">
        <v>145500.84</v>
      </c>
      <c r="J36" s="1725"/>
      <c r="K36" s="1382">
        <f t="shared" si="3"/>
        <v>0.3730790769230769</v>
      </c>
      <c r="L36" s="1383">
        <f t="shared" si="4"/>
        <v>0.21776868459493762</v>
      </c>
    </row>
    <row r="37" spans="1:12" s="1389" customFormat="1" ht="45" customHeight="1">
      <c r="A37" s="1719"/>
      <c r="B37" s="1722"/>
      <c r="C37" s="1724"/>
      <c r="D37" s="1379" t="s">
        <v>832</v>
      </c>
      <c r="E37" s="1380">
        <v>2681000</v>
      </c>
      <c r="F37" s="1725"/>
      <c r="G37" s="1380">
        <v>2681000</v>
      </c>
      <c r="H37" s="1725"/>
      <c r="I37" s="1394">
        <v>0</v>
      </c>
      <c r="J37" s="1725"/>
      <c r="K37" s="1395">
        <v>0</v>
      </c>
      <c r="L37" s="1396">
        <v>0</v>
      </c>
    </row>
    <row r="38" spans="1:12" s="1389" customFormat="1" ht="45" customHeight="1">
      <c r="A38" s="1719"/>
      <c r="B38" s="1722">
        <v>750</v>
      </c>
      <c r="C38" s="1724" t="s">
        <v>83</v>
      </c>
      <c r="D38" s="1379" t="s">
        <v>781</v>
      </c>
      <c r="E38" s="1380">
        <v>1490000</v>
      </c>
      <c r="F38" s="1725"/>
      <c r="G38" s="1380">
        <v>1490000</v>
      </c>
      <c r="H38" s="1725"/>
      <c r="I38" s="1394">
        <v>0</v>
      </c>
      <c r="J38" s="1725"/>
      <c r="K38" s="1395">
        <v>0</v>
      </c>
      <c r="L38" s="1396">
        <v>0</v>
      </c>
    </row>
    <row r="39" spans="1:12" s="1389" customFormat="1" ht="45" customHeight="1" thickBot="1">
      <c r="A39" s="1728"/>
      <c r="B39" s="1729"/>
      <c r="C39" s="1730"/>
      <c r="D39" s="1349" t="s">
        <v>784</v>
      </c>
      <c r="E39" s="1385">
        <v>4501000</v>
      </c>
      <c r="F39" s="1716"/>
      <c r="G39" s="1385">
        <v>4501000</v>
      </c>
      <c r="H39" s="1716"/>
      <c r="I39" s="1351">
        <v>0</v>
      </c>
      <c r="J39" s="1716"/>
      <c r="K39" s="1352">
        <v>0</v>
      </c>
      <c r="L39" s="1353">
        <v>0</v>
      </c>
    </row>
    <row r="40" spans="1:12" s="1389" customFormat="1" ht="45" customHeight="1">
      <c r="A40" s="1718">
        <v>24</v>
      </c>
      <c r="B40" s="1721">
        <v>730</v>
      </c>
      <c r="C40" s="1723" t="s">
        <v>711</v>
      </c>
      <c r="D40" s="1345" t="s">
        <v>807</v>
      </c>
      <c r="E40" s="1369">
        <v>907000</v>
      </c>
      <c r="F40" s="1708">
        <f>SUM(E40:E52)</f>
        <v>229177000</v>
      </c>
      <c r="G40" s="1369">
        <v>907000</v>
      </c>
      <c r="H40" s="1708">
        <f>SUM(G40:G52)</f>
        <v>229177000</v>
      </c>
      <c r="I40" s="1334">
        <v>0</v>
      </c>
      <c r="J40" s="1708">
        <f>SUM(I40:I52)</f>
        <v>75577184.569999993</v>
      </c>
      <c r="K40" s="1347">
        <v>0</v>
      </c>
      <c r="L40" s="1348">
        <v>0</v>
      </c>
    </row>
    <row r="41" spans="1:12" s="1389" customFormat="1" ht="45" customHeight="1">
      <c r="A41" s="1719"/>
      <c r="B41" s="1722"/>
      <c r="C41" s="1724"/>
      <c r="D41" s="1379" t="s">
        <v>808</v>
      </c>
      <c r="E41" s="1380">
        <v>23000</v>
      </c>
      <c r="F41" s="1725"/>
      <c r="G41" s="1380">
        <v>23000</v>
      </c>
      <c r="H41" s="1725"/>
      <c r="I41" s="1394">
        <v>0</v>
      </c>
      <c r="J41" s="1725"/>
      <c r="K41" s="1395">
        <v>0</v>
      </c>
      <c r="L41" s="1396">
        <v>0</v>
      </c>
    </row>
    <row r="42" spans="1:12" s="1389" customFormat="1" ht="45" customHeight="1">
      <c r="A42" s="1719"/>
      <c r="B42" s="1722"/>
      <c r="C42" s="1724"/>
      <c r="D42" s="1379" t="s">
        <v>781</v>
      </c>
      <c r="E42" s="1380">
        <v>10000000</v>
      </c>
      <c r="F42" s="1725"/>
      <c r="G42" s="1380">
        <v>10000000</v>
      </c>
      <c r="H42" s="1725"/>
      <c r="I42" s="1381">
        <v>3269645.67</v>
      </c>
      <c r="J42" s="1725"/>
      <c r="K42" s="1382">
        <f>I42/E42</f>
        <v>0.32696456699999998</v>
      </c>
      <c r="L42" s="1383">
        <f>I42/G42</f>
        <v>0.32696456699999998</v>
      </c>
    </row>
    <row r="43" spans="1:12" s="1389" customFormat="1" ht="45" customHeight="1">
      <c r="A43" s="1719"/>
      <c r="B43" s="1722">
        <v>750</v>
      </c>
      <c r="C43" s="1724" t="s">
        <v>83</v>
      </c>
      <c r="D43" s="1379" t="s">
        <v>807</v>
      </c>
      <c r="E43" s="1380">
        <v>131000</v>
      </c>
      <c r="F43" s="1725"/>
      <c r="G43" s="1380">
        <v>131000</v>
      </c>
      <c r="H43" s="1725"/>
      <c r="I43" s="1397">
        <v>48.36</v>
      </c>
      <c r="J43" s="1725"/>
      <c r="K43" s="1382">
        <f>I43/E43</f>
        <v>3.6916030534351143E-4</v>
      </c>
      <c r="L43" s="1383">
        <f>I43/G43</f>
        <v>3.6916030534351143E-4</v>
      </c>
    </row>
    <row r="44" spans="1:12" s="1389" customFormat="1" ht="45" customHeight="1">
      <c r="A44" s="1719"/>
      <c r="B44" s="1722"/>
      <c r="C44" s="1724"/>
      <c r="D44" s="1379" t="s">
        <v>808</v>
      </c>
      <c r="E44" s="1380">
        <v>103000</v>
      </c>
      <c r="F44" s="1725"/>
      <c r="G44" s="1380">
        <v>103000</v>
      </c>
      <c r="H44" s="1725"/>
      <c r="I44" s="1397">
        <v>50.04</v>
      </c>
      <c r="J44" s="1725"/>
      <c r="K44" s="1382">
        <f>I44/E44</f>
        <v>4.8582524271844658E-4</v>
      </c>
      <c r="L44" s="1383">
        <f>I44/G44</f>
        <v>4.8582524271844658E-4</v>
      </c>
    </row>
    <row r="45" spans="1:12" s="1389" customFormat="1" ht="45" customHeight="1">
      <c r="A45" s="1719"/>
      <c r="B45" s="1722"/>
      <c r="C45" s="1724"/>
      <c r="D45" s="1379" t="s">
        <v>781</v>
      </c>
      <c r="E45" s="1380">
        <v>51000</v>
      </c>
      <c r="F45" s="1725"/>
      <c r="G45" s="1380">
        <v>51000</v>
      </c>
      <c r="H45" s="1725"/>
      <c r="I45" s="1394">
        <v>0</v>
      </c>
      <c r="J45" s="1725"/>
      <c r="K45" s="1395">
        <v>0</v>
      </c>
      <c r="L45" s="1396">
        <v>0</v>
      </c>
    </row>
    <row r="46" spans="1:12" s="1389" customFormat="1" ht="45" customHeight="1">
      <c r="A46" s="1719"/>
      <c r="B46" s="1722">
        <v>801</v>
      </c>
      <c r="C46" s="1724" t="s">
        <v>115</v>
      </c>
      <c r="D46" s="1379" t="s">
        <v>807</v>
      </c>
      <c r="E46" s="1380">
        <v>890000</v>
      </c>
      <c r="F46" s="1725"/>
      <c r="G46" s="1380">
        <v>890000</v>
      </c>
      <c r="H46" s="1725"/>
      <c r="I46" s="1394">
        <v>0</v>
      </c>
      <c r="J46" s="1725"/>
      <c r="K46" s="1395">
        <v>0</v>
      </c>
      <c r="L46" s="1396">
        <v>0</v>
      </c>
    </row>
    <row r="47" spans="1:12" s="1389" customFormat="1" ht="45" customHeight="1">
      <c r="A47" s="1719"/>
      <c r="B47" s="1722"/>
      <c r="C47" s="1724"/>
      <c r="D47" s="1379" t="s">
        <v>808</v>
      </c>
      <c r="E47" s="1380">
        <v>6000</v>
      </c>
      <c r="F47" s="1725"/>
      <c r="G47" s="1380">
        <v>6000</v>
      </c>
      <c r="H47" s="1725"/>
      <c r="I47" s="1394">
        <v>0</v>
      </c>
      <c r="J47" s="1725"/>
      <c r="K47" s="1395">
        <v>0</v>
      </c>
      <c r="L47" s="1396">
        <v>0</v>
      </c>
    </row>
    <row r="48" spans="1:12" s="1389" customFormat="1" ht="45" customHeight="1">
      <c r="A48" s="1719"/>
      <c r="B48" s="1722"/>
      <c r="C48" s="1724"/>
      <c r="D48" s="1379" t="s">
        <v>781</v>
      </c>
      <c r="E48" s="1380">
        <v>34579000</v>
      </c>
      <c r="F48" s="1725"/>
      <c r="G48" s="1380">
        <v>34579000</v>
      </c>
      <c r="H48" s="1725"/>
      <c r="I48" s="1381">
        <v>6200533.2999999989</v>
      </c>
      <c r="J48" s="1725"/>
      <c r="K48" s="1382">
        <f>I48/E48</f>
        <v>0.17931499754186064</v>
      </c>
      <c r="L48" s="1383">
        <f>I48/G48</f>
        <v>0.17931499754186064</v>
      </c>
    </row>
    <row r="49" spans="1:12" s="1389" customFormat="1" ht="45" customHeight="1">
      <c r="A49" s="1719"/>
      <c r="B49" s="1722"/>
      <c r="C49" s="1724"/>
      <c r="D49" s="1379" t="s">
        <v>784</v>
      </c>
      <c r="E49" s="1380">
        <v>554000</v>
      </c>
      <c r="F49" s="1725"/>
      <c r="G49" s="1380">
        <v>554000</v>
      </c>
      <c r="H49" s="1725"/>
      <c r="I49" s="1394">
        <v>0</v>
      </c>
      <c r="J49" s="1725"/>
      <c r="K49" s="1395">
        <v>0</v>
      </c>
      <c r="L49" s="1396">
        <v>0</v>
      </c>
    </row>
    <row r="50" spans="1:12" s="1389" customFormat="1" ht="45" customHeight="1">
      <c r="A50" s="1719"/>
      <c r="B50" s="1722">
        <v>921</v>
      </c>
      <c r="C50" s="1724" t="s">
        <v>585</v>
      </c>
      <c r="D50" s="1379" t="s">
        <v>807</v>
      </c>
      <c r="E50" s="1380">
        <v>53311000</v>
      </c>
      <c r="F50" s="1725"/>
      <c r="G50" s="1380">
        <v>53311000</v>
      </c>
      <c r="H50" s="1725"/>
      <c r="I50" s="1390">
        <v>23033191.369999997</v>
      </c>
      <c r="J50" s="1725"/>
      <c r="K50" s="1382">
        <f t="shared" ref="K50:K55" si="5">I50/E50</f>
        <v>0.43205326049033027</v>
      </c>
      <c r="L50" s="1383">
        <f t="shared" ref="L50:L55" si="6">I50/G50</f>
        <v>0.43205326049033027</v>
      </c>
    </row>
    <row r="51" spans="1:12" s="1389" customFormat="1" ht="45" customHeight="1">
      <c r="A51" s="1719"/>
      <c r="B51" s="1722"/>
      <c r="C51" s="1724"/>
      <c r="D51" s="1379" t="s">
        <v>808</v>
      </c>
      <c r="E51" s="1380">
        <v>259000</v>
      </c>
      <c r="F51" s="1725"/>
      <c r="G51" s="1380">
        <v>259000</v>
      </c>
      <c r="H51" s="1725"/>
      <c r="I51" s="1390">
        <v>4335.3900000000003</v>
      </c>
      <c r="J51" s="1725"/>
      <c r="K51" s="1382">
        <f t="shared" si="5"/>
        <v>1.6738957528957529E-2</v>
      </c>
      <c r="L51" s="1383">
        <f t="shared" si="6"/>
        <v>1.6738957528957529E-2</v>
      </c>
    </row>
    <row r="52" spans="1:12" s="1389" customFormat="1" ht="45" customHeight="1" thickBot="1">
      <c r="A52" s="1728"/>
      <c r="B52" s="1729"/>
      <c r="C52" s="1730"/>
      <c r="D52" s="1349" t="s">
        <v>781</v>
      </c>
      <c r="E52" s="1385">
        <v>128363000</v>
      </c>
      <c r="F52" s="1716"/>
      <c r="G52" s="1385">
        <v>128363000</v>
      </c>
      <c r="H52" s="1716"/>
      <c r="I52" s="1390">
        <v>43069380.439999998</v>
      </c>
      <c r="J52" s="1716"/>
      <c r="K52" s="1391">
        <f t="shared" si="5"/>
        <v>0.33552799825494883</v>
      </c>
      <c r="L52" s="1392">
        <f t="shared" si="6"/>
        <v>0.33552799825494883</v>
      </c>
    </row>
    <row r="53" spans="1:12" s="1389" customFormat="1" ht="45" customHeight="1">
      <c r="A53" s="1718">
        <v>27</v>
      </c>
      <c r="B53" s="1721">
        <v>750</v>
      </c>
      <c r="C53" s="1723" t="s">
        <v>83</v>
      </c>
      <c r="D53" s="1345" t="s">
        <v>784</v>
      </c>
      <c r="E53" s="1369">
        <v>3964000</v>
      </c>
      <c r="F53" s="1708">
        <f>SUM(E53:E54)</f>
        <v>1301254000</v>
      </c>
      <c r="G53" s="1369">
        <v>3964000</v>
      </c>
      <c r="H53" s="1708">
        <f>SUM(G53:G54)</f>
        <v>1301254000</v>
      </c>
      <c r="I53" s="1386">
        <v>106846.85</v>
      </c>
      <c r="J53" s="1708">
        <f>SUM(I53:I54)</f>
        <v>377632789.43000007</v>
      </c>
      <c r="K53" s="1335">
        <f t="shared" si="5"/>
        <v>2.6954301210898084E-2</v>
      </c>
      <c r="L53" s="1336">
        <f t="shared" si="6"/>
        <v>2.6954301210898084E-2</v>
      </c>
    </row>
    <row r="54" spans="1:12" s="1389" customFormat="1" ht="45" customHeight="1" thickBot="1">
      <c r="A54" s="1728"/>
      <c r="B54" s="1729"/>
      <c r="C54" s="1730"/>
      <c r="D54" s="1349" t="s">
        <v>785</v>
      </c>
      <c r="E54" s="1385">
        <v>1297290000</v>
      </c>
      <c r="F54" s="1716"/>
      <c r="G54" s="1385">
        <v>1297290000</v>
      </c>
      <c r="H54" s="1716"/>
      <c r="I54" s="1398">
        <v>377525942.58000004</v>
      </c>
      <c r="J54" s="1716"/>
      <c r="K54" s="1391">
        <f t="shared" si="5"/>
        <v>0.29101121767684945</v>
      </c>
      <c r="L54" s="1392">
        <f t="shared" si="6"/>
        <v>0.29101121767684945</v>
      </c>
    </row>
    <row r="55" spans="1:12" s="1389" customFormat="1" ht="45" customHeight="1">
      <c r="A55" s="1718">
        <v>28</v>
      </c>
      <c r="B55" s="1721">
        <v>730</v>
      </c>
      <c r="C55" s="1723" t="s">
        <v>711</v>
      </c>
      <c r="D55" s="1345" t="s">
        <v>782</v>
      </c>
      <c r="E55" s="1369">
        <v>3264428000</v>
      </c>
      <c r="F55" s="1708">
        <f>SUM(E55:E60)</f>
        <v>4034275000</v>
      </c>
      <c r="G55" s="1369">
        <v>3264428000</v>
      </c>
      <c r="H55" s="1708">
        <f>SUM(G55:G60)</f>
        <v>4034275000</v>
      </c>
      <c r="I55" s="1386">
        <v>784262335.06000006</v>
      </c>
      <c r="J55" s="1708">
        <f>SUM(I55:I60)</f>
        <v>1093692244.4500003</v>
      </c>
      <c r="K55" s="1335">
        <f t="shared" si="5"/>
        <v>0.24024494798476181</v>
      </c>
      <c r="L55" s="1336">
        <f t="shared" si="6"/>
        <v>0.24024494798476181</v>
      </c>
    </row>
    <row r="56" spans="1:12" s="1389" customFormat="1" ht="45" customHeight="1">
      <c r="A56" s="1719"/>
      <c r="B56" s="1722"/>
      <c r="C56" s="1724"/>
      <c r="D56" s="1379" t="s">
        <v>785</v>
      </c>
      <c r="E56" s="1380">
        <v>169000</v>
      </c>
      <c r="F56" s="1725"/>
      <c r="G56" s="1380">
        <v>169000</v>
      </c>
      <c r="H56" s="1725"/>
      <c r="I56" s="1394">
        <v>0</v>
      </c>
      <c r="J56" s="1725"/>
      <c r="K56" s="1395">
        <v>0</v>
      </c>
      <c r="L56" s="1396">
        <v>0</v>
      </c>
    </row>
    <row r="57" spans="1:12" s="1389" customFormat="1" ht="45" customHeight="1">
      <c r="A57" s="1719"/>
      <c r="B57" s="1722"/>
      <c r="C57" s="1724"/>
      <c r="D57" s="1379" t="s">
        <v>784</v>
      </c>
      <c r="E57" s="1380">
        <v>765204000</v>
      </c>
      <c r="F57" s="1725"/>
      <c r="G57" s="1380">
        <v>765204000</v>
      </c>
      <c r="H57" s="1725"/>
      <c r="I57" s="1381">
        <v>308557950.56</v>
      </c>
      <c r="J57" s="1725"/>
      <c r="K57" s="1382">
        <f>I57/E57</f>
        <v>0.40323619656980358</v>
      </c>
      <c r="L57" s="1383">
        <f>I57/G57</f>
        <v>0.40323619656980358</v>
      </c>
    </row>
    <row r="58" spans="1:12" s="1389" customFormat="1" ht="45" customHeight="1">
      <c r="A58" s="1719"/>
      <c r="B58" s="1722">
        <v>750</v>
      </c>
      <c r="C58" s="1724" t="s">
        <v>83</v>
      </c>
      <c r="D58" s="1379" t="s">
        <v>782</v>
      </c>
      <c r="E58" s="1380">
        <v>1713000</v>
      </c>
      <c r="F58" s="1725"/>
      <c r="G58" s="1380">
        <v>1713000</v>
      </c>
      <c r="H58" s="1725"/>
      <c r="I58" s="1381">
        <v>361655.88000000006</v>
      </c>
      <c r="J58" s="1725"/>
      <c r="K58" s="1382">
        <f>I58/E58</f>
        <v>0.21112427320490371</v>
      </c>
      <c r="L58" s="1383">
        <f>I58/G58</f>
        <v>0.21112427320490371</v>
      </c>
    </row>
    <row r="59" spans="1:12" s="1389" customFormat="1" ht="45" customHeight="1">
      <c r="A59" s="1719"/>
      <c r="B59" s="1722"/>
      <c r="C59" s="1724"/>
      <c r="D59" s="1379" t="s">
        <v>785</v>
      </c>
      <c r="E59" s="1380">
        <v>710000</v>
      </c>
      <c r="F59" s="1725"/>
      <c r="G59" s="1380">
        <v>710000</v>
      </c>
      <c r="H59" s="1725"/>
      <c r="I59" s="1381">
        <v>56490.19</v>
      </c>
      <c r="J59" s="1725"/>
      <c r="K59" s="1382">
        <f>I59/E59</f>
        <v>7.9563647887323952E-2</v>
      </c>
      <c r="L59" s="1383">
        <f>I59/G59</f>
        <v>7.9563647887323952E-2</v>
      </c>
    </row>
    <row r="60" spans="1:12" s="1389" customFormat="1" ht="45" customHeight="1" thickBot="1">
      <c r="A60" s="1728"/>
      <c r="B60" s="1729"/>
      <c r="C60" s="1730"/>
      <c r="D60" s="1349" t="s">
        <v>784</v>
      </c>
      <c r="E60" s="1385">
        <v>2051000</v>
      </c>
      <c r="F60" s="1716"/>
      <c r="G60" s="1385">
        <v>2051000</v>
      </c>
      <c r="H60" s="1716"/>
      <c r="I60" s="1390">
        <v>453812.76</v>
      </c>
      <c r="J60" s="1716"/>
      <c r="K60" s="1391">
        <f>I60/E60</f>
        <v>0.22126414431984398</v>
      </c>
      <c r="L60" s="1392">
        <f>I60/G60</f>
        <v>0.22126414431984398</v>
      </c>
    </row>
    <row r="61" spans="1:12" s="1389" customFormat="1" ht="45" customHeight="1">
      <c r="A61" s="1718">
        <v>29</v>
      </c>
      <c r="B61" s="1721">
        <v>752</v>
      </c>
      <c r="C61" s="1723" t="s">
        <v>113</v>
      </c>
      <c r="D61" s="1345" t="s">
        <v>781</v>
      </c>
      <c r="E61" s="1369">
        <v>300000</v>
      </c>
      <c r="F61" s="1708">
        <f>SUM(E61:E63)</f>
        <v>19041000</v>
      </c>
      <c r="G61" s="1369">
        <v>300000</v>
      </c>
      <c r="H61" s="1708">
        <f>SUM(G61:G63)</f>
        <v>19041000</v>
      </c>
      <c r="I61" s="1386">
        <v>99029.26</v>
      </c>
      <c r="J61" s="1708">
        <f>SUM(I61:I63)</f>
        <v>212833.21999999997</v>
      </c>
      <c r="K61" s="1335">
        <f>I61/E61</f>
        <v>0.3300975333333333</v>
      </c>
      <c r="L61" s="1336">
        <f>I61/G61</f>
        <v>0.3300975333333333</v>
      </c>
    </row>
    <row r="62" spans="1:12" s="1389" customFormat="1" ht="45" customHeight="1">
      <c r="A62" s="1719"/>
      <c r="B62" s="1722"/>
      <c r="C62" s="1724"/>
      <c r="D62" s="1379" t="s">
        <v>785</v>
      </c>
      <c r="E62" s="1380">
        <v>3129000</v>
      </c>
      <c r="F62" s="1725"/>
      <c r="G62" s="1380">
        <v>3129000</v>
      </c>
      <c r="H62" s="1725"/>
      <c r="I62" s="1394">
        <v>0</v>
      </c>
      <c r="J62" s="1725"/>
      <c r="K62" s="1395">
        <v>0</v>
      </c>
      <c r="L62" s="1396">
        <v>0</v>
      </c>
    </row>
    <row r="63" spans="1:12" s="1389" customFormat="1" ht="45" customHeight="1" thickBot="1">
      <c r="A63" s="1728"/>
      <c r="B63" s="1384">
        <v>851</v>
      </c>
      <c r="C63" s="1349" t="s">
        <v>404</v>
      </c>
      <c r="D63" s="1349" t="s">
        <v>785</v>
      </c>
      <c r="E63" s="1385">
        <v>15612000</v>
      </c>
      <c r="F63" s="1716"/>
      <c r="G63" s="1385">
        <v>15612000</v>
      </c>
      <c r="H63" s="1716"/>
      <c r="I63" s="1390">
        <v>113803.95999999999</v>
      </c>
      <c r="J63" s="1716"/>
      <c r="K63" s="1391">
        <f t="shared" ref="K63:K69" si="7">I63/E63</f>
        <v>7.2895183192416089E-3</v>
      </c>
      <c r="L63" s="1392">
        <f t="shared" ref="L63:L69" si="8">I63/G63</f>
        <v>7.2895183192416089E-3</v>
      </c>
    </row>
    <row r="64" spans="1:12" s="1389" customFormat="1" ht="45" customHeight="1">
      <c r="A64" s="1718">
        <v>30</v>
      </c>
      <c r="B64" s="1399">
        <v>750</v>
      </c>
      <c r="C64" s="1400" t="s">
        <v>83</v>
      </c>
      <c r="D64" s="1345" t="s">
        <v>784</v>
      </c>
      <c r="E64" s="1369">
        <v>457000</v>
      </c>
      <c r="F64" s="1708">
        <f>SUM(E64:E66)</f>
        <v>227584000</v>
      </c>
      <c r="G64" s="1369">
        <v>457000</v>
      </c>
      <c r="H64" s="1708">
        <f>SUM(G64:G66)</f>
        <v>232041027</v>
      </c>
      <c r="I64" s="1386">
        <v>90458.86</v>
      </c>
      <c r="J64" s="1708">
        <f>SUM(I64:I66)</f>
        <v>37346062.890000001</v>
      </c>
      <c r="K64" s="1335">
        <f t="shared" si="7"/>
        <v>0.19794061269146609</v>
      </c>
      <c r="L64" s="1336">
        <f t="shared" si="8"/>
        <v>0.19794061269146609</v>
      </c>
    </row>
    <row r="65" spans="1:12" s="1389" customFormat="1" ht="45" customHeight="1">
      <c r="A65" s="1719"/>
      <c r="B65" s="1722">
        <v>801</v>
      </c>
      <c r="C65" s="1724" t="s">
        <v>115</v>
      </c>
      <c r="D65" s="1379" t="s">
        <v>785</v>
      </c>
      <c r="E65" s="1380">
        <v>1834000</v>
      </c>
      <c r="F65" s="1725"/>
      <c r="G65" s="1380">
        <v>1834000</v>
      </c>
      <c r="H65" s="1725"/>
      <c r="I65" s="1381">
        <v>354833.68</v>
      </c>
      <c r="J65" s="1725"/>
      <c r="K65" s="1382">
        <f t="shared" si="7"/>
        <v>0.19347528898582333</v>
      </c>
      <c r="L65" s="1383">
        <f t="shared" si="8"/>
        <v>0.19347528898582333</v>
      </c>
    </row>
    <row r="66" spans="1:12" s="1389" customFormat="1" ht="45" customHeight="1" thickBot="1">
      <c r="A66" s="1720"/>
      <c r="B66" s="1726"/>
      <c r="C66" s="1727"/>
      <c r="D66" s="1354" t="s">
        <v>784</v>
      </c>
      <c r="E66" s="1370">
        <v>225293000</v>
      </c>
      <c r="F66" s="1709"/>
      <c r="G66" s="1370">
        <v>229750027</v>
      </c>
      <c r="H66" s="1709"/>
      <c r="I66" s="1371">
        <v>36900770.350000001</v>
      </c>
      <c r="J66" s="1709"/>
      <c r="K66" s="1372">
        <f t="shared" si="7"/>
        <v>0.16379013262728981</v>
      </c>
      <c r="L66" s="1373">
        <f t="shared" si="8"/>
        <v>0.16061269211515697</v>
      </c>
    </row>
    <row r="67" spans="1:12" s="1389" customFormat="1" ht="45" customHeight="1">
      <c r="A67" s="1718">
        <v>31</v>
      </c>
      <c r="B67" s="1399">
        <v>750</v>
      </c>
      <c r="C67" s="1345" t="s">
        <v>83</v>
      </c>
      <c r="D67" s="1345" t="s">
        <v>784</v>
      </c>
      <c r="E67" s="1346">
        <v>2457000</v>
      </c>
      <c r="F67" s="1708">
        <f>SUM(E67:E85)</f>
        <v>1169498000</v>
      </c>
      <c r="G67" s="1346">
        <v>2457000</v>
      </c>
      <c r="H67" s="1708">
        <f>SUM(G67:G85)</f>
        <v>1169498000</v>
      </c>
      <c r="I67" s="1386">
        <v>19718.440000000002</v>
      </c>
      <c r="J67" s="1708">
        <f>SUM(I67:I85)</f>
        <v>62370872.100000001</v>
      </c>
      <c r="K67" s="1335">
        <f t="shared" si="7"/>
        <v>8.0254131054131057E-3</v>
      </c>
      <c r="L67" s="1336">
        <f t="shared" si="8"/>
        <v>8.0254131054131057E-3</v>
      </c>
    </row>
    <row r="68" spans="1:12" s="1389" customFormat="1" ht="45" customHeight="1">
      <c r="A68" s="1719"/>
      <c r="B68" s="1722">
        <v>853</v>
      </c>
      <c r="C68" s="1724" t="s">
        <v>582</v>
      </c>
      <c r="D68" s="1379" t="s">
        <v>781</v>
      </c>
      <c r="E68" s="1401">
        <v>3094000</v>
      </c>
      <c r="F68" s="1725"/>
      <c r="G68" s="1401">
        <v>3094000</v>
      </c>
      <c r="H68" s="1725"/>
      <c r="I68" s="1381">
        <v>436939.68</v>
      </c>
      <c r="J68" s="1725"/>
      <c r="K68" s="1382">
        <f t="shared" si="7"/>
        <v>0.14122161603102779</v>
      </c>
      <c r="L68" s="1383">
        <f t="shared" si="8"/>
        <v>0.14122161603102779</v>
      </c>
    </row>
    <row r="69" spans="1:12" s="1389" customFormat="1" ht="45" customHeight="1">
      <c r="A69" s="1719"/>
      <c r="B69" s="1722"/>
      <c r="C69" s="1724"/>
      <c r="D69" s="1379" t="s">
        <v>784</v>
      </c>
      <c r="E69" s="1401">
        <v>780751000</v>
      </c>
      <c r="F69" s="1725"/>
      <c r="G69" s="1401">
        <v>780751000</v>
      </c>
      <c r="H69" s="1725"/>
      <c r="I69" s="1381">
        <v>61914213.980000004</v>
      </c>
      <c r="J69" s="1725"/>
      <c r="K69" s="1382">
        <f t="shared" si="7"/>
        <v>7.9300844930073736E-2</v>
      </c>
      <c r="L69" s="1383">
        <f t="shared" si="8"/>
        <v>7.9300844930073736E-2</v>
      </c>
    </row>
    <row r="70" spans="1:12" s="1389" customFormat="1" ht="45" customHeight="1">
      <c r="A70" s="1719"/>
      <c r="B70" s="1722"/>
      <c r="C70" s="1724"/>
      <c r="D70" s="1379" t="s">
        <v>786</v>
      </c>
      <c r="E70" s="1401">
        <v>29088000</v>
      </c>
      <c r="F70" s="1725"/>
      <c r="G70" s="1401">
        <v>29088000</v>
      </c>
      <c r="H70" s="1725"/>
      <c r="I70" s="1394">
        <v>0</v>
      </c>
      <c r="J70" s="1725"/>
      <c r="K70" s="1395">
        <v>0</v>
      </c>
      <c r="L70" s="1396">
        <v>0</v>
      </c>
    </row>
    <row r="71" spans="1:12" s="1389" customFormat="1" ht="45" customHeight="1">
      <c r="A71" s="1719"/>
      <c r="B71" s="1722"/>
      <c r="C71" s="1724"/>
      <c r="D71" s="1379" t="s">
        <v>787</v>
      </c>
      <c r="E71" s="1401">
        <v>26013000</v>
      </c>
      <c r="F71" s="1725"/>
      <c r="G71" s="1401">
        <v>26013000</v>
      </c>
      <c r="H71" s="1725"/>
      <c r="I71" s="1394">
        <v>0</v>
      </c>
      <c r="J71" s="1725"/>
      <c r="K71" s="1395">
        <v>0</v>
      </c>
      <c r="L71" s="1396">
        <v>0</v>
      </c>
    </row>
    <row r="72" spans="1:12" s="1389" customFormat="1" ht="45" customHeight="1">
      <c r="A72" s="1719"/>
      <c r="B72" s="1722"/>
      <c r="C72" s="1724"/>
      <c r="D72" s="1379" t="s">
        <v>788</v>
      </c>
      <c r="E72" s="1401">
        <v>31034000</v>
      </c>
      <c r="F72" s="1725"/>
      <c r="G72" s="1401">
        <v>31034000</v>
      </c>
      <c r="H72" s="1725"/>
      <c r="I72" s="1394">
        <v>0</v>
      </c>
      <c r="J72" s="1725"/>
      <c r="K72" s="1395">
        <v>0</v>
      </c>
      <c r="L72" s="1396">
        <v>0</v>
      </c>
    </row>
    <row r="73" spans="1:12" s="1389" customFormat="1" ht="45" customHeight="1">
      <c r="A73" s="1719"/>
      <c r="B73" s="1722"/>
      <c r="C73" s="1724"/>
      <c r="D73" s="1379" t="s">
        <v>833</v>
      </c>
      <c r="E73" s="1401">
        <v>8438000</v>
      </c>
      <c r="F73" s="1725"/>
      <c r="G73" s="1401">
        <v>8438000</v>
      </c>
      <c r="H73" s="1725"/>
      <c r="I73" s="1394">
        <v>0</v>
      </c>
      <c r="J73" s="1725"/>
      <c r="K73" s="1395">
        <v>0</v>
      </c>
      <c r="L73" s="1396">
        <v>0</v>
      </c>
    </row>
    <row r="74" spans="1:12" s="1389" customFormat="1" ht="45" customHeight="1">
      <c r="A74" s="1719"/>
      <c r="B74" s="1722"/>
      <c r="C74" s="1724"/>
      <c r="D74" s="1379" t="s">
        <v>790</v>
      </c>
      <c r="E74" s="1401">
        <v>24751000</v>
      </c>
      <c r="F74" s="1725"/>
      <c r="G74" s="1401">
        <v>24751000</v>
      </c>
      <c r="H74" s="1725"/>
      <c r="I74" s="1394">
        <v>0</v>
      </c>
      <c r="J74" s="1725"/>
      <c r="K74" s="1395">
        <v>0</v>
      </c>
      <c r="L74" s="1396">
        <v>0</v>
      </c>
    </row>
    <row r="75" spans="1:12" s="1389" customFormat="1" ht="45" customHeight="1">
      <c r="A75" s="1719"/>
      <c r="B75" s="1722"/>
      <c r="C75" s="1724"/>
      <c r="D75" s="1379" t="s">
        <v>791</v>
      </c>
      <c r="E75" s="1401">
        <v>27511000</v>
      </c>
      <c r="F75" s="1725"/>
      <c r="G75" s="1401">
        <v>27511000</v>
      </c>
      <c r="H75" s="1725"/>
      <c r="I75" s="1394">
        <v>0</v>
      </c>
      <c r="J75" s="1725"/>
      <c r="K75" s="1395">
        <v>0</v>
      </c>
      <c r="L75" s="1396">
        <v>0</v>
      </c>
    </row>
    <row r="76" spans="1:12" s="1389" customFormat="1" ht="45" customHeight="1">
      <c r="A76" s="1719"/>
      <c r="B76" s="1722"/>
      <c r="C76" s="1724"/>
      <c r="D76" s="1379" t="s">
        <v>792</v>
      </c>
      <c r="E76" s="1401">
        <v>42760000</v>
      </c>
      <c r="F76" s="1725"/>
      <c r="G76" s="1401">
        <v>42760000</v>
      </c>
      <c r="H76" s="1725"/>
      <c r="I76" s="1394">
        <v>0</v>
      </c>
      <c r="J76" s="1725"/>
      <c r="K76" s="1395">
        <v>0</v>
      </c>
      <c r="L76" s="1396">
        <v>0</v>
      </c>
    </row>
    <row r="77" spans="1:12" s="1389" customFormat="1" ht="45" customHeight="1">
      <c r="A77" s="1719"/>
      <c r="B77" s="1722"/>
      <c r="C77" s="1724"/>
      <c r="D77" s="1379" t="s">
        <v>793</v>
      </c>
      <c r="E77" s="1401">
        <v>14189000</v>
      </c>
      <c r="F77" s="1725"/>
      <c r="G77" s="1401">
        <v>14189000</v>
      </c>
      <c r="H77" s="1725"/>
      <c r="I77" s="1394">
        <v>0</v>
      </c>
      <c r="J77" s="1725"/>
      <c r="K77" s="1395">
        <v>0</v>
      </c>
      <c r="L77" s="1396">
        <v>0</v>
      </c>
    </row>
    <row r="78" spans="1:12" s="1389" customFormat="1" ht="45" customHeight="1">
      <c r="A78" s="1719"/>
      <c r="B78" s="1722"/>
      <c r="C78" s="1724"/>
      <c r="D78" s="1379" t="s">
        <v>794</v>
      </c>
      <c r="E78" s="1401">
        <v>19854000</v>
      </c>
      <c r="F78" s="1725"/>
      <c r="G78" s="1401">
        <v>19854000</v>
      </c>
      <c r="H78" s="1725"/>
      <c r="I78" s="1394">
        <v>0</v>
      </c>
      <c r="J78" s="1725"/>
      <c r="K78" s="1395">
        <v>0</v>
      </c>
      <c r="L78" s="1396">
        <v>0</v>
      </c>
    </row>
    <row r="79" spans="1:12" s="1389" customFormat="1" ht="45" customHeight="1">
      <c r="A79" s="1719"/>
      <c r="B79" s="1722"/>
      <c r="C79" s="1724"/>
      <c r="D79" s="1379" t="s">
        <v>795</v>
      </c>
      <c r="E79" s="1401">
        <v>11153000</v>
      </c>
      <c r="F79" s="1725"/>
      <c r="G79" s="1401">
        <v>11153000</v>
      </c>
      <c r="H79" s="1725"/>
      <c r="I79" s="1394">
        <v>0</v>
      </c>
      <c r="J79" s="1725"/>
      <c r="K79" s="1395">
        <v>0</v>
      </c>
      <c r="L79" s="1396">
        <v>0</v>
      </c>
    </row>
    <row r="80" spans="1:12" s="1389" customFormat="1" ht="45" customHeight="1">
      <c r="A80" s="1719"/>
      <c r="B80" s="1722"/>
      <c r="C80" s="1724"/>
      <c r="D80" s="1379" t="s">
        <v>796</v>
      </c>
      <c r="E80" s="1401">
        <v>12553000</v>
      </c>
      <c r="F80" s="1725"/>
      <c r="G80" s="1401">
        <v>12553000</v>
      </c>
      <c r="H80" s="1725"/>
      <c r="I80" s="1394">
        <v>0</v>
      </c>
      <c r="J80" s="1725"/>
      <c r="K80" s="1395">
        <v>0</v>
      </c>
      <c r="L80" s="1396">
        <v>0</v>
      </c>
    </row>
    <row r="81" spans="1:12" s="1389" customFormat="1" ht="45" customHeight="1">
      <c r="A81" s="1719"/>
      <c r="B81" s="1722"/>
      <c r="C81" s="1724"/>
      <c r="D81" s="1379" t="s">
        <v>797</v>
      </c>
      <c r="E81" s="1401">
        <v>39664000</v>
      </c>
      <c r="F81" s="1725"/>
      <c r="G81" s="1401">
        <v>39664000</v>
      </c>
      <c r="H81" s="1725"/>
      <c r="I81" s="1394">
        <v>0</v>
      </c>
      <c r="J81" s="1725"/>
      <c r="K81" s="1395">
        <v>0</v>
      </c>
      <c r="L81" s="1396">
        <v>0</v>
      </c>
    </row>
    <row r="82" spans="1:12" s="1389" customFormat="1" ht="45" customHeight="1">
      <c r="A82" s="1719"/>
      <c r="B82" s="1722"/>
      <c r="C82" s="1724"/>
      <c r="D82" s="1379" t="s">
        <v>798</v>
      </c>
      <c r="E82" s="1401">
        <v>17365000</v>
      </c>
      <c r="F82" s="1725"/>
      <c r="G82" s="1401">
        <v>17365000</v>
      </c>
      <c r="H82" s="1725"/>
      <c r="I82" s="1394">
        <v>0</v>
      </c>
      <c r="J82" s="1725"/>
      <c r="K82" s="1395">
        <v>0</v>
      </c>
      <c r="L82" s="1396">
        <v>0</v>
      </c>
    </row>
    <row r="83" spans="1:12" s="1389" customFormat="1" ht="45" customHeight="1">
      <c r="A83" s="1719"/>
      <c r="B83" s="1722"/>
      <c r="C83" s="1724"/>
      <c r="D83" s="1379" t="s">
        <v>799</v>
      </c>
      <c r="E83" s="1401">
        <v>35079000</v>
      </c>
      <c r="F83" s="1725"/>
      <c r="G83" s="1401">
        <v>35079000</v>
      </c>
      <c r="H83" s="1725"/>
      <c r="I83" s="1394">
        <v>0</v>
      </c>
      <c r="J83" s="1725"/>
      <c r="K83" s="1395">
        <v>0</v>
      </c>
      <c r="L83" s="1396">
        <v>0</v>
      </c>
    </row>
    <row r="84" spans="1:12" s="1389" customFormat="1" ht="45" customHeight="1">
      <c r="A84" s="1719"/>
      <c r="B84" s="1722"/>
      <c r="C84" s="1724"/>
      <c r="D84" s="1379" t="s">
        <v>800</v>
      </c>
      <c r="E84" s="1401">
        <v>22605000</v>
      </c>
      <c r="F84" s="1725"/>
      <c r="G84" s="1401">
        <v>22605000</v>
      </c>
      <c r="H84" s="1725"/>
      <c r="I84" s="1394">
        <v>0</v>
      </c>
      <c r="J84" s="1725"/>
      <c r="K84" s="1395">
        <v>0</v>
      </c>
      <c r="L84" s="1396">
        <v>0</v>
      </c>
    </row>
    <row r="85" spans="1:12" s="1389" customFormat="1" ht="45" customHeight="1" thickBot="1">
      <c r="A85" s="1728"/>
      <c r="B85" s="1729"/>
      <c r="C85" s="1730"/>
      <c r="D85" s="1349" t="s">
        <v>801</v>
      </c>
      <c r="E85" s="1350">
        <v>21139000</v>
      </c>
      <c r="F85" s="1716"/>
      <c r="G85" s="1350">
        <v>21139000</v>
      </c>
      <c r="H85" s="1716"/>
      <c r="I85" s="1351">
        <v>0</v>
      </c>
      <c r="J85" s="1716"/>
      <c r="K85" s="1352">
        <v>0</v>
      </c>
      <c r="L85" s="1353">
        <v>0</v>
      </c>
    </row>
    <row r="86" spans="1:12" s="1389" customFormat="1" ht="45" customHeight="1">
      <c r="A86" s="1700">
        <v>32</v>
      </c>
      <c r="B86" s="1721">
        <v>801</v>
      </c>
      <c r="C86" s="1723" t="s">
        <v>115</v>
      </c>
      <c r="D86" s="1345" t="s">
        <v>781</v>
      </c>
      <c r="E86" s="1346">
        <v>10977000</v>
      </c>
      <c r="F86" s="1708">
        <f>SUM(E86:E99)</f>
        <v>30965000</v>
      </c>
      <c r="G86" s="1346">
        <v>10977000</v>
      </c>
      <c r="H86" s="1708">
        <f>SUM(G86:G99)</f>
        <v>30965000</v>
      </c>
      <c r="I86" s="1334">
        <v>0</v>
      </c>
      <c r="J86" s="1708">
        <f>SUM(I86:I99)</f>
        <v>807006.84</v>
      </c>
      <c r="K86" s="1347">
        <v>0</v>
      </c>
      <c r="L86" s="1348">
        <v>0</v>
      </c>
    </row>
    <row r="87" spans="1:12" s="1389" customFormat="1" ht="45" customHeight="1">
      <c r="A87" s="1731"/>
      <c r="B87" s="1722"/>
      <c r="C87" s="1724"/>
      <c r="D87" s="1379" t="s">
        <v>784</v>
      </c>
      <c r="E87" s="1401">
        <v>6386000</v>
      </c>
      <c r="F87" s="1725"/>
      <c r="G87" s="1401">
        <v>6110767</v>
      </c>
      <c r="H87" s="1725"/>
      <c r="I87" s="1394">
        <v>0</v>
      </c>
      <c r="J87" s="1725"/>
      <c r="K87" s="1395">
        <v>0</v>
      </c>
      <c r="L87" s="1396">
        <v>0</v>
      </c>
    </row>
    <row r="88" spans="1:12" s="1389" customFormat="1" ht="45" customHeight="1">
      <c r="A88" s="1731"/>
      <c r="B88" s="1722"/>
      <c r="C88" s="1724"/>
      <c r="D88" s="1379" t="s">
        <v>787</v>
      </c>
      <c r="E88" s="1401">
        <v>282000</v>
      </c>
      <c r="F88" s="1725"/>
      <c r="G88" s="1401">
        <v>1198272</v>
      </c>
      <c r="H88" s="1725"/>
      <c r="I88" s="1381">
        <v>5273.6799999999994</v>
      </c>
      <c r="J88" s="1725"/>
      <c r="K88" s="1382">
        <f>I88/E88</f>
        <v>1.8700992907801417E-2</v>
      </c>
      <c r="L88" s="1383">
        <f>I88/G88</f>
        <v>4.4010708753938997E-3</v>
      </c>
    </row>
    <row r="89" spans="1:12" s="1389" customFormat="1" ht="45" customHeight="1">
      <c r="A89" s="1731"/>
      <c r="B89" s="1722"/>
      <c r="C89" s="1724"/>
      <c r="D89" s="1379" t="s">
        <v>788</v>
      </c>
      <c r="E89" s="1401">
        <v>2259000</v>
      </c>
      <c r="F89" s="1725"/>
      <c r="G89" s="1401">
        <v>2486304</v>
      </c>
      <c r="H89" s="1725"/>
      <c r="I89" s="1381">
        <v>241223</v>
      </c>
      <c r="J89" s="1725"/>
      <c r="K89" s="1382">
        <f>I89/E89</f>
        <v>0.10678308986277114</v>
      </c>
      <c r="L89" s="1383">
        <f>I89/G89</f>
        <v>9.7020718303151982E-2</v>
      </c>
    </row>
    <row r="90" spans="1:12" s="1389" customFormat="1" ht="45" customHeight="1">
      <c r="A90" s="1731"/>
      <c r="B90" s="1722"/>
      <c r="C90" s="1724"/>
      <c r="D90" s="1402" t="s">
        <v>833</v>
      </c>
      <c r="E90" s="1401">
        <v>304000</v>
      </c>
      <c r="F90" s="1725"/>
      <c r="G90" s="1401">
        <v>304000</v>
      </c>
      <c r="H90" s="1725"/>
      <c r="I90" s="1381">
        <v>22177.66</v>
      </c>
      <c r="J90" s="1725"/>
      <c r="K90" s="1382">
        <f>I90/E90</f>
        <v>7.2952828947368417E-2</v>
      </c>
      <c r="L90" s="1383">
        <f>I90/G90</f>
        <v>7.2952828947368417E-2</v>
      </c>
    </row>
    <row r="91" spans="1:12" s="1389" customFormat="1" ht="45" customHeight="1">
      <c r="A91" s="1731"/>
      <c r="B91" s="1722"/>
      <c r="C91" s="1724"/>
      <c r="D91" s="1379" t="s">
        <v>790</v>
      </c>
      <c r="E91" s="1401">
        <v>3343000</v>
      </c>
      <c r="F91" s="1725"/>
      <c r="G91" s="1401">
        <v>1850000</v>
      </c>
      <c r="H91" s="1725"/>
      <c r="I91" s="1381">
        <v>32293.91</v>
      </c>
      <c r="J91" s="1725"/>
      <c r="K91" s="1382">
        <f>I91/E91</f>
        <v>9.6601585402333236E-3</v>
      </c>
      <c r="L91" s="1383">
        <f>I91/G91</f>
        <v>1.7456167567567567E-2</v>
      </c>
    </row>
    <row r="92" spans="1:12" s="1389" customFormat="1" ht="45" customHeight="1">
      <c r="A92" s="1731"/>
      <c r="B92" s="1722"/>
      <c r="C92" s="1724"/>
      <c r="D92" s="1379" t="s">
        <v>791</v>
      </c>
      <c r="E92" s="1401">
        <v>936000</v>
      </c>
      <c r="F92" s="1725"/>
      <c r="G92" s="1401">
        <v>866347</v>
      </c>
      <c r="H92" s="1725"/>
      <c r="I92" s="1381">
        <v>164496.31</v>
      </c>
      <c r="J92" s="1725"/>
      <c r="K92" s="1382">
        <f>I92/E92</f>
        <v>0.17574392094017094</v>
      </c>
      <c r="L92" s="1383">
        <f>I92/G92</f>
        <v>0.18987346871403721</v>
      </c>
    </row>
    <row r="93" spans="1:12" s="1389" customFormat="1" ht="45" customHeight="1">
      <c r="A93" s="1731"/>
      <c r="B93" s="1722"/>
      <c r="C93" s="1724"/>
      <c r="D93" s="1379" t="s">
        <v>792</v>
      </c>
      <c r="E93" s="1401">
        <v>943000</v>
      </c>
      <c r="F93" s="1725"/>
      <c r="G93" s="1401">
        <v>339436</v>
      </c>
      <c r="H93" s="1725"/>
      <c r="I93" s="1394">
        <v>0</v>
      </c>
      <c r="J93" s="1725"/>
      <c r="K93" s="1395">
        <v>0</v>
      </c>
      <c r="L93" s="1396">
        <v>0</v>
      </c>
    </row>
    <row r="94" spans="1:12" s="1389" customFormat="1" ht="45" customHeight="1">
      <c r="A94" s="1731"/>
      <c r="B94" s="1722"/>
      <c r="C94" s="1724"/>
      <c r="D94" s="1379" t="s">
        <v>794</v>
      </c>
      <c r="E94" s="1401">
        <v>829000</v>
      </c>
      <c r="F94" s="1725"/>
      <c r="G94" s="1401">
        <v>829000</v>
      </c>
      <c r="H94" s="1725"/>
      <c r="I94" s="1394">
        <v>0</v>
      </c>
      <c r="J94" s="1725"/>
      <c r="K94" s="1395">
        <v>0</v>
      </c>
      <c r="L94" s="1396">
        <v>0</v>
      </c>
    </row>
    <row r="95" spans="1:12" s="1389" customFormat="1" ht="45" customHeight="1">
      <c r="A95" s="1731"/>
      <c r="B95" s="1722"/>
      <c r="C95" s="1724"/>
      <c r="D95" s="1379" t="s">
        <v>795</v>
      </c>
      <c r="E95" s="1401">
        <v>1892000</v>
      </c>
      <c r="F95" s="1725"/>
      <c r="G95" s="1401">
        <v>2049314</v>
      </c>
      <c r="H95" s="1725"/>
      <c r="I95" s="1381">
        <v>116781.63999999998</v>
      </c>
      <c r="J95" s="1725"/>
      <c r="K95" s="1382">
        <f>I95/E95</f>
        <v>6.1723911205073985E-2</v>
      </c>
      <c r="L95" s="1383">
        <f>I95/G95</f>
        <v>5.6985723027315471E-2</v>
      </c>
    </row>
    <row r="96" spans="1:12" s="1389" customFormat="1" ht="45" customHeight="1">
      <c r="A96" s="1731"/>
      <c r="B96" s="1722"/>
      <c r="C96" s="1724"/>
      <c r="D96" s="1379" t="s">
        <v>797</v>
      </c>
      <c r="E96" s="1401">
        <v>1279000</v>
      </c>
      <c r="F96" s="1725"/>
      <c r="G96" s="1401">
        <v>1279000</v>
      </c>
      <c r="H96" s="1725"/>
      <c r="I96" s="1381">
        <v>126348.23</v>
      </c>
      <c r="J96" s="1725"/>
      <c r="K96" s="1382">
        <f>I96/E96</f>
        <v>9.8786731821735724E-2</v>
      </c>
      <c r="L96" s="1383">
        <f>I96/G96</f>
        <v>9.8786731821735724E-2</v>
      </c>
    </row>
    <row r="97" spans="1:12" s="1389" customFormat="1" ht="45" customHeight="1">
      <c r="A97" s="1731"/>
      <c r="B97" s="1722"/>
      <c r="C97" s="1724"/>
      <c r="D97" s="1379" t="s">
        <v>799</v>
      </c>
      <c r="E97" s="1401">
        <v>599000</v>
      </c>
      <c r="F97" s="1725"/>
      <c r="G97" s="1401">
        <v>1284144</v>
      </c>
      <c r="H97" s="1725"/>
      <c r="I97" s="1381">
        <v>90412.41</v>
      </c>
      <c r="J97" s="1725"/>
      <c r="K97" s="1382">
        <f>I97/E97</f>
        <v>0.15093891485809682</v>
      </c>
      <c r="L97" s="1383">
        <f>I97/G97</f>
        <v>7.0406753448211415E-2</v>
      </c>
    </row>
    <row r="98" spans="1:12" s="1389" customFormat="1" ht="45" customHeight="1">
      <c r="A98" s="1731"/>
      <c r="B98" s="1722"/>
      <c r="C98" s="1724"/>
      <c r="D98" s="1379" t="s">
        <v>800</v>
      </c>
      <c r="E98" s="1401">
        <v>16000</v>
      </c>
      <c r="F98" s="1725"/>
      <c r="G98" s="1401">
        <v>910225</v>
      </c>
      <c r="H98" s="1725"/>
      <c r="I98" s="1381">
        <v>8000</v>
      </c>
      <c r="J98" s="1725"/>
      <c r="K98" s="1382">
        <f>I98/E98</f>
        <v>0.5</v>
      </c>
      <c r="L98" s="1383">
        <f>I98/G98</f>
        <v>8.789035677991705E-3</v>
      </c>
    </row>
    <row r="99" spans="1:12" s="1389" customFormat="1" ht="45" customHeight="1" thickBot="1">
      <c r="A99" s="1701"/>
      <c r="B99" s="1726"/>
      <c r="C99" s="1727"/>
      <c r="D99" s="1354" t="s">
        <v>801</v>
      </c>
      <c r="E99" s="1355">
        <v>920000</v>
      </c>
      <c r="F99" s="1709"/>
      <c r="G99" s="1355">
        <v>481191</v>
      </c>
      <c r="H99" s="1709"/>
      <c r="I99" s="1356">
        <v>0</v>
      </c>
      <c r="J99" s="1709"/>
      <c r="K99" s="1357">
        <v>0</v>
      </c>
      <c r="L99" s="1358">
        <v>0</v>
      </c>
    </row>
    <row r="100" spans="1:12" s="1389" customFormat="1" ht="45" customHeight="1" thickBot="1">
      <c r="A100" s="1403">
        <v>33</v>
      </c>
      <c r="B100" s="1404" t="s">
        <v>350</v>
      </c>
      <c r="C100" s="1405" t="s">
        <v>351</v>
      </c>
      <c r="D100" s="1406" t="s">
        <v>809</v>
      </c>
      <c r="E100" s="1328">
        <v>8686699000</v>
      </c>
      <c r="F100" s="1407">
        <f>E100</f>
        <v>8686699000</v>
      </c>
      <c r="G100" s="1328">
        <v>8686699000</v>
      </c>
      <c r="H100" s="1407">
        <f>G100</f>
        <v>8686699000</v>
      </c>
      <c r="I100" s="1329">
        <v>5488568793.6800003</v>
      </c>
      <c r="J100" s="1407">
        <f>I100</f>
        <v>5488568793.6800003</v>
      </c>
      <c r="K100" s="1408">
        <f t="shared" ref="K100:K105" si="9">I100/E100</f>
        <v>0.63183595905418166</v>
      </c>
      <c r="L100" s="1409">
        <f t="shared" ref="L100:L105" si="10">I100/G100</f>
        <v>0.63183595905418166</v>
      </c>
    </row>
    <row r="101" spans="1:12" s="1389" customFormat="1" ht="45" customHeight="1">
      <c r="A101" s="1739">
        <v>34</v>
      </c>
      <c r="B101" s="1740">
        <v>150</v>
      </c>
      <c r="C101" s="1741" t="s">
        <v>359</v>
      </c>
      <c r="D101" s="1410" t="s">
        <v>807</v>
      </c>
      <c r="E101" s="1411">
        <v>110000</v>
      </c>
      <c r="F101" s="1742">
        <f>SUM(E101:E130)</f>
        <v>18771061000</v>
      </c>
      <c r="G101" s="1411">
        <v>110000</v>
      </c>
      <c r="H101" s="1742">
        <f>SUM(G101:G130)</f>
        <v>18771061000</v>
      </c>
      <c r="I101" s="1412">
        <v>15029.01</v>
      </c>
      <c r="J101" s="1742">
        <f>SUM(I101:I130)</f>
        <v>5243783377.4100008</v>
      </c>
      <c r="K101" s="1382">
        <f t="shared" si="9"/>
        <v>0.13662736363636363</v>
      </c>
      <c r="L101" s="1383">
        <f t="shared" si="10"/>
        <v>0.13662736363636363</v>
      </c>
    </row>
    <row r="102" spans="1:12" s="1389" customFormat="1" ht="45" customHeight="1">
      <c r="A102" s="1719"/>
      <c r="B102" s="1722"/>
      <c r="C102" s="1724"/>
      <c r="D102" s="1402" t="s">
        <v>808</v>
      </c>
      <c r="E102" s="1401">
        <v>44475000</v>
      </c>
      <c r="F102" s="1725"/>
      <c r="G102" s="1401">
        <v>44475000</v>
      </c>
      <c r="H102" s="1725"/>
      <c r="I102" s="1381">
        <v>15548.83</v>
      </c>
      <c r="J102" s="1725"/>
      <c r="K102" s="1382">
        <f t="shared" si="9"/>
        <v>3.4960831928049468E-4</v>
      </c>
      <c r="L102" s="1383">
        <f t="shared" si="10"/>
        <v>3.4960831928049468E-4</v>
      </c>
    </row>
    <row r="103" spans="1:12" s="1389" customFormat="1" ht="45" customHeight="1">
      <c r="A103" s="1719"/>
      <c r="B103" s="1722"/>
      <c r="C103" s="1724"/>
      <c r="D103" s="1379" t="s">
        <v>782</v>
      </c>
      <c r="E103" s="1401">
        <v>1730307000</v>
      </c>
      <c r="F103" s="1725"/>
      <c r="G103" s="1401">
        <v>1730307000</v>
      </c>
      <c r="H103" s="1725"/>
      <c r="I103" s="1381">
        <v>815473816.78000009</v>
      </c>
      <c r="J103" s="1725"/>
      <c r="K103" s="1382">
        <f t="shared" si="9"/>
        <v>0.47128851514789</v>
      </c>
      <c r="L103" s="1383">
        <f t="shared" si="10"/>
        <v>0.47128851514789</v>
      </c>
    </row>
    <row r="104" spans="1:12" s="1389" customFormat="1" ht="45" customHeight="1">
      <c r="A104" s="1719"/>
      <c r="B104" s="1722"/>
      <c r="C104" s="1724"/>
      <c r="D104" s="1402" t="s">
        <v>834</v>
      </c>
      <c r="E104" s="1401">
        <v>581981000</v>
      </c>
      <c r="F104" s="1725"/>
      <c r="G104" s="1401">
        <v>581981000</v>
      </c>
      <c r="H104" s="1725"/>
      <c r="I104" s="1381">
        <v>154042618</v>
      </c>
      <c r="J104" s="1725"/>
      <c r="K104" s="1382">
        <f t="shared" si="9"/>
        <v>0.26468667877473662</v>
      </c>
      <c r="L104" s="1383">
        <f t="shared" si="10"/>
        <v>0.26468667877473662</v>
      </c>
    </row>
    <row r="105" spans="1:12" s="1389" customFormat="1" ht="45" customHeight="1">
      <c r="A105" s="1719"/>
      <c r="B105" s="1722"/>
      <c r="C105" s="1724"/>
      <c r="D105" s="1379" t="s">
        <v>784</v>
      </c>
      <c r="E105" s="1401">
        <v>145440000</v>
      </c>
      <c r="F105" s="1725"/>
      <c r="G105" s="1401">
        <v>145440000</v>
      </c>
      <c r="H105" s="1725"/>
      <c r="I105" s="1381">
        <v>34447312.799999997</v>
      </c>
      <c r="J105" s="1725"/>
      <c r="K105" s="1382">
        <f t="shared" si="9"/>
        <v>0.23684896039603959</v>
      </c>
      <c r="L105" s="1383">
        <f t="shared" si="10"/>
        <v>0.23684896039603959</v>
      </c>
    </row>
    <row r="106" spans="1:12" s="1389" customFormat="1" ht="45" customHeight="1">
      <c r="A106" s="1719"/>
      <c r="B106" s="1388">
        <v>500</v>
      </c>
      <c r="C106" s="1379" t="s">
        <v>364</v>
      </c>
      <c r="D106" s="1379" t="s">
        <v>782</v>
      </c>
      <c r="E106" s="1401">
        <v>32500000</v>
      </c>
      <c r="F106" s="1725"/>
      <c r="G106" s="1401">
        <v>32500000</v>
      </c>
      <c r="H106" s="1725"/>
      <c r="I106" s="1394">
        <v>0</v>
      </c>
      <c r="J106" s="1725"/>
      <c r="K106" s="1395">
        <v>0</v>
      </c>
      <c r="L106" s="1396">
        <v>0</v>
      </c>
    </row>
    <row r="107" spans="1:12" s="1389" customFormat="1" ht="45" customHeight="1">
      <c r="A107" s="1719"/>
      <c r="B107" s="1722">
        <v>750</v>
      </c>
      <c r="C107" s="1724" t="s">
        <v>83</v>
      </c>
      <c r="D107" s="1379" t="s">
        <v>807</v>
      </c>
      <c r="E107" s="1401">
        <v>53001000</v>
      </c>
      <c r="F107" s="1725"/>
      <c r="G107" s="1401">
        <v>53001000</v>
      </c>
      <c r="H107" s="1725"/>
      <c r="I107" s="1381">
        <v>7536169.5999999996</v>
      </c>
      <c r="J107" s="1725"/>
      <c r="K107" s="1382">
        <f t="shared" ref="K107:K126" si="11">I107/E107</f>
        <v>0.14218919643025602</v>
      </c>
      <c r="L107" s="1383">
        <f t="shared" ref="L107:L126" si="12">I107/G107</f>
        <v>0.14218919643025602</v>
      </c>
    </row>
    <row r="108" spans="1:12" s="1389" customFormat="1" ht="45" customHeight="1">
      <c r="A108" s="1719"/>
      <c r="B108" s="1722"/>
      <c r="C108" s="1724"/>
      <c r="D108" s="1402" t="s">
        <v>808</v>
      </c>
      <c r="E108" s="1401">
        <v>118455000</v>
      </c>
      <c r="F108" s="1725"/>
      <c r="G108" s="1401">
        <v>118455000</v>
      </c>
      <c r="H108" s="1725"/>
      <c r="I108" s="1381">
        <v>11849634.699999999</v>
      </c>
      <c r="J108" s="1725"/>
      <c r="K108" s="1382">
        <f t="shared" si="11"/>
        <v>0.10003490523827613</v>
      </c>
      <c r="L108" s="1383">
        <f t="shared" si="12"/>
        <v>0.10003490523827613</v>
      </c>
    </row>
    <row r="109" spans="1:12" s="1389" customFormat="1" ht="45" customHeight="1">
      <c r="A109" s="1719"/>
      <c r="B109" s="1722"/>
      <c r="C109" s="1724"/>
      <c r="D109" s="1379" t="s">
        <v>781</v>
      </c>
      <c r="E109" s="1401">
        <v>8335000</v>
      </c>
      <c r="F109" s="1725"/>
      <c r="G109" s="1401">
        <v>8335000</v>
      </c>
      <c r="H109" s="1725"/>
      <c r="I109" s="1381">
        <v>1816941.7</v>
      </c>
      <c r="J109" s="1725"/>
      <c r="K109" s="1382">
        <f t="shared" si="11"/>
        <v>0.21798940611877624</v>
      </c>
      <c r="L109" s="1383">
        <f t="shared" si="12"/>
        <v>0.21798940611877624</v>
      </c>
    </row>
    <row r="110" spans="1:12" s="1389" customFormat="1" ht="45" customHeight="1">
      <c r="A110" s="1719"/>
      <c r="B110" s="1722"/>
      <c r="C110" s="1724"/>
      <c r="D110" s="1379" t="s">
        <v>784</v>
      </c>
      <c r="E110" s="1401">
        <v>119614000</v>
      </c>
      <c r="F110" s="1725"/>
      <c r="G110" s="1401">
        <v>118917202</v>
      </c>
      <c r="H110" s="1725"/>
      <c r="I110" s="1381">
        <v>22705915.48</v>
      </c>
      <c r="J110" s="1725"/>
      <c r="K110" s="1382">
        <f t="shared" si="11"/>
        <v>0.18982657113715787</v>
      </c>
      <c r="L110" s="1383">
        <f t="shared" si="12"/>
        <v>0.19093886416870118</v>
      </c>
    </row>
    <row r="111" spans="1:12" s="1389" customFormat="1" ht="45" customHeight="1">
      <c r="A111" s="1719"/>
      <c r="B111" s="1722">
        <v>758</v>
      </c>
      <c r="C111" s="1724" t="s">
        <v>401</v>
      </c>
      <c r="D111" s="1402" t="s">
        <v>786</v>
      </c>
      <c r="E111" s="1401">
        <v>1070318000</v>
      </c>
      <c r="F111" s="1725"/>
      <c r="G111" s="1401">
        <v>1070318000</v>
      </c>
      <c r="H111" s="1725"/>
      <c r="I111" s="1381">
        <v>249030259.72000003</v>
      </c>
      <c r="J111" s="1725"/>
      <c r="K111" s="1382">
        <f t="shared" si="11"/>
        <v>0.23266941200652519</v>
      </c>
      <c r="L111" s="1383">
        <f t="shared" si="12"/>
        <v>0.23266941200652519</v>
      </c>
    </row>
    <row r="112" spans="1:12" s="1389" customFormat="1" ht="45" customHeight="1">
      <c r="A112" s="1719"/>
      <c r="B112" s="1722"/>
      <c r="C112" s="1724"/>
      <c r="D112" s="1402" t="s">
        <v>787</v>
      </c>
      <c r="E112" s="1401">
        <v>919124000</v>
      </c>
      <c r="F112" s="1725"/>
      <c r="G112" s="1401">
        <v>919124000</v>
      </c>
      <c r="H112" s="1725"/>
      <c r="I112" s="1393">
        <v>295546143.19999999</v>
      </c>
      <c r="J112" s="1725"/>
      <c r="K112" s="1382">
        <f t="shared" si="11"/>
        <v>0.32155198123430567</v>
      </c>
      <c r="L112" s="1383">
        <f t="shared" si="12"/>
        <v>0.32155198123430567</v>
      </c>
    </row>
    <row r="113" spans="1:12" s="1389" customFormat="1" ht="45" customHeight="1">
      <c r="A113" s="1719"/>
      <c r="B113" s="1722"/>
      <c r="C113" s="1724"/>
      <c r="D113" s="1379" t="s">
        <v>788</v>
      </c>
      <c r="E113" s="1401">
        <v>1199069000</v>
      </c>
      <c r="F113" s="1725"/>
      <c r="G113" s="1401">
        <v>1199069000</v>
      </c>
      <c r="H113" s="1725"/>
      <c r="I113" s="1381">
        <v>285873155.06999999</v>
      </c>
      <c r="J113" s="1725"/>
      <c r="K113" s="1382">
        <f t="shared" si="11"/>
        <v>0.23841259766535536</v>
      </c>
      <c r="L113" s="1383">
        <f t="shared" si="12"/>
        <v>0.23841259766535536</v>
      </c>
    </row>
    <row r="114" spans="1:12" s="1389" customFormat="1" ht="45" customHeight="1">
      <c r="A114" s="1719"/>
      <c r="B114" s="1722"/>
      <c r="C114" s="1724"/>
      <c r="D114" s="1402" t="s">
        <v>833</v>
      </c>
      <c r="E114" s="1401">
        <v>338798000</v>
      </c>
      <c r="F114" s="1725"/>
      <c r="G114" s="1401">
        <v>338798000</v>
      </c>
      <c r="H114" s="1725"/>
      <c r="I114" s="1381">
        <v>161109431</v>
      </c>
      <c r="J114" s="1725"/>
      <c r="K114" s="1382">
        <f t="shared" si="11"/>
        <v>0.47553241459512746</v>
      </c>
      <c r="L114" s="1383">
        <f t="shared" si="12"/>
        <v>0.47553241459512746</v>
      </c>
    </row>
    <row r="115" spans="1:12" s="1389" customFormat="1" ht="45" customHeight="1">
      <c r="A115" s="1719"/>
      <c r="B115" s="1722"/>
      <c r="C115" s="1724"/>
      <c r="D115" s="1379" t="s">
        <v>790</v>
      </c>
      <c r="E115" s="1401">
        <v>1119767000</v>
      </c>
      <c r="F115" s="1725"/>
      <c r="G115" s="1401">
        <v>1119767000</v>
      </c>
      <c r="H115" s="1725"/>
      <c r="I115" s="1381">
        <v>262836839.91000003</v>
      </c>
      <c r="J115" s="1725"/>
      <c r="K115" s="1382">
        <f t="shared" si="11"/>
        <v>0.23472458101551485</v>
      </c>
      <c r="L115" s="1383">
        <f t="shared" si="12"/>
        <v>0.23472458101551485</v>
      </c>
    </row>
    <row r="116" spans="1:12" s="1389" customFormat="1" ht="45" customHeight="1">
      <c r="A116" s="1719"/>
      <c r="B116" s="1722"/>
      <c r="C116" s="1724"/>
      <c r="D116" s="1379" t="s">
        <v>791</v>
      </c>
      <c r="E116" s="1401">
        <v>1529395000</v>
      </c>
      <c r="F116" s="1725"/>
      <c r="G116" s="1401">
        <v>1529395000</v>
      </c>
      <c r="H116" s="1725"/>
      <c r="I116" s="1381">
        <v>390921181.24999988</v>
      </c>
      <c r="J116" s="1725"/>
      <c r="K116" s="1382">
        <f t="shared" si="11"/>
        <v>0.25560511264258079</v>
      </c>
      <c r="L116" s="1383">
        <f t="shared" si="12"/>
        <v>0.25560511264258079</v>
      </c>
    </row>
    <row r="117" spans="1:12" s="1389" customFormat="1" ht="45" customHeight="1">
      <c r="A117" s="1719"/>
      <c r="B117" s="1722"/>
      <c r="C117" s="1724"/>
      <c r="D117" s="1379" t="s">
        <v>792</v>
      </c>
      <c r="E117" s="1401">
        <v>1050003000</v>
      </c>
      <c r="F117" s="1725"/>
      <c r="G117" s="1401">
        <v>1050003000</v>
      </c>
      <c r="H117" s="1725"/>
      <c r="I117" s="1381">
        <v>200030329.78999999</v>
      </c>
      <c r="J117" s="1725"/>
      <c r="K117" s="1382">
        <f t="shared" si="11"/>
        <v>0.19050453169181419</v>
      </c>
      <c r="L117" s="1383">
        <f t="shared" si="12"/>
        <v>0.19050453169181419</v>
      </c>
    </row>
    <row r="118" spans="1:12" s="1389" customFormat="1" ht="45" customHeight="1">
      <c r="A118" s="1719"/>
      <c r="B118" s="1722"/>
      <c r="C118" s="1724"/>
      <c r="D118" s="1379" t="s">
        <v>793</v>
      </c>
      <c r="E118" s="1401">
        <v>364000000</v>
      </c>
      <c r="F118" s="1725"/>
      <c r="G118" s="1401">
        <v>364000000</v>
      </c>
      <c r="H118" s="1725"/>
      <c r="I118" s="1381">
        <v>89739561.179999977</v>
      </c>
      <c r="J118" s="1725"/>
      <c r="K118" s="1382">
        <f t="shared" si="11"/>
        <v>0.24653725598901094</v>
      </c>
      <c r="L118" s="1383">
        <f t="shared" si="12"/>
        <v>0.24653725598901094</v>
      </c>
    </row>
    <row r="119" spans="1:12" s="1389" customFormat="1" ht="45" customHeight="1">
      <c r="A119" s="1719"/>
      <c r="B119" s="1722"/>
      <c r="C119" s="1724"/>
      <c r="D119" s="1379" t="s">
        <v>794</v>
      </c>
      <c r="E119" s="1401">
        <v>1058537000</v>
      </c>
      <c r="F119" s="1725"/>
      <c r="G119" s="1401">
        <v>1058537000</v>
      </c>
      <c r="H119" s="1725"/>
      <c r="I119" s="1381">
        <v>203750971.77000004</v>
      </c>
      <c r="J119" s="1725"/>
      <c r="K119" s="1382">
        <f t="shared" si="11"/>
        <v>0.19248356152878929</v>
      </c>
      <c r="L119" s="1383">
        <f t="shared" si="12"/>
        <v>0.19248356152878929</v>
      </c>
    </row>
    <row r="120" spans="1:12" s="1389" customFormat="1" ht="45" customHeight="1">
      <c r="A120" s="1719"/>
      <c r="B120" s="1722"/>
      <c r="C120" s="1724"/>
      <c r="D120" s="1379" t="s">
        <v>795</v>
      </c>
      <c r="E120" s="1401">
        <v>653625000</v>
      </c>
      <c r="F120" s="1725"/>
      <c r="G120" s="1401">
        <v>653625000</v>
      </c>
      <c r="H120" s="1725"/>
      <c r="I120" s="1381">
        <v>149676833.18000001</v>
      </c>
      <c r="J120" s="1725"/>
      <c r="K120" s="1382">
        <f t="shared" si="11"/>
        <v>0.22899496374832665</v>
      </c>
      <c r="L120" s="1382">
        <f t="shared" si="12"/>
        <v>0.22899496374832665</v>
      </c>
    </row>
    <row r="121" spans="1:12" s="1389" customFormat="1" ht="45" customHeight="1">
      <c r="A121" s="1719"/>
      <c r="B121" s="1722"/>
      <c r="C121" s="1724"/>
      <c r="D121" s="1379" t="s">
        <v>796</v>
      </c>
      <c r="E121" s="1401">
        <v>914523000</v>
      </c>
      <c r="F121" s="1725"/>
      <c r="G121" s="1401">
        <v>914523000</v>
      </c>
      <c r="H121" s="1725"/>
      <c r="I121" s="1381">
        <v>223173147.66000003</v>
      </c>
      <c r="J121" s="1725"/>
      <c r="K121" s="1382">
        <f t="shared" si="11"/>
        <v>0.24403229624623987</v>
      </c>
      <c r="L121" s="1383">
        <f t="shared" si="12"/>
        <v>0.24403229624623987</v>
      </c>
    </row>
    <row r="122" spans="1:12" s="1389" customFormat="1" ht="45" customHeight="1">
      <c r="A122" s="1719"/>
      <c r="B122" s="1722"/>
      <c r="C122" s="1724"/>
      <c r="D122" s="1379" t="s">
        <v>797</v>
      </c>
      <c r="E122" s="1401">
        <v>1776048000</v>
      </c>
      <c r="F122" s="1725"/>
      <c r="G122" s="1401">
        <v>1776048000</v>
      </c>
      <c r="H122" s="1725"/>
      <c r="I122" s="1381">
        <v>536345688.56</v>
      </c>
      <c r="J122" s="1725"/>
      <c r="K122" s="1382">
        <f t="shared" si="11"/>
        <v>0.3019882844157365</v>
      </c>
      <c r="L122" s="1383">
        <f t="shared" si="12"/>
        <v>0.3019882844157365</v>
      </c>
    </row>
    <row r="123" spans="1:12" s="1389" customFormat="1" ht="45" customHeight="1">
      <c r="A123" s="1719"/>
      <c r="B123" s="1722"/>
      <c r="C123" s="1724"/>
      <c r="D123" s="1379" t="s">
        <v>798</v>
      </c>
      <c r="E123" s="1401">
        <v>854482000</v>
      </c>
      <c r="F123" s="1725"/>
      <c r="G123" s="1401">
        <v>854482000</v>
      </c>
      <c r="H123" s="1725"/>
      <c r="I123" s="1381">
        <v>296881444.15999997</v>
      </c>
      <c r="J123" s="1725"/>
      <c r="K123" s="1382">
        <f t="shared" si="11"/>
        <v>0.34744025521895133</v>
      </c>
      <c r="L123" s="1383">
        <f t="shared" si="12"/>
        <v>0.34744025521895133</v>
      </c>
    </row>
    <row r="124" spans="1:12" s="1389" customFormat="1" ht="45" customHeight="1">
      <c r="A124" s="1719"/>
      <c r="B124" s="1722"/>
      <c r="C124" s="1724"/>
      <c r="D124" s="1379" t="s">
        <v>799</v>
      </c>
      <c r="E124" s="1401">
        <v>801922000</v>
      </c>
      <c r="F124" s="1725"/>
      <c r="G124" s="1401">
        <v>801922000</v>
      </c>
      <c r="H124" s="1725"/>
      <c r="I124" s="1381">
        <v>218666578.03</v>
      </c>
      <c r="J124" s="1725"/>
      <c r="K124" s="1382">
        <f t="shared" si="11"/>
        <v>0.27267811337012826</v>
      </c>
      <c r="L124" s="1383">
        <f t="shared" si="12"/>
        <v>0.27267811337012826</v>
      </c>
    </row>
    <row r="125" spans="1:12" s="1389" customFormat="1" ht="45" customHeight="1">
      <c r="A125" s="1719"/>
      <c r="B125" s="1722"/>
      <c r="C125" s="1724"/>
      <c r="D125" s="1379" t="s">
        <v>800</v>
      </c>
      <c r="E125" s="1401">
        <v>1114807000</v>
      </c>
      <c r="F125" s="1725"/>
      <c r="G125" s="1401">
        <v>1114807000</v>
      </c>
      <c r="H125" s="1725"/>
      <c r="I125" s="1381">
        <v>298221443.27000004</v>
      </c>
      <c r="J125" s="1725"/>
      <c r="K125" s="1382">
        <f t="shared" si="11"/>
        <v>0.26750948215251613</v>
      </c>
      <c r="L125" s="1383">
        <f t="shared" si="12"/>
        <v>0.26750948215251613</v>
      </c>
    </row>
    <row r="126" spans="1:12" s="1389" customFormat="1" ht="45" customHeight="1">
      <c r="A126" s="1719"/>
      <c r="B126" s="1722"/>
      <c r="C126" s="1724"/>
      <c r="D126" s="1379" t="s">
        <v>801</v>
      </c>
      <c r="E126" s="1401">
        <v>611528000</v>
      </c>
      <c r="F126" s="1725"/>
      <c r="G126" s="1401">
        <v>611528000</v>
      </c>
      <c r="H126" s="1725"/>
      <c r="I126" s="1381">
        <v>228557446.25</v>
      </c>
      <c r="J126" s="1725"/>
      <c r="K126" s="1382">
        <f t="shared" si="11"/>
        <v>0.37374812968498583</v>
      </c>
      <c r="L126" s="1383">
        <f t="shared" si="12"/>
        <v>0.37374812968498583</v>
      </c>
    </row>
    <row r="127" spans="1:12" s="1389" customFormat="1" ht="45" customHeight="1">
      <c r="A127" s="1719"/>
      <c r="B127" s="1388">
        <v>801</v>
      </c>
      <c r="C127" s="1379" t="s">
        <v>115</v>
      </c>
      <c r="D127" s="1379" t="s">
        <v>784</v>
      </c>
      <c r="E127" s="1401">
        <v>123987000</v>
      </c>
      <c r="F127" s="1725"/>
      <c r="G127" s="1401">
        <v>123987000</v>
      </c>
      <c r="H127" s="1725"/>
      <c r="I127" s="1381">
        <v>2306951.52</v>
      </c>
      <c r="J127" s="1725"/>
      <c r="K127" s="1382">
        <f>I127/E127</f>
        <v>1.860639841273682E-2</v>
      </c>
      <c r="L127" s="1383">
        <f>I127/G127</f>
        <v>1.860639841273682E-2</v>
      </c>
    </row>
    <row r="128" spans="1:12" s="1389" customFormat="1" ht="45" customHeight="1">
      <c r="A128" s="1719"/>
      <c r="B128" s="1388">
        <v>851</v>
      </c>
      <c r="C128" s="1379" t="s">
        <v>404</v>
      </c>
      <c r="D128" s="1379" t="s">
        <v>784</v>
      </c>
      <c r="E128" s="1401">
        <v>51169000</v>
      </c>
      <c r="F128" s="1725"/>
      <c r="G128" s="1401">
        <v>49346798</v>
      </c>
      <c r="H128" s="1725"/>
      <c r="I128" s="1381">
        <v>13119922.67</v>
      </c>
      <c r="J128" s="1725"/>
      <c r="K128" s="1382">
        <f>I128/E128</f>
        <v>0.25640373409681644</v>
      </c>
      <c r="L128" s="1383">
        <f>I128/G128</f>
        <v>0.26587181340519805</v>
      </c>
    </row>
    <row r="129" spans="1:12" s="1389" customFormat="1" ht="45" customHeight="1">
      <c r="A129" s="1719"/>
      <c r="B129" s="1388">
        <v>852</v>
      </c>
      <c r="C129" s="1379" t="s">
        <v>406</v>
      </c>
      <c r="D129" s="1379" t="s">
        <v>784</v>
      </c>
      <c r="E129" s="1401">
        <v>13802000</v>
      </c>
      <c r="F129" s="1725"/>
      <c r="G129" s="1401">
        <v>13802000</v>
      </c>
      <c r="H129" s="1725"/>
      <c r="I129" s="1381">
        <v>3415734.31</v>
      </c>
      <c r="J129" s="1725"/>
      <c r="K129" s="1382">
        <f>I129/E129</f>
        <v>0.24748111215765831</v>
      </c>
      <c r="L129" s="1383">
        <f>I129/G129</f>
        <v>0.24748111215765831</v>
      </c>
    </row>
    <row r="130" spans="1:12" s="1389" customFormat="1" ht="45" customHeight="1" thickBot="1">
      <c r="A130" s="1728"/>
      <c r="B130" s="1384">
        <v>853</v>
      </c>
      <c r="C130" s="1349" t="s">
        <v>582</v>
      </c>
      <c r="D130" s="1349" t="s">
        <v>784</v>
      </c>
      <c r="E130" s="1350">
        <v>371939000</v>
      </c>
      <c r="F130" s="1716"/>
      <c r="G130" s="1350">
        <v>374458000</v>
      </c>
      <c r="H130" s="1716"/>
      <c r="I130" s="1390">
        <v>86677328.00999999</v>
      </c>
      <c r="J130" s="1716"/>
      <c r="K130" s="1391">
        <f>I130/E130</f>
        <v>0.23304178376024023</v>
      </c>
      <c r="L130" s="1392">
        <f>I130/G130</f>
        <v>0.23147409859049611</v>
      </c>
    </row>
    <row r="131" spans="1:12" s="1389" customFormat="1" ht="45" customHeight="1">
      <c r="A131" s="1700">
        <v>37</v>
      </c>
      <c r="B131" s="1732">
        <v>750</v>
      </c>
      <c r="C131" s="1734" t="s">
        <v>83</v>
      </c>
      <c r="D131" s="1400" t="s">
        <v>808</v>
      </c>
      <c r="E131" s="1346">
        <v>329000</v>
      </c>
      <c r="F131" s="1706">
        <f>SUM(E131:E138)</f>
        <v>65870000</v>
      </c>
      <c r="G131" s="1346">
        <v>329000</v>
      </c>
      <c r="H131" s="1706">
        <f>SUM(G131:G138)</f>
        <v>65870000</v>
      </c>
      <c r="I131" s="1334">
        <v>0</v>
      </c>
      <c r="J131" s="1706">
        <f>SUM(I131:I138)</f>
        <v>3208020.5299999993</v>
      </c>
      <c r="K131" s="1347">
        <v>0</v>
      </c>
      <c r="L131" s="1348">
        <v>0</v>
      </c>
    </row>
    <row r="132" spans="1:12" s="1389" customFormat="1" ht="45" customHeight="1">
      <c r="A132" s="1731"/>
      <c r="B132" s="1733"/>
      <c r="C132" s="1735"/>
      <c r="D132" s="1379" t="s">
        <v>785</v>
      </c>
      <c r="E132" s="1401">
        <v>468000</v>
      </c>
      <c r="F132" s="1736"/>
      <c r="G132" s="1401">
        <v>468000</v>
      </c>
      <c r="H132" s="1736"/>
      <c r="I132" s="1381">
        <v>10651.79</v>
      </c>
      <c r="J132" s="1736"/>
      <c r="K132" s="1382">
        <f>I132/E132</f>
        <v>2.2760235042735045E-2</v>
      </c>
      <c r="L132" s="1383">
        <f>I132/G132</f>
        <v>2.2760235042735045E-2</v>
      </c>
    </row>
    <row r="133" spans="1:12" s="1389" customFormat="1" ht="45" customHeight="1">
      <c r="A133" s="1731"/>
      <c r="B133" s="1733"/>
      <c r="C133" s="1735"/>
      <c r="D133" s="1379" t="s">
        <v>784</v>
      </c>
      <c r="E133" s="1401">
        <v>2625000</v>
      </c>
      <c r="F133" s="1736"/>
      <c r="G133" s="1401">
        <v>2625000</v>
      </c>
      <c r="H133" s="1736"/>
      <c r="I133" s="1381">
        <v>195395.00999999998</v>
      </c>
      <c r="J133" s="1736"/>
      <c r="K133" s="1382">
        <f>I133/E133</f>
        <v>7.4436194285714283E-2</v>
      </c>
      <c r="L133" s="1383">
        <f>I133/G133</f>
        <v>7.4436194285714283E-2</v>
      </c>
    </row>
    <row r="134" spans="1:12" s="1389" customFormat="1" ht="45" customHeight="1">
      <c r="A134" s="1731"/>
      <c r="B134" s="1733">
        <v>755</v>
      </c>
      <c r="C134" s="1735" t="s">
        <v>391</v>
      </c>
      <c r="D134" s="1379" t="s">
        <v>807</v>
      </c>
      <c r="E134" s="1401">
        <v>309000</v>
      </c>
      <c r="F134" s="1736"/>
      <c r="G134" s="1401">
        <v>309000</v>
      </c>
      <c r="H134" s="1736"/>
      <c r="I134" s="1394">
        <v>0</v>
      </c>
      <c r="J134" s="1736"/>
      <c r="K134" s="1395">
        <v>0</v>
      </c>
      <c r="L134" s="1396">
        <v>0</v>
      </c>
    </row>
    <row r="135" spans="1:12" s="1389" customFormat="1" ht="45" customHeight="1">
      <c r="A135" s="1731"/>
      <c r="B135" s="1733"/>
      <c r="C135" s="1735"/>
      <c r="D135" s="1402" t="s">
        <v>808</v>
      </c>
      <c r="E135" s="1401">
        <v>33186000</v>
      </c>
      <c r="F135" s="1736"/>
      <c r="G135" s="1401">
        <v>33186000</v>
      </c>
      <c r="H135" s="1736"/>
      <c r="I135" s="1381">
        <v>69317.17</v>
      </c>
      <c r="J135" s="1736"/>
      <c r="K135" s="1382">
        <f>I135/E135</f>
        <v>2.0887473633459893E-3</v>
      </c>
      <c r="L135" s="1383">
        <f>I135/G135</f>
        <v>2.0887473633459893E-3</v>
      </c>
    </row>
    <row r="136" spans="1:12" s="1389" customFormat="1" ht="45" customHeight="1">
      <c r="A136" s="1731"/>
      <c r="B136" s="1733"/>
      <c r="C136" s="1735"/>
      <c r="D136" s="1379" t="s">
        <v>781</v>
      </c>
      <c r="E136" s="1401">
        <v>4391000</v>
      </c>
      <c r="F136" s="1736"/>
      <c r="G136" s="1401">
        <v>4391000</v>
      </c>
      <c r="H136" s="1736"/>
      <c r="I136" s="1381">
        <v>2104470.7599999998</v>
      </c>
      <c r="J136" s="1736"/>
      <c r="K136" s="1382">
        <f>I136/E136</f>
        <v>0.47926913231610108</v>
      </c>
      <c r="L136" s="1383">
        <f>I136/G136</f>
        <v>0.47926913231610108</v>
      </c>
    </row>
    <row r="137" spans="1:12" s="1389" customFormat="1" ht="45" customHeight="1">
      <c r="A137" s="1731"/>
      <c r="B137" s="1733"/>
      <c r="C137" s="1735"/>
      <c r="D137" s="1379" t="s">
        <v>785</v>
      </c>
      <c r="E137" s="1401">
        <v>490000</v>
      </c>
      <c r="F137" s="1736"/>
      <c r="G137" s="1401">
        <v>490000</v>
      </c>
      <c r="H137" s="1736"/>
      <c r="I137" s="1394">
        <v>0</v>
      </c>
      <c r="J137" s="1736"/>
      <c r="K137" s="1395">
        <v>0</v>
      </c>
      <c r="L137" s="1396">
        <v>0</v>
      </c>
    </row>
    <row r="138" spans="1:12" s="1389" customFormat="1" ht="45" customHeight="1" thickBot="1">
      <c r="A138" s="1701"/>
      <c r="B138" s="1737"/>
      <c r="C138" s="1738"/>
      <c r="D138" s="1354" t="s">
        <v>784</v>
      </c>
      <c r="E138" s="1355">
        <v>24072000</v>
      </c>
      <c r="F138" s="1707"/>
      <c r="G138" s="1355">
        <v>24072000</v>
      </c>
      <c r="H138" s="1707"/>
      <c r="I138" s="1371">
        <v>828185.8</v>
      </c>
      <c r="J138" s="1707"/>
      <c r="K138" s="1372">
        <f t="shared" ref="K138:K143" si="13">I138/E138</f>
        <v>3.4404528082419408E-2</v>
      </c>
      <c r="L138" s="1373">
        <f t="shared" ref="L138:L143" si="14">I138/G138</f>
        <v>3.4404528082419408E-2</v>
      </c>
    </row>
    <row r="139" spans="1:12" s="1389" customFormat="1" ht="45" customHeight="1">
      <c r="A139" s="1700">
        <v>39</v>
      </c>
      <c r="B139" s="1732">
        <v>600</v>
      </c>
      <c r="C139" s="1734" t="s">
        <v>368</v>
      </c>
      <c r="D139" s="1400" t="s">
        <v>803</v>
      </c>
      <c r="E139" s="1346">
        <v>1736616000</v>
      </c>
      <c r="F139" s="1748">
        <f>SUM(E139:E144)</f>
        <v>10353780000</v>
      </c>
      <c r="G139" s="1346">
        <v>1736616708</v>
      </c>
      <c r="H139" s="1748">
        <f>SUM(G139:G144)</f>
        <v>10353780000</v>
      </c>
      <c r="I139" s="1386">
        <v>131612510.5</v>
      </c>
      <c r="J139" s="1748">
        <f>SUM(I139:I144)</f>
        <v>2218298134.1499996</v>
      </c>
      <c r="K139" s="1335">
        <f t="shared" si="13"/>
        <v>7.5786766043846196E-2</v>
      </c>
      <c r="L139" s="1336">
        <f t="shared" si="14"/>
        <v>7.5786735146394779E-2</v>
      </c>
    </row>
    <row r="140" spans="1:12" s="1389" customFormat="1" ht="45" customHeight="1">
      <c r="A140" s="1731"/>
      <c r="B140" s="1733"/>
      <c r="C140" s="1735"/>
      <c r="D140" s="1379" t="s">
        <v>781</v>
      </c>
      <c r="E140" s="1401">
        <v>8572945000</v>
      </c>
      <c r="F140" s="1749"/>
      <c r="G140" s="1401">
        <v>8570539698</v>
      </c>
      <c r="H140" s="1749"/>
      <c r="I140" s="1381">
        <v>2045366043.6699996</v>
      </c>
      <c r="J140" s="1749"/>
      <c r="K140" s="1382">
        <f t="shared" si="13"/>
        <v>0.23858382897242425</v>
      </c>
      <c r="L140" s="1383">
        <f t="shared" si="14"/>
        <v>0.23865078696821171</v>
      </c>
    </row>
    <row r="141" spans="1:12" s="1389" customFormat="1" ht="45" customHeight="1">
      <c r="A141" s="1731"/>
      <c r="B141" s="1733"/>
      <c r="C141" s="1735"/>
      <c r="D141" s="1379" t="s">
        <v>785</v>
      </c>
      <c r="E141" s="1401">
        <v>936000</v>
      </c>
      <c r="F141" s="1749"/>
      <c r="G141" s="1401">
        <v>3340594</v>
      </c>
      <c r="H141" s="1749"/>
      <c r="I141" s="1381">
        <v>2497731.7799999998</v>
      </c>
      <c r="J141" s="1749"/>
      <c r="K141" s="1382">
        <f t="shared" si="13"/>
        <v>2.6685168589743586</v>
      </c>
      <c r="L141" s="1383">
        <f t="shared" si="14"/>
        <v>0.74769091365188345</v>
      </c>
    </row>
    <row r="142" spans="1:12" s="1389" customFormat="1" ht="45" customHeight="1">
      <c r="A142" s="1731"/>
      <c r="B142" s="1733"/>
      <c r="C142" s="1735"/>
      <c r="D142" s="1402" t="s">
        <v>834</v>
      </c>
      <c r="E142" s="1401">
        <v>42917000</v>
      </c>
      <c r="F142" s="1749"/>
      <c r="G142" s="1401">
        <v>42917000</v>
      </c>
      <c r="H142" s="1749"/>
      <c r="I142" s="1381">
        <v>38777997.770000003</v>
      </c>
      <c r="J142" s="1749"/>
      <c r="K142" s="1382">
        <f t="shared" si="13"/>
        <v>0.90355797865647658</v>
      </c>
      <c r="L142" s="1383">
        <f t="shared" si="14"/>
        <v>0.90355797865647658</v>
      </c>
    </row>
    <row r="143" spans="1:12" s="1389" customFormat="1" ht="45" customHeight="1">
      <c r="A143" s="1731"/>
      <c r="B143" s="1733">
        <v>750</v>
      </c>
      <c r="C143" s="1735" t="s">
        <v>83</v>
      </c>
      <c r="D143" s="1379" t="s">
        <v>785</v>
      </c>
      <c r="E143" s="1401">
        <v>232000</v>
      </c>
      <c r="F143" s="1749"/>
      <c r="G143" s="1401">
        <v>232000</v>
      </c>
      <c r="H143" s="1749"/>
      <c r="I143" s="1381">
        <v>43850.43</v>
      </c>
      <c r="J143" s="1749"/>
      <c r="K143" s="1382">
        <f t="shared" si="13"/>
        <v>0.18901047413793104</v>
      </c>
      <c r="L143" s="1383">
        <f t="shared" si="14"/>
        <v>0.18901047413793104</v>
      </c>
    </row>
    <row r="144" spans="1:12" s="1389" customFormat="1" ht="45" customHeight="1" thickBot="1">
      <c r="A144" s="1701"/>
      <c r="B144" s="1737"/>
      <c r="C144" s="1738"/>
      <c r="D144" s="1354" t="s">
        <v>784</v>
      </c>
      <c r="E144" s="1355">
        <v>134000</v>
      </c>
      <c r="F144" s="1750"/>
      <c r="G144" s="1355">
        <v>134000</v>
      </c>
      <c r="H144" s="1750"/>
      <c r="I144" s="1356">
        <v>0</v>
      </c>
      <c r="J144" s="1750"/>
      <c r="K144" s="1357">
        <v>0</v>
      </c>
      <c r="L144" s="1358">
        <v>0</v>
      </c>
    </row>
    <row r="145" spans="1:12" s="1389" customFormat="1" ht="45" customHeight="1" thickBot="1">
      <c r="A145" s="1359">
        <v>40</v>
      </c>
      <c r="B145" s="1413">
        <v>750</v>
      </c>
      <c r="C145" s="1414" t="s">
        <v>83</v>
      </c>
      <c r="D145" s="1362" t="s">
        <v>785</v>
      </c>
      <c r="E145" s="1363">
        <v>9000</v>
      </c>
      <c r="F145" s="1415">
        <f>SUM(E145:E145)</f>
        <v>9000</v>
      </c>
      <c r="G145" s="1363">
        <v>34628</v>
      </c>
      <c r="H145" s="1415">
        <f>G145</f>
        <v>34628</v>
      </c>
      <c r="I145" s="1368">
        <v>26586.65</v>
      </c>
      <c r="J145" s="1415">
        <f>SUM(I145:I145)</f>
        <v>26586.65</v>
      </c>
      <c r="K145" s="1377">
        <f>I145/E145</f>
        <v>2.9540722222222224</v>
      </c>
      <c r="L145" s="1378">
        <f>I145/G145</f>
        <v>0.76777896499942244</v>
      </c>
    </row>
    <row r="146" spans="1:12" s="1389" customFormat="1" ht="45" customHeight="1">
      <c r="A146" s="1700">
        <v>41</v>
      </c>
      <c r="B146" s="1416">
        <v>750</v>
      </c>
      <c r="C146" s="1400" t="s">
        <v>83</v>
      </c>
      <c r="D146" s="1345" t="s">
        <v>781</v>
      </c>
      <c r="E146" s="1346">
        <v>339000</v>
      </c>
      <c r="F146" s="1708">
        <f>SUM(E146:E158)</f>
        <v>23563000</v>
      </c>
      <c r="G146" s="1346">
        <v>339000</v>
      </c>
      <c r="H146" s="1708">
        <f>SUM(G146:G158)</f>
        <v>26177822</v>
      </c>
      <c r="I146" s="1386">
        <v>9441.2900000000009</v>
      </c>
      <c r="J146" s="1708">
        <f>SUM(I146:I158)</f>
        <v>4015700.1200000006</v>
      </c>
      <c r="K146" s="1335">
        <f>I146/E146</f>
        <v>2.7850412979351036E-2</v>
      </c>
      <c r="L146" s="1336">
        <f>I146/G146</f>
        <v>2.7850412979351036E-2</v>
      </c>
    </row>
    <row r="147" spans="1:12" s="1389" customFormat="1" ht="45" customHeight="1">
      <c r="A147" s="1731"/>
      <c r="B147" s="1743">
        <v>801</v>
      </c>
      <c r="C147" s="1724" t="s">
        <v>115</v>
      </c>
      <c r="D147" s="1379" t="s">
        <v>784</v>
      </c>
      <c r="E147" s="1401">
        <v>529000</v>
      </c>
      <c r="F147" s="1725"/>
      <c r="G147" s="1401">
        <v>529000</v>
      </c>
      <c r="H147" s="1725"/>
      <c r="I147" s="1394">
        <v>0</v>
      </c>
      <c r="J147" s="1725"/>
      <c r="K147" s="1395">
        <v>0</v>
      </c>
      <c r="L147" s="1396">
        <v>0</v>
      </c>
    </row>
    <row r="148" spans="1:12" s="1389" customFormat="1" ht="45" customHeight="1">
      <c r="A148" s="1731"/>
      <c r="B148" s="1743"/>
      <c r="C148" s="1724"/>
      <c r="D148" s="1402" t="s">
        <v>787</v>
      </c>
      <c r="E148" s="1401">
        <v>331000</v>
      </c>
      <c r="F148" s="1725"/>
      <c r="G148" s="1401">
        <v>331000</v>
      </c>
      <c r="H148" s="1725"/>
      <c r="I148" s="1394">
        <v>0</v>
      </c>
      <c r="J148" s="1725"/>
      <c r="K148" s="1395">
        <v>0</v>
      </c>
      <c r="L148" s="1396">
        <v>0</v>
      </c>
    </row>
    <row r="149" spans="1:12" s="1389" customFormat="1" ht="45" customHeight="1">
      <c r="A149" s="1731"/>
      <c r="B149" s="1743"/>
      <c r="C149" s="1724"/>
      <c r="D149" s="1379" t="s">
        <v>788</v>
      </c>
      <c r="E149" s="1401">
        <v>359000</v>
      </c>
      <c r="F149" s="1725"/>
      <c r="G149" s="1401">
        <v>359000</v>
      </c>
      <c r="H149" s="1725"/>
      <c r="I149" s="1381">
        <v>13634.55</v>
      </c>
      <c r="J149" s="1725"/>
      <c r="K149" s="1382">
        <f>I149/E149</f>
        <v>3.797924791086351E-2</v>
      </c>
      <c r="L149" s="1383">
        <f>I149/G149</f>
        <v>3.797924791086351E-2</v>
      </c>
    </row>
    <row r="150" spans="1:12" s="1389" customFormat="1" ht="45" customHeight="1">
      <c r="A150" s="1731"/>
      <c r="B150" s="1743"/>
      <c r="C150" s="1724"/>
      <c r="D150" s="1402" t="s">
        <v>833</v>
      </c>
      <c r="E150" s="1401">
        <v>293000</v>
      </c>
      <c r="F150" s="1725"/>
      <c r="G150" s="1401">
        <v>293000</v>
      </c>
      <c r="H150" s="1725"/>
      <c r="I150" s="1381">
        <v>4800</v>
      </c>
      <c r="J150" s="1725"/>
      <c r="K150" s="1382">
        <f>I150/E150</f>
        <v>1.6382252559726963E-2</v>
      </c>
      <c r="L150" s="1383">
        <f>I150/G150</f>
        <v>1.6382252559726963E-2</v>
      </c>
    </row>
    <row r="151" spans="1:12" ht="45" customHeight="1">
      <c r="A151" s="1731"/>
      <c r="B151" s="1743"/>
      <c r="C151" s="1724"/>
      <c r="D151" s="1379" t="s">
        <v>795</v>
      </c>
      <c r="E151" s="1401">
        <v>1122000</v>
      </c>
      <c r="F151" s="1725"/>
      <c r="G151" s="1401">
        <v>1122000</v>
      </c>
      <c r="H151" s="1725"/>
      <c r="I151" s="1381">
        <v>80043.450000000012</v>
      </c>
      <c r="J151" s="1725"/>
      <c r="K151" s="1382">
        <f>I151/E151</f>
        <v>7.1339973262032091E-2</v>
      </c>
      <c r="L151" s="1383">
        <f>I151/G151</f>
        <v>7.1339973262032091E-2</v>
      </c>
    </row>
    <row r="152" spans="1:12" ht="45" customHeight="1">
      <c r="A152" s="1731"/>
      <c r="B152" s="1743"/>
      <c r="C152" s="1724"/>
      <c r="D152" s="1379" t="s">
        <v>797</v>
      </c>
      <c r="E152" s="1401">
        <v>527000</v>
      </c>
      <c r="F152" s="1725"/>
      <c r="G152" s="1401">
        <v>527000</v>
      </c>
      <c r="H152" s="1725"/>
      <c r="I152" s="1394">
        <v>0</v>
      </c>
      <c r="J152" s="1725"/>
      <c r="K152" s="1395">
        <v>0</v>
      </c>
      <c r="L152" s="1396">
        <v>0</v>
      </c>
    </row>
    <row r="153" spans="1:12" ht="45" customHeight="1">
      <c r="A153" s="1731"/>
      <c r="B153" s="1743"/>
      <c r="C153" s="1724"/>
      <c r="D153" s="1379" t="s">
        <v>798</v>
      </c>
      <c r="E153" s="1401">
        <v>683000</v>
      </c>
      <c r="F153" s="1725"/>
      <c r="G153" s="1401">
        <v>683000</v>
      </c>
      <c r="H153" s="1725"/>
      <c r="I153" s="1394">
        <v>0</v>
      </c>
      <c r="J153" s="1725"/>
      <c r="K153" s="1395">
        <v>0</v>
      </c>
      <c r="L153" s="1396">
        <v>0</v>
      </c>
    </row>
    <row r="154" spans="1:12" ht="45" customHeight="1">
      <c r="A154" s="1731"/>
      <c r="B154" s="1743"/>
      <c r="C154" s="1724"/>
      <c r="D154" s="1379" t="s">
        <v>800</v>
      </c>
      <c r="E154" s="1401">
        <v>150000</v>
      </c>
      <c r="F154" s="1725"/>
      <c r="G154" s="1401">
        <v>150000</v>
      </c>
      <c r="H154" s="1725"/>
      <c r="I154" s="1394">
        <v>0</v>
      </c>
      <c r="J154" s="1725"/>
      <c r="K154" s="1395">
        <v>0</v>
      </c>
      <c r="L154" s="1396">
        <v>0</v>
      </c>
    </row>
    <row r="155" spans="1:12" ht="45" customHeight="1">
      <c r="A155" s="1731"/>
      <c r="B155" s="1744" t="s">
        <v>413</v>
      </c>
      <c r="C155" s="1745" t="s">
        <v>584</v>
      </c>
      <c r="D155" s="1379" t="s">
        <v>781</v>
      </c>
      <c r="E155" s="1401">
        <v>18478000</v>
      </c>
      <c r="F155" s="1725"/>
      <c r="G155" s="1401">
        <v>20757964</v>
      </c>
      <c r="H155" s="1725"/>
      <c r="I155" s="1381">
        <v>3865738.3500000006</v>
      </c>
      <c r="J155" s="1725"/>
      <c r="K155" s="1382">
        <f>I155/E155</f>
        <v>0.20920761716636002</v>
      </c>
      <c r="L155" s="1383">
        <f>I155/G155</f>
        <v>0.18622916727285974</v>
      </c>
    </row>
    <row r="156" spans="1:12" ht="45" customHeight="1">
      <c r="A156" s="1731"/>
      <c r="B156" s="1744"/>
      <c r="C156" s="1745"/>
      <c r="D156" s="1379" t="s">
        <v>793</v>
      </c>
      <c r="E156" s="1401">
        <v>727000</v>
      </c>
      <c r="F156" s="1725"/>
      <c r="G156" s="1401">
        <v>826323</v>
      </c>
      <c r="H156" s="1725"/>
      <c r="I156" s="1381">
        <v>40603.090000000004</v>
      </c>
      <c r="J156" s="1725"/>
      <c r="K156" s="1382">
        <f>I156/E156</f>
        <v>5.5850192572214588E-2</v>
      </c>
      <c r="L156" s="1383">
        <f>I156/G156</f>
        <v>4.913706867653448E-2</v>
      </c>
    </row>
    <row r="157" spans="1:12" ht="45" customHeight="1">
      <c r="A157" s="1712"/>
      <c r="B157" s="1713"/>
      <c r="C157" s="1746"/>
      <c r="D157" s="1379" t="s">
        <v>794</v>
      </c>
      <c r="E157" s="1350"/>
      <c r="F157" s="1716"/>
      <c r="G157" s="1350">
        <v>235535</v>
      </c>
      <c r="H157" s="1716"/>
      <c r="I157" s="1394">
        <v>0</v>
      </c>
      <c r="J157" s="1716"/>
      <c r="K157" s="1395">
        <v>0</v>
      </c>
      <c r="L157" s="1396">
        <v>0</v>
      </c>
    </row>
    <row r="158" spans="1:12" ht="45" customHeight="1" thickBot="1">
      <c r="A158" s="1701"/>
      <c r="B158" s="1703"/>
      <c r="C158" s="1747"/>
      <c r="D158" s="1354" t="s">
        <v>796</v>
      </c>
      <c r="E158" s="1355">
        <v>25000</v>
      </c>
      <c r="F158" s="1709"/>
      <c r="G158" s="1355">
        <v>25000</v>
      </c>
      <c r="H158" s="1709"/>
      <c r="I158" s="1371">
        <v>1439.39</v>
      </c>
      <c r="J158" s="1709"/>
      <c r="K158" s="1372">
        <f>I158/E158</f>
        <v>5.7575600000000005E-2</v>
      </c>
      <c r="L158" s="1373">
        <f>I158/G158</f>
        <v>5.7575600000000005E-2</v>
      </c>
    </row>
    <row r="159" spans="1:12" ht="45" customHeight="1">
      <c r="A159" s="1751">
        <v>42</v>
      </c>
      <c r="B159" s="1417" t="s">
        <v>377</v>
      </c>
      <c r="C159" s="1418" t="s">
        <v>83</v>
      </c>
      <c r="D159" s="1345" t="s">
        <v>785</v>
      </c>
      <c r="E159" s="1346">
        <v>5976000</v>
      </c>
      <c r="F159" s="1708">
        <f>SUM(E159:E166)</f>
        <v>87780000</v>
      </c>
      <c r="G159" s="1346">
        <v>5976000</v>
      </c>
      <c r="H159" s="1708">
        <f>SUM(G159:G166)</f>
        <v>92416107</v>
      </c>
      <c r="I159" s="1419">
        <v>189147.85</v>
      </c>
      <c r="J159" s="1708">
        <f>SUM(I159:I166)</f>
        <v>5430386.0999999996</v>
      </c>
      <c r="K159" s="1335">
        <f>I159/E159</f>
        <v>3.1651246653279785E-2</v>
      </c>
      <c r="L159" s="1336">
        <f>I159/G159</f>
        <v>3.1651246653279785E-2</v>
      </c>
    </row>
    <row r="160" spans="1:12" ht="45" customHeight="1">
      <c r="A160" s="1752"/>
      <c r="B160" s="1744" t="s">
        <v>387</v>
      </c>
      <c r="C160" s="1745" t="s">
        <v>579</v>
      </c>
      <c r="D160" s="1379" t="s">
        <v>807</v>
      </c>
      <c r="E160" s="1401">
        <v>131000</v>
      </c>
      <c r="F160" s="1725"/>
      <c r="G160" s="1401">
        <v>131000</v>
      </c>
      <c r="H160" s="1725"/>
      <c r="I160" s="1394">
        <v>0</v>
      </c>
      <c r="J160" s="1725"/>
      <c r="K160" s="1395">
        <v>0</v>
      </c>
      <c r="L160" s="1396">
        <v>0</v>
      </c>
    </row>
    <row r="161" spans="1:12" ht="45" customHeight="1">
      <c r="A161" s="1752"/>
      <c r="B161" s="1744"/>
      <c r="C161" s="1745"/>
      <c r="D161" s="1402" t="s">
        <v>808</v>
      </c>
      <c r="E161" s="1401">
        <v>33236000</v>
      </c>
      <c r="F161" s="1725"/>
      <c r="G161" s="1401">
        <v>33660575</v>
      </c>
      <c r="H161" s="1725"/>
      <c r="I161" s="1393">
        <v>699273.44000000006</v>
      </c>
      <c r="J161" s="1725"/>
      <c r="K161" s="1382">
        <f>I161/E161</f>
        <v>2.1039638945721507E-2</v>
      </c>
      <c r="L161" s="1383">
        <f>I161/G161</f>
        <v>2.0774257124246989E-2</v>
      </c>
    </row>
    <row r="162" spans="1:12" ht="45" customHeight="1">
      <c r="A162" s="1752"/>
      <c r="B162" s="1744"/>
      <c r="C162" s="1745"/>
      <c r="D162" s="1379" t="s">
        <v>781</v>
      </c>
      <c r="E162" s="1401">
        <v>34984000</v>
      </c>
      <c r="F162" s="1725"/>
      <c r="G162" s="1401">
        <v>33422814</v>
      </c>
      <c r="H162" s="1725"/>
      <c r="I162" s="1393">
        <v>1505355.94</v>
      </c>
      <c r="J162" s="1725"/>
      <c r="K162" s="1382">
        <f>I162/E162</f>
        <v>4.3029840498513605E-2</v>
      </c>
      <c r="L162" s="1383">
        <f>I162/G162</f>
        <v>4.5039772533814776E-2</v>
      </c>
    </row>
    <row r="163" spans="1:12" ht="45" customHeight="1">
      <c r="A163" s="1752"/>
      <c r="B163" s="1744"/>
      <c r="C163" s="1745"/>
      <c r="D163" s="1379" t="s">
        <v>790</v>
      </c>
      <c r="E163" s="1401">
        <v>13124000</v>
      </c>
      <c r="F163" s="1725"/>
      <c r="G163" s="1401">
        <v>13124000</v>
      </c>
      <c r="H163" s="1725"/>
      <c r="I163" s="1394">
        <v>0</v>
      </c>
      <c r="J163" s="1725"/>
      <c r="K163" s="1395">
        <v>0</v>
      </c>
      <c r="L163" s="1396">
        <v>0</v>
      </c>
    </row>
    <row r="164" spans="1:12" ht="45" customHeight="1">
      <c r="A164" s="1752"/>
      <c r="B164" s="1744"/>
      <c r="C164" s="1745"/>
      <c r="D164" s="1379" t="s">
        <v>791</v>
      </c>
      <c r="E164" s="1401"/>
      <c r="F164" s="1725"/>
      <c r="G164" s="1401">
        <v>5772718</v>
      </c>
      <c r="H164" s="1725"/>
      <c r="I164" s="1393">
        <v>2919578.77</v>
      </c>
      <c r="J164" s="1725"/>
      <c r="K164" s="1395">
        <v>0</v>
      </c>
      <c r="L164" s="1383">
        <f>I164/G164</f>
        <v>0.50575461507040531</v>
      </c>
    </row>
    <row r="165" spans="1:12" ht="45" customHeight="1">
      <c r="A165" s="1752"/>
      <c r="B165" s="1744"/>
      <c r="C165" s="1745"/>
      <c r="D165" s="1379" t="s">
        <v>798</v>
      </c>
      <c r="E165" s="1401">
        <v>115000</v>
      </c>
      <c r="F165" s="1725"/>
      <c r="G165" s="1401">
        <v>115000</v>
      </c>
      <c r="H165" s="1725"/>
      <c r="I165" s="1394">
        <v>0</v>
      </c>
      <c r="J165" s="1725"/>
      <c r="K165" s="1395">
        <v>0</v>
      </c>
      <c r="L165" s="1396">
        <v>0</v>
      </c>
    </row>
    <row r="166" spans="1:12" ht="45" customHeight="1" thickBot="1">
      <c r="A166" s="1753"/>
      <c r="B166" s="1420" t="s">
        <v>403</v>
      </c>
      <c r="C166" s="1421" t="s">
        <v>404</v>
      </c>
      <c r="D166" s="1349" t="s">
        <v>785</v>
      </c>
      <c r="E166" s="1350">
        <v>214000</v>
      </c>
      <c r="F166" s="1716"/>
      <c r="G166" s="1350">
        <v>214000</v>
      </c>
      <c r="H166" s="1716"/>
      <c r="I166" s="1398">
        <v>117030.09999999999</v>
      </c>
      <c r="J166" s="1716"/>
      <c r="K166" s="1391">
        <f>I166/E166</f>
        <v>0.54686962616822421</v>
      </c>
      <c r="L166" s="1392">
        <f>I166/G166</f>
        <v>0.54686962616822421</v>
      </c>
    </row>
    <row r="167" spans="1:12" ht="45" customHeight="1">
      <c r="A167" s="1751">
        <v>44</v>
      </c>
      <c r="B167" s="1422" t="s">
        <v>350</v>
      </c>
      <c r="C167" s="1418" t="s">
        <v>351</v>
      </c>
      <c r="D167" s="1400" t="s">
        <v>805</v>
      </c>
      <c r="E167" s="1346">
        <v>122686000</v>
      </c>
      <c r="F167" s="1708">
        <f>SUM(E167:E171)</f>
        <v>203415000</v>
      </c>
      <c r="G167" s="1346">
        <v>122686000</v>
      </c>
      <c r="H167" s="1708">
        <f>SUM(G167:G171)</f>
        <v>204017819</v>
      </c>
      <c r="I167" s="1386">
        <v>50174906.100000001</v>
      </c>
      <c r="J167" s="1708">
        <f>SUM(I167:I171)</f>
        <v>50895082.18</v>
      </c>
      <c r="K167" s="1335">
        <f>I167/E167</f>
        <v>0.40897010335327588</v>
      </c>
      <c r="L167" s="1336">
        <f>I167/G167</f>
        <v>0.40897010335327588</v>
      </c>
    </row>
    <row r="168" spans="1:12" ht="45" customHeight="1">
      <c r="A168" s="1752"/>
      <c r="B168" s="1744" t="s">
        <v>377</v>
      </c>
      <c r="C168" s="1754" t="s">
        <v>83</v>
      </c>
      <c r="D168" s="1402" t="s">
        <v>808</v>
      </c>
      <c r="E168" s="1401">
        <v>894000</v>
      </c>
      <c r="F168" s="1725"/>
      <c r="G168" s="1401">
        <v>894000</v>
      </c>
      <c r="H168" s="1725"/>
      <c r="I168" s="1394">
        <v>0</v>
      </c>
      <c r="J168" s="1725"/>
      <c r="K168" s="1395">
        <v>0</v>
      </c>
      <c r="L168" s="1396">
        <v>0</v>
      </c>
    </row>
    <row r="169" spans="1:12" ht="45" customHeight="1">
      <c r="A169" s="1752"/>
      <c r="B169" s="1744"/>
      <c r="C169" s="1754"/>
      <c r="D169" s="1379" t="s">
        <v>785</v>
      </c>
      <c r="E169" s="1401">
        <v>614000</v>
      </c>
      <c r="F169" s="1725"/>
      <c r="G169" s="1401">
        <v>614000</v>
      </c>
      <c r="H169" s="1725"/>
      <c r="I169" s="1381">
        <v>43164.789999999994</v>
      </c>
      <c r="J169" s="1725"/>
      <c r="K169" s="1382">
        <f t="shared" ref="K169:K176" si="15">I169/E169</f>
        <v>7.030096091205211E-2</v>
      </c>
      <c r="L169" s="1383">
        <f t="shared" ref="L169:L176" si="16">I169/G169</f>
        <v>7.030096091205211E-2</v>
      </c>
    </row>
    <row r="170" spans="1:12" ht="45" customHeight="1">
      <c r="A170" s="1752"/>
      <c r="B170" s="1744"/>
      <c r="C170" s="1754"/>
      <c r="D170" s="1379" t="s">
        <v>784</v>
      </c>
      <c r="E170" s="1401">
        <v>26155000</v>
      </c>
      <c r="F170" s="1725"/>
      <c r="G170" s="1401">
        <v>26757819</v>
      </c>
      <c r="H170" s="1725"/>
      <c r="I170" s="1381">
        <v>286079.05</v>
      </c>
      <c r="J170" s="1725"/>
      <c r="K170" s="1423">
        <f t="shared" si="15"/>
        <v>1.0937834066144141E-2</v>
      </c>
      <c r="L170" s="1383">
        <f t="shared" si="16"/>
        <v>1.0691418833500593E-2</v>
      </c>
    </row>
    <row r="171" spans="1:12" ht="46.5" customHeight="1" thickBot="1">
      <c r="A171" s="1753"/>
      <c r="B171" s="1420" t="s">
        <v>407</v>
      </c>
      <c r="C171" s="1349" t="s">
        <v>582</v>
      </c>
      <c r="D171" s="1349" t="s">
        <v>784</v>
      </c>
      <c r="E171" s="1350">
        <v>53066000</v>
      </c>
      <c r="F171" s="1716"/>
      <c r="G171" s="1350">
        <v>53066000</v>
      </c>
      <c r="H171" s="1716"/>
      <c r="I171" s="1381">
        <v>390932.24</v>
      </c>
      <c r="J171" s="1716"/>
      <c r="K171" s="1423">
        <f t="shared" si="15"/>
        <v>7.3669061169110159E-3</v>
      </c>
      <c r="L171" s="1383">
        <f t="shared" si="16"/>
        <v>7.3669061169110159E-3</v>
      </c>
    </row>
    <row r="172" spans="1:12" ht="45" customHeight="1">
      <c r="A172" s="1751">
        <v>46</v>
      </c>
      <c r="B172" s="1702" t="s">
        <v>377</v>
      </c>
      <c r="C172" s="1704" t="s">
        <v>83</v>
      </c>
      <c r="D172" s="1400" t="s">
        <v>808</v>
      </c>
      <c r="E172" s="1346">
        <v>1500000</v>
      </c>
      <c r="F172" s="1708">
        <f>SUM(E172:E181)</f>
        <v>506294000</v>
      </c>
      <c r="G172" s="1346">
        <v>1500000</v>
      </c>
      <c r="H172" s="1708">
        <f>SUM(G172:G181)</f>
        <v>508081877</v>
      </c>
      <c r="I172" s="1386">
        <v>127670.37</v>
      </c>
      <c r="J172" s="1708">
        <f>SUM(I172:I181)</f>
        <v>126542657.12</v>
      </c>
      <c r="K172" s="1335">
        <f t="shared" si="15"/>
        <v>8.5113579999999994E-2</v>
      </c>
      <c r="L172" s="1336">
        <f t="shared" si="16"/>
        <v>8.5113579999999994E-2</v>
      </c>
    </row>
    <row r="173" spans="1:12" ht="45" customHeight="1">
      <c r="A173" s="1752"/>
      <c r="B173" s="1744"/>
      <c r="C173" s="1754"/>
      <c r="D173" s="1379" t="s">
        <v>781</v>
      </c>
      <c r="E173" s="1401">
        <v>43000</v>
      </c>
      <c r="F173" s="1725"/>
      <c r="G173" s="1401">
        <v>43000</v>
      </c>
      <c r="H173" s="1725"/>
      <c r="I173" s="1381">
        <v>27534.199999999997</v>
      </c>
      <c r="J173" s="1725"/>
      <c r="K173" s="1382">
        <f t="shared" si="15"/>
        <v>0.64033023255813948</v>
      </c>
      <c r="L173" s="1383">
        <f t="shared" si="16"/>
        <v>0.64033023255813948</v>
      </c>
    </row>
    <row r="174" spans="1:12" ht="45" customHeight="1">
      <c r="A174" s="1752"/>
      <c r="B174" s="1744"/>
      <c r="C174" s="1754"/>
      <c r="D174" s="1379" t="s">
        <v>785</v>
      </c>
      <c r="E174" s="1401">
        <v>3775000</v>
      </c>
      <c r="F174" s="1725"/>
      <c r="G174" s="1401">
        <v>3522648</v>
      </c>
      <c r="H174" s="1725"/>
      <c r="I174" s="1381">
        <v>599148.76</v>
      </c>
      <c r="J174" s="1725"/>
      <c r="K174" s="1382">
        <f t="shared" si="15"/>
        <v>0.15871490331125829</v>
      </c>
      <c r="L174" s="1383">
        <f t="shared" si="16"/>
        <v>0.1700847657784712</v>
      </c>
    </row>
    <row r="175" spans="1:12" ht="45" customHeight="1">
      <c r="A175" s="1752"/>
      <c r="B175" s="1744"/>
      <c r="C175" s="1754"/>
      <c r="D175" s="1379" t="s">
        <v>784</v>
      </c>
      <c r="E175" s="1401">
        <v>15293000</v>
      </c>
      <c r="F175" s="1725"/>
      <c r="G175" s="1401">
        <v>15201034</v>
      </c>
      <c r="H175" s="1725"/>
      <c r="I175" s="1381">
        <v>2513002.41</v>
      </c>
      <c r="J175" s="1725"/>
      <c r="K175" s="1382">
        <f t="shared" si="15"/>
        <v>0.16432370430916107</v>
      </c>
      <c r="L175" s="1383">
        <f t="shared" si="16"/>
        <v>0.16531785995610562</v>
      </c>
    </row>
    <row r="176" spans="1:12" ht="45" customHeight="1">
      <c r="A176" s="1752"/>
      <c r="B176" s="1744" t="s">
        <v>403</v>
      </c>
      <c r="C176" s="1754" t="s">
        <v>404</v>
      </c>
      <c r="D176" s="1379" t="s">
        <v>803</v>
      </c>
      <c r="E176" s="1401">
        <v>348000</v>
      </c>
      <c r="F176" s="1725"/>
      <c r="G176" s="1401">
        <v>348000</v>
      </c>
      <c r="H176" s="1725"/>
      <c r="I176" s="1381">
        <v>75839.95</v>
      </c>
      <c r="J176" s="1725"/>
      <c r="K176" s="1382">
        <f t="shared" si="15"/>
        <v>0.21793089080459768</v>
      </c>
      <c r="L176" s="1383">
        <f t="shared" si="16"/>
        <v>0.21793089080459768</v>
      </c>
    </row>
    <row r="177" spans="1:12" ht="45" customHeight="1">
      <c r="A177" s="1752"/>
      <c r="B177" s="1744"/>
      <c r="C177" s="1754"/>
      <c r="D177" s="1379" t="s">
        <v>807</v>
      </c>
      <c r="E177" s="1401">
        <v>121000</v>
      </c>
      <c r="F177" s="1725"/>
      <c r="G177" s="1401">
        <v>121000</v>
      </c>
      <c r="H177" s="1725"/>
      <c r="I177" s="1394">
        <v>0</v>
      </c>
      <c r="J177" s="1725"/>
      <c r="K177" s="1395">
        <v>0</v>
      </c>
      <c r="L177" s="1396">
        <v>0</v>
      </c>
    </row>
    <row r="178" spans="1:12" ht="45" customHeight="1">
      <c r="A178" s="1752"/>
      <c r="B178" s="1744"/>
      <c r="C178" s="1754"/>
      <c r="D178" s="1402" t="s">
        <v>808</v>
      </c>
      <c r="E178" s="1401">
        <v>10201000</v>
      </c>
      <c r="F178" s="1725"/>
      <c r="G178" s="1401">
        <v>10201000</v>
      </c>
      <c r="H178" s="1725"/>
      <c r="I178" s="1394">
        <v>0</v>
      </c>
      <c r="J178" s="1725"/>
      <c r="K178" s="1395">
        <v>0</v>
      </c>
      <c r="L178" s="1396">
        <v>0</v>
      </c>
    </row>
    <row r="179" spans="1:12" ht="45" customHeight="1">
      <c r="A179" s="1752"/>
      <c r="B179" s="1744"/>
      <c r="C179" s="1754"/>
      <c r="D179" s="1379" t="s">
        <v>781</v>
      </c>
      <c r="E179" s="1401">
        <v>168938000</v>
      </c>
      <c r="F179" s="1725"/>
      <c r="G179" s="1401">
        <v>168938000</v>
      </c>
      <c r="H179" s="1725"/>
      <c r="I179" s="1381">
        <v>79103685.810000002</v>
      </c>
      <c r="J179" s="1725"/>
      <c r="K179" s="1382">
        <f>I179/E179</f>
        <v>0.4682409275000296</v>
      </c>
      <c r="L179" s="1383">
        <f>I179/G179</f>
        <v>0.4682409275000296</v>
      </c>
    </row>
    <row r="180" spans="1:12" ht="45" customHeight="1">
      <c r="A180" s="1752"/>
      <c r="B180" s="1744"/>
      <c r="C180" s="1754"/>
      <c r="D180" s="1379" t="s">
        <v>785</v>
      </c>
      <c r="E180" s="1401">
        <v>66434000</v>
      </c>
      <c r="F180" s="1725"/>
      <c r="G180" s="1401">
        <v>68474229</v>
      </c>
      <c r="H180" s="1725"/>
      <c r="I180" s="1381">
        <v>16200290.460000001</v>
      </c>
      <c r="J180" s="1725"/>
      <c r="K180" s="1382">
        <f>I180/E180</f>
        <v>0.24385541228888824</v>
      </c>
      <c r="L180" s="1383">
        <f>I180/G180</f>
        <v>0.23658960015453406</v>
      </c>
    </row>
    <row r="181" spans="1:12" ht="45" customHeight="1" thickBot="1">
      <c r="A181" s="1755"/>
      <c r="B181" s="1703"/>
      <c r="C181" s="1705"/>
      <c r="D181" s="1354" t="s">
        <v>784</v>
      </c>
      <c r="E181" s="1355">
        <v>239641000</v>
      </c>
      <c r="F181" s="1709"/>
      <c r="G181" s="1355">
        <v>239732966</v>
      </c>
      <c r="H181" s="1709"/>
      <c r="I181" s="1371">
        <v>27895485.16</v>
      </c>
      <c r="J181" s="1709"/>
      <c r="K181" s="1372">
        <f>I181/E181</f>
        <v>0.11640531111120385</v>
      </c>
      <c r="L181" s="1373">
        <f>I181/G181</f>
        <v>0.11636065588076026</v>
      </c>
    </row>
    <row r="182" spans="1:12" ht="45" customHeight="1">
      <c r="A182" s="1751">
        <v>47</v>
      </c>
      <c r="B182" s="1417" t="s">
        <v>358</v>
      </c>
      <c r="C182" s="1424" t="s">
        <v>359</v>
      </c>
      <c r="D182" s="1345" t="s">
        <v>781</v>
      </c>
      <c r="E182" s="1346">
        <v>723381000</v>
      </c>
      <c r="F182" s="1708">
        <f>SUM(E182:E185)</f>
        <v>1284821000</v>
      </c>
      <c r="G182" s="1346">
        <v>723381000</v>
      </c>
      <c r="H182" s="1708">
        <f>SUM(G182:G185)</f>
        <v>1284821000</v>
      </c>
      <c r="I182" s="1386">
        <v>173742670.47999999</v>
      </c>
      <c r="J182" s="1708">
        <f>SUM(I182:I185)</f>
        <v>239559064.09999999</v>
      </c>
      <c r="K182" s="1335">
        <f>I182/E182</f>
        <v>0.24018141267188381</v>
      </c>
      <c r="L182" s="1336">
        <f>I182/G182</f>
        <v>0.24018141267188381</v>
      </c>
    </row>
    <row r="183" spans="1:12" ht="45" customHeight="1">
      <c r="A183" s="1752"/>
      <c r="B183" s="1744" t="s">
        <v>377</v>
      </c>
      <c r="C183" s="1754" t="s">
        <v>83</v>
      </c>
      <c r="D183" s="1379" t="s">
        <v>803</v>
      </c>
      <c r="E183" s="1401">
        <v>843000</v>
      </c>
      <c r="F183" s="1725"/>
      <c r="G183" s="1401">
        <v>843000</v>
      </c>
      <c r="H183" s="1725"/>
      <c r="I183" s="1394">
        <v>0</v>
      </c>
      <c r="J183" s="1725"/>
      <c r="K183" s="1395">
        <v>0</v>
      </c>
      <c r="L183" s="1396">
        <v>0</v>
      </c>
    </row>
    <row r="184" spans="1:12" ht="45" customHeight="1">
      <c r="A184" s="1752"/>
      <c r="B184" s="1744"/>
      <c r="C184" s="1754"/>
      <c r="D184" s="1379" t="s">
        <v>781</v>
      </c>
      <c r="E184" s="1401">
        <v>1692000</v>
      </c>
      <c r="F184" s="1725"/>
      <c r="G184" s="1401">
        <v>1692000</v>
      </c>
      <c r="H184" s="1725"/>
      <c r="I184" s="1381">
        <v>30832.940000000002</v>
      </c>
      <c r="J184" s="1725"/>
      <c r="K184" s="1382">
        <f>I184/E184</f>
        <v>1.8222777777777779E-2</v>
      </c>
      <c r="L184" s="1383">
        <f>I184/G184</f>
        <v>1.8222777777777779E-2</v>
      </c>
    </row>
    <row r="185" spans="1:12" ht="45" customHeight="1" thickBot="1">
      <c r="A185" s="1753"/>
      <c r="B185" s="1420" t="s">
        <v>413</v>
      </c>
      <c r="C185" s="1421" t="s">
        <v>584</v>
      </c>
      <c r="D185" s="1349" t="s">
        <v>781</v>
      </c>
      <c r="E185" s="1350">
        <v>558905000</v>
      </c>
      <c r="F185" s="1716"/>
      <c r="G185" s="1350">
        <v>558905000</v>
      </c>
      <c r="H185" s="1716"/>
      <c r="I185" s="1390">
        <v>65785560.68</v>
      </c>
      <c r="J185" s="1716"/>
      <c r="K185" s="1391">
        <f>I185/E185</f>
        <v>0.11770436957980336</v>
      </c>
      <c r="L185" s="1392">
        <f>I185/G185</f>
        <v>0.11770436957980336</v>
      </c>
    </row>
    <row r="186" spans="1:12" ht="45" customHeight="1">
      <c r="A186" s="1751">
        <v>49</v>
      </c>
      <c r="B186" s="1702" t="s">
        <v>377</v>
      </c>
      <c r="C186" s="1704" t="s">
        <v>83</v>
      </c>
      <c r="D186" s="1345" t="s">
        <v>785</v>
      </c>
      <c r="E186" s="1346">
        <v>9810000</v>
      </c>
      <c r="F186" s="1748">
        <f>SUM(E186:E187)</f>
        <v>10792000</v>
      </c>
      <c r="G186" s="1346">
        <v>9810000</v>
      </c>
      <c r="H186" s="1748">
        <f>SUM(G186:G187)</f>
        <v>10792000</v>
      </c>
      <c r="I186" s="1386">
        <v>3235533.69</v>
      </c>
      <c r="J186" s="1748">
        <f>SUM(I186:I187)</f>
        <v>3344560.48</v>
      </c>
      <c r="K186" s="1335">
        <f>I186/E186</f>
        <v>0.32981994801223241</v>
      </c>
      <c r="L186" s="1336">
        <f>I186/G186</f>
        <v>0.32981994801223241</v>
      </c>
    </row>
    <row r="187" spans="1:12" ht="45" customHeight="1" thickBot="1">
      <c r="A187" s="1753"/>
      <c r="B187" s="1713"/>
      <c r="C187" s="1714"/>
      <c r="D187" s="1349" t="s">
        <v>784</v>
      </c>
      <c r="E187" s="1350">
        <v>982000</v>
      </c>
      <c r="F187" s="1759"/>
      <c r="G187" s="1350">
        <v>982000</v>
      </c>
      <c r="H187" s="1759"/>
      <c r="I187" s="1390">
        <v>109026.79000000001</v>
      </c>
      <c r="J187" s="1759"/>
      <c r="K187" s="1391">
        <f>I187/E187</f>
        <v>0.11102524439918535</v>
      </c>
      <c r="L187" s="1392">
        <f>I187/G187</f>
        <v>0.11102524439918535</v>
      </c>
    </row>
    <row r="188" spans="1:12" ht="45" customHeight="1">
      <c r="A188" s="1751">
        <v>51</v>
      </c>
      <c r="B188" s="1416" t="s">
        <v>352</v>
      </c>
      <c r="C188" s="1400" t="s">
        <v>353</v>
      </c>
      <c r="D188" s="1345" t="s">
        <v>781</v>
      </c>
      <c r="E188" s="1346">
        <v>94047000</v>
      </c>
      <c r="F188" s="1756">
        <f>SUM(E188:E193)</f>
        <v>2144638000</v>
      </c>
      <c r="G188" s="1346">
        <v>94047000</v>
      </c>
      <c r="H188" s="1756">
        <f>SUM(G188:G193)</f>
        <v>2144638000</v>
      </c>
      <c r="I188" s="1386">
        <v>2150841.7200000002</v>
      </c>
      <c r="J188" s="1756">
        <f>SUM(I188:I193)</f>
        <v>556337466.2299999</v>
      </c>
      <c r="K188" s="1335">
        <f>I188/E188</f>
        <v>2.2869859963635206E-2</v>
      </c>
      <c r="L188" s="1336">
        <f>I188/G188</f>
        <v>2.2869859963635206E-2</v>
      </c>
    </row>
    <row r="189" spans="1:12" ht="45" customHeight="1">
      <c r="A189" s="1752"/>
      <c r="B189" s="1744" t="s">
        <v>377</v>
      </c>
      <c r="C189" s="1754" t="s">
        <v>83</v>
      </c>
      <c r="D189" s="1379" t="s">
        <v>807</v>
      </c>
      <c r="E189" s="1401">
        <v>269000</v>
      </c>
      <c r="F189" s="1757"/>
      <c r="G189" s="1401">
        <v>269000</v>
      </c>
      <c r="H189" s="1757"/>
      <c r="I189" s="1394">
        <v>0</v>
      </c>
      <c r="J189" s="1757"/>
      <c r="K189" s="1395">
        <v>0</v>
      </c>
      <c r="L189" s="1396">
        <v>0</v>
      </c>
    </row>
    <row r="190" spans="1:12" ht="45" customHeight="1">
      <c r="A190" s="1752"/>
      <c r="B190" s="1744"/>
      <c r="C190" s="1754"/>
      <c r="D190" s="1402" t="s">
        <v>808</v>
      </c>
      <c r="E190" s="1401">
        <v>278000</v>
      </c>
      <c r="F190" s="1757"/>
      <c r="G190" s="1401">
        <v>278000</v>
      </c>
      <c r="H190" s="1757"/>
      <c r="I190" s="1394">
        <v>0</v>
      </c>
      <c r="J190" s="1757"/>
      <c r="K190" s="1395">
        <v>0</v>
      </c>
      <c r="L190" s="1396">
        <v>0</v>
      </c>
    </row>
    <row r="191" spans="1:12" ht="45" customHeight="1">
      <c r="A191" s="1752"/>
      <c r="B191" s="1744" t="s">
        <v>413</v>
      </c>
      <c r="C191" s="1745" t="s">
        <v>584</v>
      </c>
      <c r="D191" s="1379" t="s">
        <v>807</v>
      </c>
      <c r="E191" s="1401">
        <v>43231000</v>
      </c>
      <c r="F191" s="1757"/>
      <c r="G191" s="1401">
        <v>43231000</v>
      </c>
      <c r="H191" s="1757"/>
      <c r="I191" s="1381">
        <v>28206.089999999997</v>
      </c>
      <c r="J191" s="1757"/>
      <c r="K191" s="1423">
        <f>I191/E191</f>
        <v>6.5245055631375629E-4</v>
      </c>
      <c r="L191" s="1425">
        <f>I191/G191</f>
        <v>6.5245055631375629E-4</v>
      </c>
    </row>
    <row r="192" spans="1:12" ht="45" customHeight="1">
      <c r="A192" s="1752"/>
      <c r="B192" s="1744"/>
      <c r="C192" s="1745"/>
      <c r="D192" s="1402" t="s">
        <v>808</v>
      </c>
      <c r="E192" s="1401">
        <v>325000</v>
      </c>
      <c r="F192" s="1757"/>
      <c r="G192" s="1401">
        <v>325000</v>
      </c>
      <c r="H192" s="1757"/>
      <c r="I192" s="1394">
        <v>0</v>
      </c>
      <c r="J192" s="1757"/>
      <c r="K192" s="1395">
        <v>0</v>
      </c>
      <c r="L192" s="1396">
        <v>0</v>
      </c>
    </row>
    <row r="193" spans="1:12" ht="45" customHeight="1" thickBot="1">
      <c r="A193" s="1755"/>
      <c r="B193" s="1703"/>
      <c r="C193" s="1747"/>
      <c r="D193" s="1354" t="s">
        <v>781</v>
      </c>
      <c r="E193" s="1355">
        <v>2006488000</v>
      </c>
      <c r="F193" s="1758"/>
      <c r="G193" s="1355">
        <v>2006488000</v>
      </c>
      <c r="H193" s="1758"/>
      <c r="I193" s="1371">
        <v>554158418.41999996</v>
      </c>
      <c r="J193" s="1758"/>
      <c r="K193" s="1372">
        <f t="shared" ref="K193:K198" si="17">I193/E193</f>
        <v>0.27618327067991433</v>
      </c>
      <c r="L193" s="1373">
        <f t="shared" ref="L193:L207" si="18">I193/G193</f>
        <v>0.27618327067991433</v>
      </c>
    </row>
    <row r="194" spans="1:12" ht="45" customHeight="1">
      <c r="A194" s="1762" t="s">
        <v>164</v>
      </c>
      <c r="B194" s="1702" t="s">
        <v>387</v>
      </c>
      <c r="C194" s="1765" t="s">
        <v>579</v>
      </c>
      <c r="D194" s="1400" t="s">
        <v>808</v>
      </c>
      <c r="E194" s="1346">
        <v>727000</v>
      </c>
      <c r="F194" s="1756">
        <f>SUM(E194:E196)</f>
        <v>13408000</v>
      </c>
      <c r="G194" s="1346">
        <v>727000</v>
      </c>
      <c r="H194" s="1756">
        <f>SUM(G194:G196)</f>
        <v>13408000</v>
      </c>
      <c r="I194" s="1386">
        <v>9972.2199999999993</v>
      </c>
      <c r="J194" s="1756">
        <f>SUM(I194:I196)</f>
        <v>2969602.64</v>
      </c>
      <c r="K194" s="1335">
        <f t="shared" si="17"/>
        <v>1.371694635488308E-2</v>
      </c>
      <c r="L194" s="1336">
        <f t="shared" si="18"/>
        <v>1.371694635488308E-2</v>
      </c>
    </row>
    <row r="195" spans="1:12" ht="45" customHeight="1">
      <c r="A195" s="1763"/>
      <c r="B195" s="1744"/>
      <c r="C195" s="1745"/>
      <c r="D195" s="1379" t="s">
        <v>781</v>
      </c>
      <c r="E195" s="1401">
        <v>11854000</v>
      </c>
      <c r="F195" s="1757"/>
      <c r="G195" s="1401">
        <v>10908622</v>
      </c>
      <c r="H195" s="1757"/>
      <c r="I195" s="1381">
        <v>1748480.79</v>
      </c>
      <c r="J195" s="1757"/>
      <c r="K195" s="1382">
        <f t="shared" si="17"/>
        <v>0.14750133203981777</v>
      </c>
      <c r="L195" s="1383">
        <f t="shared" si="18"/>
        <v>0.16028429530329313</v>
      </c>
    </row>
    <row r="196" spans="1:12" ht="45" customHeight="1" thickBot="1">
      <c r="A196" s="1764"/>
      <c r="B196" s="1703"/>
      <c r="C196" s="1747"/>
      <c r="D196" s="1354" t="s">
        <v>784</v>
      </c>
      <c r="E196" s="1355">
        <v>827000</v>
      </c>
      <c r="F196" s="1758"/>
      <c r="G196" s="1355">
        <v>1772378</v>
      </c>
      <c r="H196" s="1758"/>
      <c r="I196" s="1371">
        <v>1211149.6300000001</v>
      </c>
      <c r="J196" s="1758"/>
      <c r="K196" s="1372">
        <f t="shared" si="17"/>
        <v>1.4645098307134221</v>
      </c>
      <c r="L196" s="1373">
        <f t="shared" si="18"/>
        <v>0.68334724872459496</v>
      </c>
    </row>
    <row r="197" spans="1:12" ht="45" customHeight="1">
      <c r="A197" s="1751">
        <v>58</v>
      </c>
      <c r="B197" s="1760">
        <v>720</v>
      </c>
      <c r="C197" s="1723" t="s">
        <v>375</v>
      </c>
      <c r="D197" s="1345" t="s">
        <v>785</v>
      </c>
      <c r="E197" s="1346">
        <v>3726000</v>
      </c>
      <c r="F197" s="1708">
        <f>SUM(E197:E201)</f>
        <v>35407000</v>
      </c>
      <c r="G197" s="1346">
        <v>3756371</v>
      </c>
      <c r="H197" s="1708">
        <f>SUM(G197:G201)</f>
        <v>36687574</v>
      </c>
      <c r="I197" s="1386">
        <v>934716.79</v>
      </c>
      <c r="J197" s="1708">
        <f>SUM(I197:I201)</f>
        <v>4646920.17</v>
      </c>
      <c r="K197" s="1335">
        <f t="shared" si="17"/>
        <v>0.25086333601717659</v>
      </c>
      <c r="L197" s="1336">
        <f t="shared" si="18"/>
        <v>0.24883505649468596</v>
      </c>
    </row>
    <row r="198" spans="1:12" ht="45" customHeight="1">
      <c r="A198" s="1752"/>
      <c r="B198" s="1743"/>
      <c r="C198" s="1724"/>
      <c r="D198" s="1379" t="s">
        <v>784</v>
      </c>
      <c r="E198" s="1401">
        <v>485000</v>
      </c>
      <c r="F198" s="1725"/>
      <c r="G198" s="1401">
        <v>485000</v>
      </c>
      <c r="H198" s="1725"/>
      <c r="I198" s="1381">
        <v>135700.97999999998</v>
      </c>
      <c r="J198" s="1725"/>
      <c r="K198" s="1382">
        <f t="shared" si="17"/>
        <v>0.27979583505154637</v>
      </c>
      <c r="L198" s="1383">
        <f t="shared" si="18"/>
        <v>0.27979583505154637</v>
      </c>
    </row>
    <row r="199" spans="1:12" ht="45" customHeight="1">
      <c r="A199" s="1752"/>
      <c r="B199" s="1743">
        <v>750</v>
      </c>
      <c r="C199" s="1724" t="s">
        <v>83</v>
      </c>
      <c r="D199" s="1379" t="s">
        <v>781</v>
      </c>
      <c r="E199" s="1401"/>
      <c r="F199" s="1725"/>
      <c r="G199" s="1401">
        <v>1280574</v>
      </c>
      <c r="H199" s="1725"/>
      <c r="I199" s="1381">
        <v>1279074.8700000001</v>
      </c>
      <c r="J199" s="1725"/>
      <c r="K199" s="1395">
        <v>0</v>
      </c>
      <c r="L199" s="1383">
        <f t="shared" si="18"/>
        <v>0.99882932965998072</v>
      </c>
    </row>
    <row r="200" spans="1:12" ht="45" customHeight="1">
      <c r="A200" s="1752"/>
      <c r="B200" s="1743"/>
      <c r="C200" s="1724"/>
      <c r="D200" s="1379" t="s">
        <v>785</v>
      </c>
      <c r="E200" s="1401">
        <v>27501000</v>
      </c>
      <c r="F200" s="1725"/>
      <c r="G200" s="1401">
        <v>27470629</v>
      </c>
      <c r="H200" s="1725"/>
      <c r="I200" s="1381">
        <v>1403539.16</v>
      </c>
      <c r="J200" s="1725"/>
      <c r="K200" s="1382">
        <f t="shared" ref="K200:K207" si="19">I200/E200</f>
        <v>5.1035931784298751E-2</v>
      </c>
      <c r="L200" s="1383">
        <f t="shared" si="18"/>
        <v>5.109235613061499E-2</v>
      </c>
    </row>
    <row r="201" spans="1:12" ht="45" customHeight="1" thickBot="1">
      <c r="A201" s="1755"/>
      <c r="B201" s="1761"/>
      <c r="C201" s="1727"/>
      <c r="D201" s="1354" t="s">
        <v>784</v>
      </c>
      <c r="E201" s="1355">
        <v>3695000</v>
      </c>
      <c r="F201" s="1709"/>
      <c r="G201" s="1355">
        <v>3695000</v>
      </c>
      <c r="H201" s="1709"/>
      <c r="I201" s="1371">
        <v>893888.37000000011</v>
      </c>
      <c r="J201" s="1709"/>
      <c r="K201" s="1372">
        <f t="shared" si="19"/>
        <v>0.24191836806495268</v>
      </c>
      <c r="L201" s="1373">
        <f t="shared" si="18"/>
        <v>0.24191836806495268</v>
      </c>
    </row>
    <row r="202" spans="1:12" ht="45" customHeight="1" thickBot="1">
      <c r="A202" s="1426">
        <v>61</v>
      </c>
      <c r="B202" s="1427">
        <v>750</v>
      </c>
      <c r="C202" s="1428" t="s">
        <v>83</v>
      </c>
      <c r="D202" s="1362" t="s">
        <v>782</v>
      </c>
      <c r="E202" s="1363">
        <v>1083000</v>
      </c>
      <c r="F202" s="1368">
        <f>E202</f>
        <v>1083000</v>
      </c>
      <c r="G202" s="1363">
        <v>1083000</v>
      </c>
      <c r="H202" s="1368">
        <f>G202</f>
        <v>1083000</v>
      </c>
      <c r="I202" s="1429">
        <v>93865.76999999999</v>
      </c>
      <c r="J202" s="1368">
        <f>I202</f>
        <v>93865.76999999999</v>
      </c>
      <c r="K202" s="1377">
        <f t="shared" si="19"/>
        <v>8.6671994459833784E-2</v>
      </c>
      <c r="L202" s="1378">
        <f t="shared" si="18"/>
        <v>8.6671994459833784E-2</v>
      </c>
    </row>
    <row r="203" spans="1:12" ht="45" customHeight="1">
      <c r="A203" s="1751">
        <v>62</v>
      </c>
      <c r="B203" s="1416" t="s">
        <v>354</v>
      </c>
      <c r="C203" s="1400" t="s">
        <v>355</v>
      </c>
      <c r="D203" s="1345" t="s">
        <v>804</v>
      </c>
      <c r="E203" s="1346">
        <v>204108000</v>
      </c>
      <c r="F203" s="1706">
        <f>SUM(E203:E204)</f>
        <v>208068000</v>
      </c>
      <c r="G203" s="1346">
        <v>204108000</v>
      </c>
      <c r="H203" s="1748">
        <f>SUM(G203:G204)</f>
        <v>208068000</v>
      </c>
      <c r="I203" s="1419">
        <v>78762921.359999999</v>
      </c>
      <c r="J203" s="1748">
        <f>SUM(I203:I204)</f>
        <v>78773973.120000005</v>
      </c>
      <c r="K203" s="1335">
        <f t="shared" si="19"/>
        <v>0.38588845787524251</v>
      </c>
      <c r="L203" s="1336">
        <f t="shared" si="18"/>
        <v>0.38588845787524251</v>
      </c>
    </row>
    <row r="204" spans="1:12" ht="45" customHeight="1" thickBot="1">
      <c r="A204" s="1755"/>
      <c r="B204" s="1430">
        <v>750</v>
      </c>
      <c r="C204" s="1431" t="s">
        <v>83</v>
      </c>
      <c r="D204" s="1354" t="s">
        <v>804</v>
      </c>
      <c r="E204" s="1355">
        <v>3960000</v>
      </c>
      <c r="F204" s="1707"/>
      <c r="G204" s="1355">
        <v>3960000</v>
      </c>
      <c r="H204" s="1750"/>
      <c r="I204" s="1432">
        <v>11051.76</v>
      </c>
      <c r="J204" s="1750"/>
      <c r="K204" s="1372">
        <f t="shared" si="19"/>
        <v>2.790848484848485E-3</v>
      </c>
      <c r="L204" s="1373">
        <f t="shared" si="18"/>
        <v>2.790848484848485E-3</v>
      </c>
    </row>
    <row r="205" spans="1:12" ht="45" customHeight="1" thickBot="1">
      <c r="A205" s="1426">
        <v>63</v>
      </c>
      <c r="B205" s="1427">
        <v>750</v>
      </c>
      <c r="C205" s="1428" t="s">
        <v>83</v>
      </c>
      <c r="D205" s="1362" t="s">
        <v>784</v>
      </c>
      <c r="E205" s="1363">
        <v>858000</v>
      </c>
      <c r="F205" s="1415">
        <f>E205</f>
        <v>858000</v>
      </c>
      <c r="G205" s="1363">
        <v>858000</v>
      </c>
      <c r="H205" s="1415">
        <f>G205</f>
        <v>858000</v>
      </c>
      <c r="I205" s="1368">
        <v>35789.760000000002</v>
      </c>
      <c r="J205" s="1415">
        <f>I205</f>
        <v>35789.760000000002</v>
      </c>
      <c r="K205" s="1377">
        <f t="shared" si="19"/>
        <v>4.1713006993006993E-2</v>
      </c>
      <c r="L205" s="1378">
        <f t="shared" si="18"/>
        <v>4.1713006993006993E-2</v>
      </c>
    </row>
    <row r="206" spans="1:12" ht="45" customHeight="1">
      <c r="A206" s="1751">
        <v>64</v>
      </c>
      <c r="B206" s="1760">
        <v>750</v>
      </c>
      <c r="C206" s="1723" t="s">
        <v>83</v>
      </c>
      <c r="D206" s="1345" t="s">
        <v>785</v>
      </c>
      <c r="E206" s="1346">
        <v>9129000</v>
      </c>
      <c r="F206" s="1706">
        <f>SUM(E206:E207)</f>
        <v>10641000</v>
      </c>
      <c r="G206" s="1346">
        <v>9324198</v>
      </c>
      <c r="H206" s="1706">
        <f>SUM(G206:G207)</f>
        <v>10926360</v>
      </c>
      <c r="I206" s="1419">
        <v>347299.16</v>
      </c>
      <c r="J206" s="1706">
        <f>SUM(I206:I207)</f>
        <v>743591.60000000009</v>
      </c>
      <c r="K206" s="1335">
        <f t="shared" si="19"/>
        <v>3.8043505312739617E-2</v>
      </c>
      <c r="L206" s="1336">
        <f t="shared" si="18"/>
        <v>3.7247081196688445E-2</v>
      </c>
    </row>
    <row r="207" spans="1:12" ht="45" customHeight="1" thickBot="1">
      <c r="A207" s="1755"/>
      <c r="B207" s="1761"/>
      <c r="C207" s="1727"/>
      <c r="D207" s="1354" t="s">
        <v>798</v>
      </c>
      <c r="E207" s="1355">
        <v>1512000</v>
      </c>
      <c r="F207" s="1707"/>
      <c r="G207" s="1355">
        <v>1602162</v>
      </c>
      <c r="H207" s="1707"/>
      <c r="I207" s="1432">
        <v>396292.44000000006</v>
      </c>
      <c r="J207" s="1707"/>
      <c r="K207" s="1372">
        <f t="shared" si="19"/>
        <v>0.26209817460317464</v>
      </c>
      <c r="L207" s="1373">
        <f t="shared" si="18"/>
        <v>0.24734854527819289</v>
      </c>
    </row>
    <row r="208" spans="1:12" ht="45" customHeight="1" thickBot="1">
      <c r="A208" s="1426">
        <v>68</v>
      </c>
      <c r="B208" s="1427">
        <v>750</v>
      </c>
      <c r="C208" s="1362" t="s">
        <v>83</v>
      </c>
      <c r="D208" s="1428" t="s">
        <v>808</v>
      </c>
      <c r="E208" s="1363">
        <v>31000</v>
      </c>
      <c r="F208" s="1433">
        <f>E208</f>
        <v>31000</v>
      </c>
      <c r="G208" s="1363">
        <v>31000</v>
      </c>
      <c r="H208" s="1433">
        <f>G208</f>
        <v>31000</v>
      </c>
      <c r="I208" s="1434">
        <v>0</v>
      </c>
      <c r="J208" s="1434">
        <f>I208</f>
        <v>0</v>
      </c>
      <c r="K208" s="1435">
        <v>0</v>
      </c>
      <c r="L208" s="1367">
        <v>0</v>
      </c>
    </row>
    <row r="209" spans="1:12" ht="45" customHeight="1" thickBot="1">
      <c r="A209" s="1436">
        <v>69</v>
      </c>
      <c r="B209" s="1338" t="s">
        <v>367</v>
      </c>
      <c r="C209" s="1339" t="s">
        <v>368</v>
      </c>
      <c r="D209" s="1340" t="s">
        <v>781</v>
      </c>
      <c r="E209" s="1333">
        <v>2430000</v>
      </c>
      <c r="F209" s="1437">
        <f>E209</f>
        <v>2430000</v>
      </c>
      <c r="G209" s="1333">
        <v>2430000</v>
      </c>
      <c r="H209" s="1437">
        <f>G209</f>
        <v>2430000</v>
      </c>
      <c r="I209" s="1341">
        <v>123494.12</v>
      </c>
      <c r="J209" s="1437">
        <f>I209</f>
        <v>123494.12</v>
      </c>
      <c r="K209" s="1438">
        <f>I209/E209</f>
        <v>5.0820625514403292E-2</v>
      </c>
      <c r="L209" s="1439">
        <f>I209/G209</f>
        <v>5.0820625514403292E-2</v>
      </c>
    </row>
    <row r="210" spans="1:12" ht="45" customHeight="1">
      <c r="A210" s="1766">
        <v>71</v>
      </c>
      <c r="B210" s="1702" t="s">
        <v>377</v>
      </c>
      <c r="C210" s="1704" t="s">
        <v>83</v>
      </c>
      <c r="D210" s="1345" t="s">
        <v>781</v>
      </c>
      <c r="E210" s="1346">
        <v>15647000</v>
      </c>
      <c r="F210" s="1708">
        <f>SUM(E210:E211)</f>
        <v>15688000</v>
      </c>
      <c r="G210" s="1346">
        <v>15647000</v>
      </c>
      <c r="H210" s="1708">
        <f>SUM(G210:G211)</f>
        <v>15688000</v>
      </c>
      <c r="I210" s="1386">
        <v>640055.6399999999</v>
      </c>
      <c r="J210" s="1708">
        <f>SUM(I210:I211)</f>
        <v>652753.70999999985</v>
      </c>
      <c r="K210" s="1335">
        <f>I210/E210</f>
        <v>4.0905965360772026E-2</v>
      </c>
      <c r="L210" s="1336">
        <f>I210/G210</f>
        <v>4.0905965360772026E-2</v>
      </c>
    </row>
    <row r="211" spans="1:12" ht="45" customHeight="1" thickBot="1">
      <c r="A211" s="1767"/>
      <c r="B211" s="1713"/>
      <c r="C211" s="1714"/>
      <c r="D211" s="1349" t="s">
        <v>784</v>
      </c>
      <c r="E211" s="1350">
        <v>41000</v>
      </c>
      <c r="F211" s="1716"/>
      <c r="G211" s="1350">
        <v>41000</v>
      </c>
      <c r="H211" s="1716"/>
      <c r="I211" s="1390">
        <v>12698.069999999998</v>
      </c>
      <c r="J211" s="1716"/>
      <c r="K211" s="1391">
        <f>I211/E211</f>
        <v>0.30970902439024384</v>
      </c>
      <c r="L211" s="1392">
        <f>I211/G211</f>
        <v>0.30970902439024384</v>
      </c>
    </row>
    <row r="212" spans="1:12" ht="45" customHeight="1" thickBot="1">
      <c r="A212" s="1440">
        <v>76</v>
      </c>
      <c r="B212" s="1338" t="s">
        <v>367</v>
      </c>
      <c r="C212" s="1339" t="s">
        <v>368</v>
      </c>
      <c r="D212" s="1340" t="s">
        <v>785</v>
      </c>
      <c r="E212" s="1333">
        <v>759000</v>
      </c>
      <c r="F212" s="1437">
        <f>E212</f>
        <v>759000</v>
      </c>
      <c r="G212" s="1333">
        <v>759000</v>
      </c>
      <c r="H212" s="1437">
        <f>G212</f>
        <v>759000</v>
      </c>
      <c r="I212" s="1341">
        <v>14252.56</v>
      </c>
      <c r="J212" s="1437">
        <f>I212</f>
        <v>14252.56</v>
      </c>
      <c r="K212" s="1438">
        <f>I212/E212</f>
        <v>1.8778076416337285E-2</v>
      </c>
      <c r="L212" s="1439">
        <f>I212/G212</f>
        <v>1.8778076416337285E-2</v>
      </c>
    </row>
    <row r="213" spans="1:12" ht="45" customHeight="1" thickBot="1">
      <c r="A213" s="1441">
        <v>80</v>
      </c>
      <c r="B213" s="1325" t="s">
        <v>377</v>
      </c>
      <c r="C213" s="1326" t="s">
        <v>83</v>
      </c>
      <c r="D213" s="1327" t="s">
        <v>791</v>
      </c>
      <c r="E213" s="1328">
        <v>315000</v>
      </c>
      <c r="F213" s="1442">
        <f>E213</f>
        <v>315000</v>
      </c>
      <c r="G213" s="1328">
        <v>315000</v>
      </c>
      <c r="H213" s="1442">
        <f>G213</f>
        <v>315000</v>
      </c>
      <c r="I213" s="1330">
        <v>0</v>
      </c>
      <c r="J213" s="1330">
        <f>I213</f>
        <v>0</v>
      </c>
      <c r="K213" s="1443">
        <v>0</v>
      </c>
      <c r="L213" s="1332">
        <v>0</v>
      </c>
    </row>
    <row r="214" spans="1:12" ht="45" customHeight="1">
      <c r="A214" s="1700">
        <v>83</v>
      </c>
      <c r="B214" s="1732">
        <v>758</v>
      </c>
      <c r="C214" s="1734" t="s">
        <v>401</v>
      </c>
      <c r="D214" s="1444" t="s">
        <v>835</v>
      </c>
      <c r="E214" s="1346">
        <v>37346719000</v>
      </c>
      <c r="F214" s="1706">
        <f>SUM(E214:E215)</f>
        <v>37386207000</v>
      </c>
      <c r="G214" s="1346">
        <v>36918632052</v>
      </c>
      <c r="H214" s="1706">
        <f>SUM(G214:G215)</f>
        <v>36957465756</v>
      </c>
      <c r="I214" s="1334">
        <v>0</v>
      </c>
      <c r="J214" s="1769">
        <f>SUM(I214:I215)</f>
        <v>0</v>
      </c>
      <c r="K214" s="1445">
        <v>0</v>
      </c>
      <c r="L214" s="1348">
        <v>0</v>
      </c>
    </row>
    <row r="215" spans="1:12" ht="45" customHeight="1" thickBot="1">
      <c r="A215" s="1701"/>
      <c r="B215" s="1737"/>
      <c r="C215" s="1738"/>
      <c r="D215" s="1431" t="s">
        <v>836</v>
      </c>
      <c r="E215" s="1355">
        <v>39488000</v>
      </c>
      <c r="F215" s="1707"/>
      <c r="G215" s="1355">
        <v>38833704</v>
      </c>
      <c r="H215" s="1707"/>
      <c r="I215" s="1356">
        <v>0</v>
      </c>
      <c r="J215" s="1770"/>
      <c r="K215" s="1460">
        <v>0</v>
      </c>
      <c r="L215" s="1358">
        <v>0</v>
      </c>
    </row>
    <row r="216" spans="1:12" ht="45" customHeight="1">
      <c r="A216" s="1766">
        <v>88</v>
      </c>
      <c r="B216" s="1702" t="s">
        <v>390</v>
      </c>
      <c r="C216" s="1704" t="s">
        <v>391</v>
      </c>
      <c r="D216" s="1345" t="s">
        <v>785</v>
      </c>
      <c r="E216" s="1346">
        <v>24767000</v>
      </c>
      <c r="F216" s="1706">
        <f>SUM(E216:E217)</f>
        <v>31251000</v>
      </c>
      <c r="G216" s="1346">
        <v>24767000</v>
      </c>
      <c r="H216" s="1706">
        <f>SUM(G216:G217)</f>
        <v>31251000</v>
      </c>
      <c r="I216" s="1386">
        <v>244756.09</v>
      </c>
      <c r="J216" s="1706">
        <f>SUM(I216:I217)</f>
        <v>435590.99</v>
      </c>
      <c r="K216" s="1335">
        <f>I216/E216</f>
        <v>9.8823470747365447E-3</v>
      </c>
      <c r="L216" s="1336">
        <f>I216/G216</f>
        <v>9.8823470747365447E-3</v>
      </c>
    </row>
    <row r="217" spans="1:12" ht="45" customHeight="1" thickBot="1">
      <c r="A217" s="1768"/>
      <c r="B217" s="1703"/>
      <c r="C217" s="1705"/>
      <c r="D217" s="1354" t="s">
        <v>784</v>
      </c>
      <c r="E217" s="1355">
        <v>6484000</v>
      </c>
      <c r="F217" s="1707"/>
      <c r="G217" s="1355">
        <v>6484000</v>
      </c>
      <c r="H217" s="1707"/>
      <c r="I217" s="1371">
        <v>190834.90000000002</v>
      </c>
      <c r="J217" s="1707"/>
      <c r="K217" s="1372">
        <f>I217/E217</f>
        <v>2.943166255397903E-2</v>
      </c>
      <c r="L217" s="1373">
        <f>I217/G217</f>
        <v>2.943166255397903E-2</v>
      </c>
    </row>
    <row r="218" spans="1:12" ht="45" customHeight="1" thickBot="1">
      <c r="A218" s="1359" t="s">
        <v>837</v>
      </c>
      <c r="B218" s="1360" t="s">
        <v>387</v>
      </c>
      <c r="C218" s="1446" t="s">
        <v>579</v>
      </c>
      <c r="D218" s="1362" t="s">
        <v>781</v>
      </c>
      <c r="E218" s="1363"/>
      <c r="F218" s="1433"/>
      <c r="G218" s="1363">
        <v>2904921</v>
      </c>
      <c r="H218" s="1433">
        <f>G218</f>
        <v>2904921</v>
      </c>
      <c r="I218" s="1341">
        <v>2080545</v>
      </c>
      <c r="J218" s="1442">
        <f>I218</f>
        <v>2080545</v>
      </c>
      <c r="K218" s="1445">
        <v>0</v>
      </c>
      <c r="L218" s="1373">
        <f t="shared" ref="L218:L223" si="20">I218/G218</f>
        <v>0.71621396932997494</v>
      </c>
    </row>
    <row r="219" spans="1:12" ht="45" customHeight="1" thickBot="1">
      <c r="A219" s="1337" t="s">
        <v>838</v>
      </c>
      <c r="B219" s="1338" t="s">
        <v>387</v>
      </c>
      <c r="C219" s="1447" t="s">
        <v>579</v>
      </c>
      <c r="D219" s="1340" t="s">
        <v>781</v>
      </c>
      <c r="E219" s="1333"/>
      <c r="F219" s="1448"/>
      <c r="G219" s="1333">
        <v>5440469</v>
      </c>
      <c r="H219" s="1448">
        <f>G219</f>
        <v>5440469</v>
      </c>
      <c r="I219" s="1341">
        <v>2038725</v>
      </c>
      <c r="J219" s="1437">
        <f>I219</f>
        <v>2038725</v>
      </c>
      <c r="K219" s="1443">
        <v>0</v>
      </c>
      <c r="L219" s="1409">
        <f t="shared" si="20"/>
        <v>0.3747333180282803</v>
      </c>
    </row>
    <row r="220" spans="1:12" ht="45" customHeight="1">
      <c r="A220" s="1700" t="s">
        <v>839</v>
      </c>
      <c r="B220" s="1417" t="s">
        <v>354</v>
      </c>
      <c r="C220" s="1418" t="s">
        <v>355</v>
      </c>
      <c r="D220" s="1345" t="s">
        <v>804</v>
      </c>
      <c r="E220" s="1346">
        <v>364000</v>
      </c>
      <c r="F220" s="1449">
        <f>E220</f>
        <v>364000</v>
      </c>
      <c r="G220" s="1346">
        <v>364000</v>
      </c>
      <c r="H220" s="1748">
        <f>G220+G221</f>
        <v>7641621</v>
      </c>
      <c r="I220" s="1334">
        <v>0</v>
      </c>
      <c r="J220" s="1706">
        <f>SUM(I220:I221)</f>
        <v>6199815</v>
      </c>
      <c r="K220" s="1347">
        <v>0</v>
      </c>
      <c r="L220" s="1348">
        <v>0</v>
      </c>
    </row>
    <row r="221" spans="1:12" ht="45" customHeight="1" thickBot="1">
      <c r="A221" s="1701"/>
      <c r="B221" s="1450" t="s">
        <v>387</v>
      </c>
      <c r="C221" s="1451" t="s">
        <v>579</v>
      </c>
      <c r="D221" s="1354" t="s">
        <v>781</v>
      </c>
      <c r="E221" s="1355"/>
      <c r="F221" s="1452"/>
      <c r="G221" s="1355">
        <v>7277621</v>
      </c>
      <c r="H221" s="1750"/>
      <c r="I221" s="1371">
        <v>6199815</v>
      </c>
      <c r="J221" s="1707"/>
      <c r="K221" s="1453">
        <v>0</v>
      </c>
      <c r="L221" s="1454">
        <f t="shared" si="20"/>
        <v>0.8519013287446543</v>
      </c>
    </row>
    <row r="222" spans="1:12" ht="45" customHeight="1" thickBot="1">
      <c r="A222" s="1359" t="s">
        <v>840</v>
      </c>
      <c r="B222" s="1360" t="s">
        <v>387</v>
      </c>
      <c r="C222" s="1446" t="s">
        <v>579</v>
      </c>
      <c r="D222" s="1362" t="s">
        <v>781</v>
      </c>
      <c r="E222" s="1363"/>
      <c r="F222" s="1415"/>
      <c r="G222" s="1363">
        <v>2904922</v>
      </c>
      <c r="H222" s="1415">
        <f>G222</f>
        <v>2904922</v>
      </c>
      <c r="I222" s="1368">
        <v>2080545</v>
      </c>
      <c r="J222" s="1455">
        <f>I222</f>
        <v>2080545</v>
      </c>
      <c r="K222" s="1456">
        <v>0</v>
      </c>
      <c r="L222" s="1454">
        <f t="shared" si="20"/>
        <v>0.71621372277809869</v>
      </c>
    </row>
    <row r="223" spans="1:12" ht="45" customHeight="1" thickBot="1">
      <c r="A223" s="1337" t="s">
        <v>841</v>
      </c>
      <c r="B223" s="1338" t="s">
        <v>387</v>
      </c>
      <c r="C223" s="1447" t="s">
        <v>579</v>
      </c>
      <c r="D223" s="1340" t="s">
        <v>781</v>
      </c>
      <c r="E223" s="1333"/>
      <c r="F223" s="1437"/>
      <c r="G223" s="1333">
        <v>5343446</v>
      </c>
      <c r="H223" s="1437">
        <f>G223</f>
        <v>5343446</v>
      </c>
      <c r="I223" s="1341">
        <v>2080545</v>
      </c>
      <c r="J223" s="1437">
        <f>I223</f>
        <v>2080545</v>
      </c>
      <c r="K223" s="1457">
        <v>0</v>
      </c>
      <c r="L223" s="1392">
        <f t="shared" si="20"/>
        <v>0.38936390486588618</v>
      </c>
    </row>
    <row r="224" spans="1:12" ht="45" customHeight="1">
      <c r="A224" s="1700" t="s">
        <v>842</v>
      </c>
      <c r="B224" s="1702" t="s">
        <v>387</v>
      </c>
      <c r="C224" s="1765" t="s">
        <v>579</v>
      </c>
      <c r="D224" s="1345" t="s">
        <v>781</v>
      </c>
      <c r="E224" s="1346"/>
      <c r="F224" s="1449"/>
      <c r="G224" s="1346">
        <v>9167467</v>
      </c>
      <c r="H224" s="1748">
        <f>SUM(G224:G226)</f>
        <v>12112413</v>
      </c>
      <c r="I224" s="1346">
        <v>8343090</v>
      </c>
      <c r="J224" s="1748">
        <f>SUM(I224:I226)</f>
        <v>11286957.949999999</v>
      </c>
      <c r="K224" s="1445">
        <v>0</v>
      </c>
      <c r="L224" s="1336">
        <f>I224/G224</f>
        <v>0.91007581483522115</v>
      </c>
    </row>
    <row r="225" spans="1:12" ht="45" customHeight="1">
      <c r="A225" s="1731"/>
      <c r="B225" s="1744"/>
      <c r="C225" s="1745"/>
      <c r="D225" s="1379" t="s">
        <v>791</v>
      </c>
      <c r="E225" s="1401"/>
      <c r="F225" s="1458"/>
      <c r="G225" s="1401">
        <v>1146970</v>
      </c>
      <c r="H225" s="1749"/>
      <c r="I225" s="1401">
        <v>1146189.1000000001</v>
      </c>
      <c r="J225" s="1749"/>
      <c r="K225" s="1459">
        <v>0</v>
      </c>
      <c r="L225" s="1383">
        <f>I225/G225</f>
        <v>0.99931916266336529</v>
      </c>
    </row>
    <row r="226" spans="1:12" ht="45" customHeight="1" thickBot="1">
      <c r="A226" s="1701"/>
      <c r="B226" s="1450" t="s">
        <v>403</v>
      </c>
      <c r="C226" s="1451" t="s">
        <v>404</v>
      </c>
      <c r="D226" s="1354" t="s">
        <v>791</v>
      </c>
      <c r="E226" s="1355"/>
      <c r="F226" s="1452"/>
      <c r="G226" s="1355">
        <v>1797976</v>
      </c>
      <c r="H226" s="1750"/>
      <c r="I226" s="1355">
        <v>1797678.85</v>
      </c>
      <c r="J226" s="1750"/>
      <c r="K226" s="1460">
        <v>0</v>
      </c>
      <c r="L226" s="1373">
        <f>I226/G226</f>
        <v>0.99983473083066743</v>
      </c>
    </row>
    <row r="227" spans="1:12" ht="45" customHeight="1" thickBot="1">
      <c r="A227" s="1359" t="s">
        <v>843</v>
      </c>
      <c r="B227" s="1360" t="s">
        <v>387</v>
      </c>
      <c r="C227" s="1446" t="s">
        <v>579</v>
      </c>
      <c r="D227" s="1362" t="s">
        <v>781</v>
      </c>
      <c r="E227" s="1363">
        <v>737000</v>
      </c>
      <c r="F227" s="1415">
        <f>E227</f>
        <v>737000</v>
      </c>
      <c r="G227" s="1363">
        <v>7783378</v>
      </c>
      <c r="H227" s="1415">
        <f>G227</f>
        <v>7783378</v>
      </c>
      <c r="I227" s="1368">
        <v>4077450</v>
      </c>
      <c r="J227" s="1455">
        <f>I227</f>
        <v>4077450</v>
      </c>
      <c r="K227" s="1423">
        <f>I227/E227</f>
        <v>5.5324966078697422</v>
      </c>
      <c r="L227" s="1425">
        <f>I227/G227</f>
        <v>0.52386637267263647</v>
      </c>
    </row>
    <row r="228" spans="1:12" ht="45" customHeight="1">
      <c r="A228" s="1700" t="s">
        <v>844</v>
      </c>
      <c r="B228" s="1417" t="s">
        <v>387</v>
      </c>
      <c r="C228" s="1461" t="s">
        <v>579</v>
      </c>
      <c r="D228" s="1345" t="s">
        <v>781</v>
      </c>
      <c r="E228" s="1346"/>
      <c r="F228" s="1449"/>
      <c r="G228" s="1346">
        <v>2080545</v>
      </c>
      <c r="H228" s="1748">
        <f>SUM(G228:G229)</f>
        <v>2105545</v>
      </c>
      <c r="I228" s="1386">
        <v>2080545</v>
      </c>
      <c r="J228" s="1706">
        <f>SUM(I228:I229)</f>
        <v>2080545</v>
      </c>
      <c r="K228" s="1445">
        <v>0</v>
      </c>
      <c r="L228" s="1336">
        <f>I228/G228</f>
        <v>1</v>
      </c>
    </row>
    <row r="229" spans="1:12" ht="45" customHeight="1" thickBot="1">
      <c r="A229" s="1701"/>
      <c r="B229" s="1450" t="s">
        <v>416</v>
      </c>
      <c r="C229" s="1451" t="s">
        <v>585</v>
      </c>
      <c r="D229" s="1354" t="s">
        <v>793</v>
      </c>
      <c r="E229" s="1355">
        <v>25000</v>
      </c>
      <c r="F229" s="1452">
        <f>E229</f>
        <v>25000</v>
      </c>
      <c r="G229" s="1355">
        <v>25000</v>
      </c>
      <c r="H229" s="1750"/>
      <c r="I229" s="1356">
        <v>0</v>
      </c>
      <c r="J229" s="1707"/>
      <c r="K229" s="1357">
        <v>0</v>
      </c>
      <c r="L229" s="1358">
        <v>0</v>
      </c>
    </row>
    <row r="230" spans="1:12" ht="45" customHeight="1">
      <c r="A230" s="1771" t="s">
        <v>845</v>
      </c>
      <c r="B230" s="1462" t="s">
        <v>387</v>
      </c>
      <c r="C230" s="1463" t="s">
        <v>579</v>
      </c>
      <c r="D230" s="1410" t="s">
        <v>781</v>
      </c>
      <c r="E230" s="1411"/>
      <c r="F230" s="1464"/>
      <c r="G230" s="1411">
        <v>5090017</v>
      </c>
      <c r="H230" s="1772">
        <f>SUM(G230:G231)</f>
        <v>6153017</v>
      </c>
      <c r="I230" s="1386">
        <v>2080545</v>
      </c>
      <c r="J230" s="1706">
        <f>SUM(I230:I231)</f>
        <v>2080545</v>
      </c>
      <c r="K230" s="1445">
        <v>0</v>
      </c>
      <c r="L230" s="1336">
        <f>I230/G230</f>
        <v>0.40875010830022768</v>
      </c>
    </row>
    <row r="231" spans="1:12" ht="45" customHeight="1" thickBot="1">
      <c r="A231" s="1712"/>
      <c r="B231" s="1420" t="s">
        <v>403</v>
      </c>
      <c r="C231" s="1465" t="s">
        <v>404</v>
      </c>
      <c r="D231" s="1349" t="s">
        <v>794</v>
      </c>
      <c r="E231" s="1350">
        <v>1063000</v>
      </c>
      <c r="F231" s="1466">
        <f>E231</f>
        <v>1063000</v>
      </c>
      <c r="G231" s="1350">
        <v>1063000</v>
      </c>
      <c r="H231" s="1759"/>
      <c r="I231" s="1351">
        <v>0</v>
      </c>
      <c r="J231" s="1715"/>
      <c r="K231" s="1352">
        <v>0</v>
      </c>
      <c r="L231" s="1353">
        <v>0</v>
      </c>
    </row>
    <row r="232" spans="1:12" ht="45" customHeight="1">
      <c r="A232" s="1700" t="s">
        <v>846</v>
      </c>
      <c r="B232" s="1417" t="s">
        <v>377</v>
      </c>
      <c r="C232" s="1418" t="s">
        <v>83</v>
      </c>
      <c r="D232" s="1345" t="s">
        <v>785</v>
      </c>
      <c r="E232" s="1346">
        <v>189000</v>
      </c>
      <c r="F232" s="1449">
        <f>E232</f>
        <v>189000</v>
      </c>
      <c r="G232" s="1346">
        <v>189000</v>
      </c>
      <c r="H232" s="1748">
        <f>SUM(G232:G233)</f>
        <v>4350090</v>
      </c>
      <c r="I232" s="1386">
        <v>48417.69</v>
      </c>
      <c r="J232" s="1748">
        <f>I232+I233</f>
        <v>4209507.6900000004</v>
      </c>
      <c r="K232" s="1335">
        <f>I232/E232</f>
        <v>0.256178253968254</v>
      </c>
      <c r="L232" s="1336">
        <f>I232/G232</f>
        <v>0.256178253968254</v>
      </c>
    </row>
    <row r="233" spans="1:12" ht="45" customHeight="1" thickBot="1">
      <c r="A233" s="1701"/>
      <c r="B233" s="1450" t="s">
        <v>387</v>
      </c>
      <c r="C233" s="1451" t="s">
        <v>579</v>
      </c>
      <c r="D233" s="1354" t="s">
        <v>781</v>
      </c>
      <c r="E233" s="1355"/>
      <c r="F233" s="1452"/>
      <c r="G233" s="1355">
        <v>4161090</v>
      </c>
      <c r="H233" s="1750"/>
      <c r="I233" s="1355">
        <v>4161090</v>
      </c>
      <c r="J233" s="1750"/>
      <c r="K233" s="1357">
        <v>0</v>
      </c>
      <c r="L233" s="1373">
        <f>I233/G233</f>
        <v>1</v>
      </c>
    </row>
    <row r="234" spans="1:12" ht="45" customHeight="1" thickBot="1">
      <c r="A234" s="1337" t="s">
        <v>847</v>
      </c>
      <c r="B234" s="1338" t="s">
        <v>387</v>
      </c>
      <c r="C234" s="1447" t="s">
        <v>579</v>
      </c>
      <c r="D234" s="1340" t="s">
        <v>781</v>
      </c>
      <c r="E234" s="1333"/>
      <c r="F234" s="1437"/>
      <c r="G234" s="1333">
        <v>2041027</v>
      </c>
      <c r="H234" s="1467">
        <f>G234</f>
        <v>2041027</v>
      </c>
      <c r="I234" s="1342">
        <v>0</v>
      </c>
      <c r="J234" s="1342">
        <f>I234</f>
        <v>0</v>
      </c>
      <c r="K234" s="1343">
        <v>0</v>
      </c>
      <c r="L234" s="1344">
        <v>0</v>
      </c>
    </row>
    <row r="235" spans="1:12" ht="45" customHeight="1">
      <c r="A235" s="1700" t="s">
        <v>848</v>
      </c>
      <c r="B235" s="1417" t="s">
        <v>387</v>
      </c>
      <c r="C235" s="1461" t="s">
        <v>579</v>
      </c>
      <c r="D235" s="1345" t="s">
        <v>781</v>
      </c>
      <c r="E235" s="1346"/>
      <c r="F235" s="1449"/>
      <c r="G235" s="1346">
        <v>4823729</v>
      </c>
      <c r="H235" s="1748">
        <f>G235+G236</f>
        <v>5094855</v>
      </c>
      <c r="I235" s="1386">
        <v>2080545</v>
      </c>
      <c r="J235" s="1748">
        <f>I235+I236</f>
        <v>2351670.5499999998</v>
      </c>
      <c r="K235" s="1347">
        <v>0</v>
      </c>
      <c r="L235" s="1336">
        <f>I235/G235</f>
        <v>0.43131465304124672</v>
      </c>
    </row>
    <row r="236" spans="1:12" ht="45" customHeight="1" thickBot="1">
      <c r="A236" s="1701"/>
      <c r="B236" s="1450" t="s">
        <v>403</v>
      </c>
      <c r="C236" s="1465" t="s">
        <v>404</v>
      </c>
      <c r="D236" s="1354" t="s">
        <v>781</v>
      </c>
      <c r="E236" s="1355"/>
      <c r="F236" s="1452"/>
      <c r="G236" s="1355">
        <v>271126</v>
      </c>
      <c r="H236" s="1750"/>
      <c r="I236" s="1355">
        <v>271125.55</v>
      </c>
      <c r="J236" s="1750"/>
      <c r="K236" s="1357">
        <v>0</v>
      </c>
      <c r="L236" s="1373">
        <f>I236/G236</f>
        <v>0.99999834025508427</v>
      </c>
    </row>
    <row r="237" spans="1:12" ht="45" customHeight="1" thickBot="1">
      <c r="A237" s="1324" t="s">
        <v>849</v>
      </c>
      <c r="B237" s="1325" t="s">
        <v>387</v>
      </c>
      <c r="C237" s="1468" t="s">
        <v>579</v>
      </c>
      <c r="D237" s="1327" t="s">
        <v>781</v>
      </c>
      <c r="E237" s="1328"/>
      <c r="F237" s="1442"/>
      <c r="G237" s="1328">
        <v>4953684</v>
      </c>
      <c r="H237" s="1442">
        <f>G237</f>
        <v>4953684</v>
      </c>
      <c r="I237" s="1328">
        <v>2038725</v>
      </c>
      <c r="J237" s="1442">
        <f>I237</f>
        <v>2038725</v>
      </c>
      <c r="K237" s="1331">
        <v>0</v>
      </c>
      <c r="L237" s="1409">
        <f>I237/G237</f>
        <v>0.41155733793273852</v>
      </c>
    </row>
    <row r="238" spans="1:12" ht="45" customHeight="1">
      <c r="A238" s="1771" t="s">
        <v>850</v>
      </c>
      <c r="B238" s="1462" t="s">
        <v>387</v>
      </c>
      <c r="C238" s="1463" t="s">
        <v>579</v>
      </c>
      <c r="D238" s="1410" t="s">
        <v>781</v>
      </c>
      <c r="E238" s="1411"/>
      <c r="F238" s="1464"/>
      <c r="G238" s="1411">
        <v>3982729</v>
      </c>
      <c r="H238" s="1772">
        <f>SUM(G238:G239)</f>
        <v>5169729</v>
      </c>
      <c r="I238" s="1412">
        <v>2080545</v>
      </c>
      <c r="J238" s="1773">
        <f>I238+I239</f>
        <v>2080545</v>
      </c>
      <c r="K238" s="1366">
        <v>0</v>
      </c>
      <c r="L238" s="1425">
        <f>I238/G238</f>
        <v>0.5223918072256486</v>
      </c>
    </row>
    <row r="239" spans="1:12" ht="45" customHeight="1" thickBot="1">
      <c r="A239" s="1701"/>
      <c r="B239" s="1450" t="s">
        <v>413</v>
      </c>
      <c r="C239" s="1451" t="s">
        <v>584</v>
      </c>
      <c r="D239" s="1354" t="s">
        <v>781</v>
      </c>
      <c r="E239" s="1355">
        <v>1187000</v>
      </c>
      <c r="F239" s="1452">
        <f>E239</f>
        <v>1187000</v>
      </c>
      <c r="G239" s="1355">
        <v>1187000</v>
      </c>
      <c r="H239" s="1750"/>
      <c r="I239" s="1434">
        <v>0</v>
      </c>
      <c r="J239" s="1774"/>
      <c r="K239" s="1357">
        <v>0</v>
      </c>
      <c r="L239" s="1358">
        <v>0</v>
      </c>
    </row>
    <row r="240" spans="1:12" ht="45" customHeight="1" thickBot="1">
      <c r="A240" s="1324" t="s">
        <v>851</v>
      </c>
      <c r="B240" s="1325" t="s">
        <v>387</v>
      </c>
      <c r="C240" s="1468" t="s">
        <v>579</v>
      </c>
      <c r="D240" s="1327" t="s">
        <v>781</v>
      </c>
      <c r="E240" s="1328"/>
      <c r="F240" s="1442"/>
      <c r="G240" s="1328">
        <v>5872204</v>
      </c>
      <c r="H240" s="1442">
        <f>G240</f>
        <v>5872204</v>
      </c>
      <c r="I240" s="1330">
        <v>0</v>
      </c>
      <c r="J240" s="1330">
        <f>I240</f>
        <v>0</v>
      </c>
      <c r="K240" s="1331">
        <v>0</v>
      </c>
      <c r="L240" s="1332">
        <v>0</v>
      </c>
    </row>
    <row r="241" spans="1:12" ht="45" customHeight="1" thickBot="1">
      <c r="A241" s="1469" t="s">
        <v>852</v>
      </c>
      <c r="B241" s="1470" t="s">
        <v>387</v>
      </c>
      <c r="C241" s="1471" t="s">
        <v>579</v>
      </c>
      <c r="D241" s="1472" t="s">
        <v>781</v>
      </c>
      <c r="E241" s="1473"/>
      <c r="F241" s="1455"/>
      <c r="G241" s="1473">
        <v>6336882</v>
      </c>
      <c r="H241" s="1455">
        <f>G241</f>
        <v>6336882</v>
      </c>
      <c r="I241" s="1473">
        <v>2080545</v>
      </c>
      <c r="J241" s="1455">
        <f>I241</f>
        <v>2080545</v>
      </c>
      <c r="K241" s="1366">
        <v>0</v>
      </c>
      <c r="L241" s="1425">
        <f>I241/G241</f>
        <v>0.328323140623417</v>
      </c>
    </row>
    <row r="242" spans="1:12" ht="45" customHeight="1" thickBot="1">
      <c r="A242" s="1474"/>
      <c r="B242" s="1475"/>
      <c r="C242" s="1476"/>
      <c r="D242" s="1477" t="s">
        <v>853</v>
      </c>
      <c r="E242" s="1478">
        <f t="shared" ref="E242:J242" si="21">SUM(E7:E241)</f>
        <v>87340722000</v>
      </c>
      <c r="F242" s="1478">
        <f t="shared" si="21"/>
        <v>87340722000</v>
      </c>
      <c r="G242" s="1478">
        <f t="shared" si="21"/>
        <v>87340722000</v>
      </c>
      <c r="H242" s="1478">
        <f t="shared" si="21"/>
        <v>87340722000</v>
      </c>
      <c r="I242" s="1478">
        <f t="shared" si="21"/>
        <v>16107257449.270014</v>
      </c>
      <c r="J242" s="1478">
        <f t="shared" si="21"/>
        <v>16107257449.270004</v>
      </c>
      <c r="K242" s="1479">
        <f>I242/E242</f>
        <v>0.18441864322200147</v>
      </c>
      <c r="L242" s="1480">
        <f>I242/G242</f>
        <v>0.18441864322200147</v>
      </c>
    </row>
    <row r="243" spans="1:12" ht="45" customHeight="1">
      <c r="A243" s="1310"/>
      <c r="B243" s="1310"/>
      <c r="C243" s="1301"/>
      <c r="D243" s="1481"/>
      <c r="E243" s="1482"/>
      <c r="F243" s="1482"/>
      <c r="G243" s="1482"/>
      <c r="H243" s="1482"/>
      <c r="I243" s="1482"/>
      <c r="J243" s="1482"/>
      <c r="K243" s="1483"/>
      <c r="L243" s="1484"/>
    </row>
    <row r="244" spans="1:12" ht="33" customHeight="1">
      <c r="A244" s="1310"/>
      <c r="B244" s="1485"/>
      <c r="C244" s="1486"/>
      <c r="D244" s="1487"/>
      <c r="E244" s="1488"/>
      <c r="F244" s="1488"/>
      <c r="G244" s="1489"/>
      <c r="H244" s="1488"/>
      <c r="I244" s="1490"/>
      <c r="J244" s="1491"/>
      <c r="K244" s="1488"/>
      <c r="L244" s="1488"/>
    </row>
    <row r="245" spans="1:12" ht="27" customHeight="1">
      <c r="A245" s="1310"/>
      <c r="B245" s="1485"/>
      <c r="C245" s="1486"/>
      <c r="D245" s="1488"/>
      <c r="E245" s="1488"/>
      <c r="F245" s="1488"/>
      <c r="G245" s="1488"/>
      <c r="H245" s="1488"/>
      <c r="I245" s="1490"/>
      <c r="J245" s="1492"/>
      <c r="K245" s="1488"/>
      <c r="L245" s="1488"/>
    </row>
    <row r="246" spans="1:12" ht="27.6" customHeight="1">
      <c r="A246" s="1493"/>
      <c r="B246" s="1485"/>
      <c r="C246" s="1486"/>
      <c r="D246" s="1487"/>
      <c r="E246" s="1494"/>
      <c r="F246" s="1494"/>
      <c r="G246" s="1494"/>
      <c r="H246" s="1494"/>
      <c r="I246" s="1495"/>
    </row>
    <row r="247" spans="1:12" ht="28.9" customHeight="1">
      <c r="A247" s="1493"/>
      <c r="B247" s="1485"/>
      <c r="C247" s="1486"/>
      <c r="D247" s="1308"/>
      <c r="E247" s="1494"/>
      <c r="F247" s="1494"/>
      <c r="G247" s="1497"/>
      <c r="H247" s="1494"/>
      <c r="J247" s="1498"/>
    </row>
    <row r="248" spans="1:12" ht="37.5" customHeight="1">
      <c r="A248" s="1493"/>
      <c r="B248" s="1308"/>
      <c r="C248" s="1308"/>
      <c r="D248" s="1308"/>
      <c r="E248" s="1494"/>
      <c r="F248" s="1494"/>
      <c r="G248" s="1494"/>
      <c r="H248" s="1494"/>
    </row>
    <row r="249" spans="1:12" ht="37.5" customHeight="1">
      <c r="A249" s="1493"/>
      <c r="B249" s="1308"/>
      <c r="C249" s="1308"/>
      <c r="D249" s="1308"/>
      <c r="E249" s="1494"/>
      <c r="F249" s="1494"/>
      <c r="G249" s="1494"/>
      <c r="H249" s="1494"/>
    </row>
    <row r="250" spans="1:12" ht="37.5" customHeight="1">
      <c r="A250" s="1493"/>
      <c r="B250" s="1308"/>
      <c r="C250" s="1308"/>
      <c r="D250" s="1308"/>
      <c r="E250" s="1494"/>
      <c r="F250" s="1494"/>
      <c r="G250" s="1494"/>
      <c r="H250" s="1494"/>
    </row>
    <row r="251" spans="1:12" ht="37.5" customHeight="1">
      <c r="A251" s="1493"/>
      <c r="B251" s="1308"/>
      <c r="C251" s="1308"/>
      <c r="D251" s="1308"/>
      <c r="E251" s="1494"/>
      <c r="F251" s="1494"/>
      <c r="G251" s="1494"/>
      <c r="H251" s="1494"/>
    </row>
    <row r="252" spans="1:12" ht="37.5" customHeight="1">
      <c r="A252" s="1493"/>
      <c r="B252" s="1308"/>
      <c r="C252" s="1308"/>
      <c r="D252" s="1308"/>
      <c r="E252" s="1494"/>
      <c r="F252" s="1494"/>
      <c r="G252" s="1494"/>
      <c r="H252" s="1494"/>
    </row>
    <row r="253" spans="1:12" ht="37.5" customHeight="1">
      <c r="A253" s="1493"/>
      <c r="B253" s="1308"/>
      <c r="C253" s="1308"/>
      <c r="D253" s="1308"/>
      <c r="E253" s="1494"/>
      <c r="F253" s="1494"/>
      <c r="G253" s="1494"/>
      <c r="H253" s="1494"/>
    </row>
    <row r="254" spans="1:12" ht="37.5" customHeight="1">
      <c r="A254" s="1493"/>
      <c r="B254" s="1308"/>
      <c r="C254" s="1308"/>
      <c r="D254" s="1308"/>
      <c r="E254" s="1494"/>
      <c r="F254" s="1494"/>
      <c r="G254" s="1494"/>
      <c r="H254" s="1494"/>
    </row>
    <row r="255" spans="1:12" ht="37.5" customHeight="1">
      <c r="A255" s="1493"/>
      <c r="B255" s="1308"/>
      <c r="C255" s="1308"/>
      <c r="D255" s="1308"/>
      <c r="E255" s="1494"/>
      <c r="F255" s="1494"/>
      <c r="G255" s="1494"/>
      <c r="H255" s="1494"/>
      <c r="K255" s="1499"/>
    </row>
    <row r="256" spans="1:12" ht="37.5" customHeight="1">
      <c r="A256" s="1493"/>
      <c r="B256" s="1308"/>
      <c r="C256" s="1308"/>
      <c r="D256" s="1308"/>
      <c r="E256" s="1494"/>
      <c r="F256" s="1494"/>
      <c r="G256" s="1494"/>
      <c r="H256" s="1494"/>
    </row>
    <row r="257" spans="1:10" ht="37.5" customHeight="1">
      <c r="A257" s="1493"/>
      <c r="B257" s="1308"/>
      <c r="C257" s="1308"/>
      <c r="D257" s="1308"/>
      <c r="E257" s="1494"/>
      <c r="F257" s="1494"/>
      <c r="G257" s="1494"/>
      <c r="H257" s="1494"/>
    </row>
    <row r="258" spans="1:10" ht="37.5" customHeight="1">
      <c r="A258" s="1493"/>
      <c r="B258" s="1308"/>
      <c r="C258" s="1308"/>
      <c r="D258" s="1308"/>
      <c r="E258" s="1494"/>
      <c r="F258" s="1494"/>
      <c r="G258" s="1494"/>
      <c r="H258" s="1494"/>
      <c r="J258" s="1500"/>
    </row>
    <row r="259" spans="1:10" ht="37.5" customHeight="1">
      <c r="A259" s="1493"/>
      <c r="B259" s="1308"/>
      <c r="C259" s="1308"/>
      <c r="D259" s="1308"/>
      <c r="E259" s="1494"/>
      <c r="F259" s="1494"/>
      <c r="G259" s="1494"/>
      <c r="H259" s="1494"/>
    </row>
  </sheetData>
  <mergeCells count="244">
    <mergeCell ref="A238:A239"/>
    <mergeCell ref="H238:H239"/>
    <mergeCell ref="J238:J239"/>
    <mergeCell ref="A232:A233"/>
    <mergeCell ref="H232:H233"/>
    <mergeCell ref="J232:J233"/>
    <mergeCell ref="A235:A236"/>
    <mergeCell ref="H235:H236"/>
    <mergeCell ref="J235:J236"/>
    <mergeCell ref="A228:A229"/>
    <mergeCell ref="H228:H229"/>
    <mergeCell ref="J228:J229"/>
    <mergeCell ref="A230:A231"/>
    <mergeCell ref="H230:H231"/>
    <mergeCell ref="J230:J231"/>
    <mergeCell ref="A220:A221"/>
    <mergeCell ref="H220:H221"/>
    <mergeCell ref="J220:J221"/>
    <mergeCell ref="A224:A226"/>
    <mergeCell ref="B224:B225"/>
    <mergeCell ref="C224:C225"/>
    <mergeCell ref="H224:H226"/>
    <mergeCell ref="J224:J226"/>
    <mergeCell ref="A216:A217"/>
    <mergeCell ref="B216:B217"/>
    <mergeCell ref="C216:C217"/>
    <mergeCell ref="F216:F217"/>
    <mergeCell ref="H216:H217"/>
    <mergeCell ref="J216:J217"/>
    <mergeCell ref="A214:A215"/>
    <mergeCell ref="B214:B215"/>
    <mergeCell ref="C214:C215"/>
    <mergeCell ref="F214:F215"/>
    <mergeCell ref="H214:H215"/>
    <mergeCell ref="J214:J215"/>
    <mergeCell ref="A210:A211"/>
    <mergeCell ref="B210:B211"/>
    <mergeCell ref="C210:C211"/>
    <mergeCell ref="F210:F211"/>
    <mergeCell ref="H210:H211"/>
    <mergeCell ref="J210:J211"/>
    <mergeCell ref="A203:A204"/>
    <mergeCell ref="F203:F204"/>
    <mergeCell ref="H203:H204"/>
    <mergeCell ref="J203:J204"/>
    <mergeCell ref="A206:A207"/>
    <mergeCell ref="B206:B207"/>
    <mergeCell ref="C206:C207"/>
    <mergeCell ref="F206:F207"/>
    <mergeCell ref="H206:H207"/>
    <mergeCell ref="J206:J207"/>
    <mergeCell ref="A197:A201"/>
    <mergeCell ref="B197:B198"/>
    <mergeCell ref="C197:C198"/>
    <mergeCell ref="F197:F201"/>
    <mergeCell ref="H197:H201"/>
    <mergeCell ref="J197:J201"/>
    <mergeCell ref="B199:B201"/>
    <mergeCell ref="C199:C201"/>
    <mergeCell ref="A194:A196"/>
    <mergeCell ref="B194:B196"/>
    <mergeCell ref="C194:C196"/>
    <mergeCell ref="F194:F196"/>
    <mergeCell ref="H194:H196"/>
    <mergeCell ref="J194:J196"/>
    <mergeCell ref="A188:A193"/>
    <mergeCell ref="F188:F193"/>
    <mergeCell ref="H188:H193"/>
    <mergeCell ref="J188:J193"/>
    <mergeCell ref="B189:B190"/>
    <mergeCell ref="C189:C190"/>
    <mergeCell ref="B191:B193"/>
    <mergeCell ref="C191:C193"/>
    <mergeCell ref="A186:A187"/>
    <mergeCell ref="B186:B187"/>
    <mergeCell ref="C186:C187"/>
    <mergeCell ref="F186:F187"/>
    <mergeCell ref="H186:H187"/>
    <mergeCell ref="J186:J187"/>
    <mergeCell ref="A182:A185"/>
    <mergeCell ref="F182:F185"/>
    <mergeCell ref="H182:H185"/>
    <mergeCell ref="J182:J185"/>
    <mergeCell ref="B183:B184"/>
    <mergeCell ref="C183:C184"/>
    <mergeCell ref="A172:A181"/>
    <mergeCell ref="B172:B175"/>
    <mergeCell ref="C172:C175"/>
    <mergeCell ref="F172:F181"/>
    <mergeCell ref="H172:H181"/>
    <mergeCell ref="J172:J181"/>
    <mergeCell ref="B176:B181"/>
    <mergeCell ref="C176:C181"/>
    <mergeCell ref="A167:A171"/>
    <mergeCell ref="F167:F171"/>
    <mergeCell ref="H167:H171"/>
    <mergeCell ref="J167:J171"/>
    <mergeCell ref="B168:B170"/>
    <mergeCell ref="C168:C170"/>
    <mergeCell ref="A159:A166"/>
    <mergeCell ref="F159:F166"/>
    <mergeCell ref="H159:H166"/>
    <mergeCell ref="J159:J166"/>
    <mergeCell ref="B160:B165"/>
    <mergeCell ref="C160:C165"/>
    <mergeCell ref="A146:A158"/>
    <mergeCell ref="F146:F158"/>
    <mergeCell ref="H146:H158"/>
    <mergeCell ref="J146:J158"/>
    <mergeCell ref="B147:B154"/>
    <mergeCell ref="C147:C154"/>
    <mergeCell ref="B155:B158"/>
    <mergeCell ref="C155:C158"/>
    <mergeCell ref="A139:A144"/>
    <mergeCell ref="B139:B142"/>
    <mergeCell ref="C139:C142"/>
    <mergeCell ref="F139:F144"/>
    <mergeCell ref="H139:H144"/>
    <mergeCell ref="J139:J144"/>
    <mergeCell ref="B143:B144"/>
    <mergeCell ref="C143:C144"/>
    <mergeCell ref="A131:A138"/>
    <mergeCell ref="B131:B133"/>
    <mergeCell ref="C131:C133"/>
    <mergeCell ref="F131:F138"/>
    <mergeCell ref="H131:H138"/>
    <mergeCell ref="J131:J138"/>
    <mergeCell ref="B134:B138"/>
    <mergeCell ref="C134:C138"/>
    <mergeCell ref="A101:A130"/>
    <mergeCell ref="B101:B105"/>
    <mergeCell ref="C101:C105"/>
    <mergeCell ref="F101:F130"/>
    <mergeCell ref="H101:H130"/>
    <mergeCell ref="J101:J130"/>
    <mergeCell ref="B107:B110"/>
    <mergeCell ref="C107:C110"/>
    <mergeCell ref="B111:B126"/>
    <mergeCell ref="C111:C126"/>
    <mergeCell ref="A86:A99"/>
    <mergeCell ref="B86:B99"/>
    <mergeCell ref="C86:C99"/>
    <mergeCell ref="F86:F99"/>
    <mergeCell ref="H86:H99"/>
    <mergeCell ref="J86:J99"/>
    <mergeCell ref="A67:A85"/>
    <mergeCell ref="F67:F85"/>
    <mergeCell ref="H67:H85"/>
    <mergeCell ref="J67:J85"/>
    <mergeCell ref="B68:B85"/>
    <mergeCell ref="C68:C85"/>
    <mergeCell ref="A64:A66"/>
    <mergeCell ref="F64:F66"/>
    <mergeCell ref="H64:H66"/>
    <mergeCell ref="J64:J66"/>
    <mergeCell ref="B65:B66"/>
    <mergeCell ref="C65:C66"/>
    <mergeCell ref="A61:A63"/>
    <mergeCell ref="B61:B62"/>
    <mergeCell ref="C61:C62"/>
    <mergeCell ref="F61:F63"/>
    <mergeCell ref="H61:H63"/>
    <mergeCell ref="J61:J63"/>
    <mergeCell ref="H53:H54"/>
    <mergeCell ref="H40:H52"/>
    <mergeCell ref="J40:J52"/>
    <mergeCell ref="B43:B45"/>
    <mergeCell ref="C43:C45"/>
    <mergeCell ref="B46:B49"/>
    <mergeCell ref="C46:C49"/>
    <mergeCell ref="J53:J54"/>
    <mergeCell ref="A55:A60"/>
    <mergeCell ref="B55:B57"/>
    <mergeCell ref="C55:C57"/>
    <mergeCell ref="F55:F60"/>
    <mergeCell ref="H55:H60"/>
    <mergeCell ref="J55:J60"/>
    <mergeCell ref="B58:B60"/>
    <mergeCell ref="C58:C60"/>
    <mergeCell ref="A53:A54"/>
    <mergeCell ref="B53:B54"/>
    <mergeCell ref="C53:C54"/>
    <mergeCell ref="F53:F54"/>
    <mergeCell ref="A35:A39"/>
    <mergeCell ref="B35:B37"/>
    <mergeCell ref="C35:C37"/>
    <mergeCell ref="F35:F39"/>
    <mergeCell ref="H35:H39"/>
    <mergeCell ref="J35:J39"/>
    <mergeCell ref="B38:B39"/>
    <mergeCell ref="C38:C39"/>
    <mergeCell ref="B50:B52"/>
    <mergeCell ref="C50:C52"/>
    <mergeCell ref="A40:A52"/>
    <mergeCell ref="B40:B42"/>
    <mergeCell ref="C40:C42"/>
    <mergeCell ref="F40:F52"/>
    <mergeCell ref="A29:A34"/>
    <mergeCell ref="B29:B30"/>
    <mergeCell ref="C29:C30"/>
    <mergeCell ref="F29:F34"/>
    <mergeCell ref="H29:H34"/>
    <mergeCell ref="J29:J34"/>
    <mergeCell ref="B32:B34"/>
    <mergeCell ref="C32:C3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20:A21"/>
    <mergeCell ref="B20:B21"/>
    <mergeCell ref="C20:C21"/>
    <mergeCell ref="F20:F21"/>
    <mergeCell ref="H20:H21"/>
    <mergeCell ref="J20:J21"/>
    <mergeCell ref="A15:A16"/>
    <mergeCell ref="B15:B16"/>
    <mergeCell ref="C15:C16"/>
    <mergeCell ref="F15:F16"/>
    <mergeCell ref="H15:H16"/>
    <mergeCell ref="J15:J16"/>
    <mergeCell ref="A13:A14"/>
    <mergeCell ref="B13:B14"/>
    <mergeCell ref="C13:C14"/>
    <mergeCell ref="F13:F14"/>
    <mergeCell ref="H13:H14"/>
    <mergeCell ref="J13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51181102362204722" footer="0.31496062992125984"/>
  <pageSetup paperSize="9" scale="38" firstPageNumber="60" orientation="landscape" useFirstPageNumber="1" r:id="rId1"/>
  <headerFooter alignWithMargins="0">
    <oddHeader>&amp;C&amp;"Arial CE,Pogrubiony"&amp;22- &amp;P -</oddHeader>
  </headerFooter>
  <rowBreaks count="12" manualBreakCount="12">
    <brk id="25" max="11" man="1"/>
    <brk id="48" max="11" man="1"/>
    <brk id="66" max="11" man="1"/>
    <brk id="80" max="11" man="1"/>
    <brk id="99" max="11" man="1"/>
    <brk id="120" max="11" man="1"/>
    <brk id="138" max="11" man="1"/>
    <brk id="158" max="11" man="1"/>
    <brk id="181" max="11" man="1"/>
    <brk id="196" max="11" man="1"/>
    <brk id="215" max="11" man="1"/>
    <brk id="233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showGridLines="0" zoomScale="85" zoomScaleNormal="85" zoomScaleSheetLayoutView="91" workbookViewId="0">
      <selection activeCell="C45" sqref="C45"/>
    </sheetView>
  </sheetViews>
  <sheetFormatPr defaultRowHeight="14.25"/>
  <cols>
    <col min="1" max="2" width="14" style="1505" customWidth="1"/>
    <col min="3" max="3" width="82.140625" style="1505" customWidth="1"/>
    <col min="4" max="4" width="15" style="1505" customWidth="1"/>
    <col min="5" max="5" width="14.85546875" style="1505" customWidth="1"/>
    <col min="6" max="6" width="14.85546875" style="1505" bestFit="1" customWidth="1"/>
    <col min="7" max="7" width="15" style="1505" customWidth="1"/>
    <col min="8" max="14" width="14.42578125" style="1506" customWidth="1"/>
    <col min="15" max="15" width="15.85546875" style="1506" customWidth="1"/>
    <col min="16" max="16384" width="9.140625" style="1505"/>
  </cols>
  <sheetData>
    <row r="1" spans="1:15" s="1547" customFormat="1" ht="16.5">
      <c r="A1" s="1554" t="s">
        <v>890</v>
      </c>
      <c r="B1" s="1553"/>
      <c r="C1" s="1552"/>
      <c r="D1" s="1552"/>
      <c r="E1" s="1552"/>
      <c r="F1" s="1551"/>
      <c r="G1" s="1550"/>
      <c r="H1" s="1550"/>
      <c r="I1" s="1549"/>
      <c r="J1" s="1549"/>
      <c r="K1" s="1549"/>
      <c r="L1" s="1549"/>
      <c r="M1" s="1549"/>
      <c r="N1" s="1549"/>
      <c r="O1" s="1548"/>
    </row>
    <row r="2" spans="1:15" s="1545" customFormat="1" ht="16.5">
      <c r="A2" s="1802" t="s">
        <v>889</v>
      </c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</row>
    <row r="3" spans="1:15" s="1545" customFormat="1" ht="16.5">
      <c r="A3" s="1546"/>
      <c r="B3" s="1546"/>
      <c r="C3" s="1546"/>
      <c r="D3" s="1546"/>
      <c r="E3" s="1546"/>
      <c r="F3" s="1546"/>
      <c r="G3" s="1546"/>
      <c r="H3" s="1546"/>
      <c r="I3" s="1546"/>
      <c r="J3" s="1546"/>
      <c r="K3" s="1546"/>
      <c r="L3" s="1546"/>
      <c r="M3" s="1546"/>
      <c r="N3" s="1546"/>
      <c r="O3" s="1546"/>
    </row>
    <row r="4" spans="1:15" s="1508" customFormat="1" ht="12.75" customHeight="1">
      <c r="A4" s="1544"/>
      <c r="B4" s="1544"/>
      <c r="C4" s="1544"/>
      <c r="D4" s="1544"/>
      <c r="E4" s="1544"/>
      <c r="F4" s="1544"/>
      <c r="G4" s="1544"/>
      <c r="H4" s="1543"/>
      <c r="I4" s="1542"/>
      <c r="J4" s="1543"/>
      <c r="K4" s="1543"/>
      <c r="L4" s="1543"/>
      <c r="M4" s="1543"/>
      <c r="N4" s="1543"/>
      <c r="O4" s="1542" t="s">
        <v>2</v>
      </c>
    </row>
    <row r="5" spans="1:15" s="1508" customFormat="1" ht="21.75" customHeight="1">
      <c r="A5" s="1791" t="s">
        <v>888</v>
      </c>
      <c r="B5" s="1791"/>
      <c r="C5" s="1790" t="s">
        <v>887</v>
      </c>
      <c r="D5" s="1780" t="s">
        <v>886</v>
      </c>
      <c r="E5" s="1781"/>
      <c r="F5" s="1781"/>
      <c r="G5" s="1781"/>
      <c r="H5" s="1781"/>
      <c r="I5" s="1781"/>
      <c r="J5" s="1781"/>
      <c r="K5" s="1781"/>
      <c r="L5" s="1781"/>
      <c r="M5" s="1781"/>
      <c r="N5" s="1782"/>
      <c r="O5" s="1783" t="s">
        <v>885</v>
      </c>
    </row>
    <row r="6" spans="1:15" s="1508" customFormat="1" ht="11.25" customHeight="1">
      <c r="A6" s="1790" t="s">
        <v>884</v>
      </c>
      <c r="B6" s="1792" t="s">
        <v>883</v>
      </c>
      <c r="C6" s="1788"/>
      <c r="D6" s="1790">
        <v>2020</v>
      </c>
      <c r="E6" s="1788">
        <v>2019</v>
      </c>
      <c r="F6" s="1788">
        <v>2018</v>
      </c>
      <c r="G6" s="1788">
        <v>2017</v>
      </c>
      <c r="H6" s="1788">
        <v>2016</v>
      </c>
      <c r="I6" s="1788">
        <v>2015</v>
      </c>
      <c r="J6" s="1786">
        <v>2014</v>
      </c>
      <c r="K6" s="1786">
        <v>2013</v>
      </c>
      <c r="L6" s="1786">
        <v>2012</v>
      </c>
      <c r="M6" s="1786">
        <v>2011</v>
      </c>
      <c r="N6" s="1786">
        <v>2010</v>
      </c>
      <c r="O6" s="1784"/>
    </row>
    <row r="7" spans="1:15" s="1508" customFormat="1" ht="12" customHeight="1">
      <c r="A7" s="1788"/>
      <c r="B7" s="1793"/>
      <c r="C7" s="1788"/>
      <c r="D7" s="1788"/>
      <c r="E7" s="1788"/>
      <c r="F7" s="1788"/>
      <c r="G7" s="1788"/>
      <c r="H7" s="1788"/>
      <c r="I7" s="1788"/>
      <c r="J7" s="1786"/>
      <c r="K7" s="1786"/>
      <c r="L7" s="1786"/>
      <c r="M7" s="1786"/>
      <c r="N7" s="1786"/>
      <c r="O7" s="1784"/>
    </row>
    <row r="8" spans="1:15" s="1508" customFormat="1" ht="12" customHeight="1">
      <c r="A8" s="1788"/>
      <c r="B8" s="1793"/>
      <c r="C8" s="1788"/>
      <c r="D8" s="1788"/>
      <c r="E8" s="1788"/>
      <c r="F8" s="1788"/>
      <c r="G8" s="1788"/>
      <c r="H8" s="1788"/>
      <c r="I8" s="1788"/>
      <c r="J8" s="1786"/>
      <c r="K8" s="1786"/>
      <c r="L8" s="1786"/>
      <c r="M8" s="1786"/>
      <c r="N8" s="1786"/>
      <c r="O8" s="1784"/>
    </row>
    <row r="9" spans="1:15" s="1508" customFormat="1" ht="12" customHeight="1">
      <c r="A9" s="1788"/>
      <c r="B9" s="1793"/>
      <c r="C9" s="1788"/>
      <c r="D9" s="1788"/>
      <c r="E9" s="1788"/>
      <c r="F9" s="1788"/>
      <c r="G9" s="1788"/>
      <c r="H9" s="1788"/>
      <c r="I9" s="1788"/>
      <c r="J9" s="1786"/>
      <c r="K9" s="1786"/>
      <c r="L9" s="1786"/>
      <c r="M9" s="1786"/>
      <c r="N9" s="1786"/>
      <c r="O9" s="1784"/>
    </row>
    <row r="10" spans="1:15" s="1508" customFormat="1" ht="29.1" customHeight="1">
      <c r="A10" s="1789"/>
      <c r="B10" s="1794"/>
      <c r="C10" s="1789"/>
      <c r="D10" s="1789"/>
      <c r="E10" s="1789"/>
      <c r="F10" s="1789"/>
      <c r="G10" s="1789"/>
      <c r="H10" s="1789"/>
      <c r="I10" s="1789"/>
      <c r="J10" s="1787"/>
      <c r="K10" s="1787"/>
      <c r="L10" s="1787"/>
      <c r="M10" s="1787"/>
      <c r="N10" s="1787"/>
      <c r="O10" s="1785"/>
    </row>
    <row r="11" spans="1:15" s="1540" customFormat="1" ht="12.75">
      <c r="A11" s="1532">
        <v>1</v>
      </c>
      <c r="B11" s="1541">
        <v>2</v>
      </c>
      <c r="C11" s="1541">
        <v>3</v>
      </c>
      <c r="D11" s="1532">
        <v>4</v>
      </c>
      <c r="E11" s="1541">
        <v>5</v>
      </c>
      <c r="F11" s="1541">
        <v>6</v>
      </c>
      <c r="G11" s="1532">
        <v>7</v>
      </c>
      <c r="H11" s="1541">
        <v>8</v>
      </c>
      <c r="I11" s="1541">
        <v>9</v>
      </c>
      <c r="J11" s="1532">
        <v>10</v>
      </c>
      <c r="K11" s="1541">
        <v>11</v>
      </c>
      <c r="L11" s="1541">
        <v>12</v>
      </c>
      <c r="M11" s="1532">
        <v>13</v>
      </c>
      <c r="N11" s="1541">
        <v>14</v>
      </c>
      <c r="O11" s="1541">
        <v>15</v>
      </c>
    </row>
    <row r="12" spans="1:15" s="1540" customFormat="1" ht="25.15" customHeight="1">
      <c r="A12" s="1532">
        <v>16</v>
      </c>
      <c r="B12" s="1532">
        <v>750</v>
      </c>
      <c r="C12" s="1524" t="s">
        <v>784</v>
      </c>
      <c r="D12" s="1528">
        <v>143778.54</v>
      </c>
      <c r="E12" s="1522">
        <v>0</v>
      </c>
      <c r="F12" s="1522">
        <v>0</v>
      </c>
      <c r="G12" s="1522">
        <v>0</v>
      </c>
      <c r="H12" s="1522">
        <v>0</v>
      </c>
      <c r="I12" s="1522">
        <v>0</v>
      </c>
      <c r="J12" s="1522">
        <v>0</v>
      </c>
      <c r="K12" s="1522">
        <v>0</v>
      </c>
      <c r="L12" s="1522">
        <v>0</v>
      </c>
      <c r="M12" s="1522">
        <v>0</v>
      </c>
      <c r="N12" s="1522">
        <v>0</v>
      </c>
      <c r="O12" s="1522">
        <v>0</v>
      </c>
    </row>
    <row r="13" spans="1:15" s="1521" customFormat="1" ht="25.15" customHeight="1">
      <c r="A13" s="1526">
        <v>17</v>
      </c>
      <c r="B13" s="1532">
        <v>750</v>
      </c>
      <c r="C13" s="1524" t="s">
        <v>784</v>
      </c>
      <c r="D13" s="1528">
        <v>82481.8</v>
      </c>
      <c r="E13" s="1528">
        <v>436501.62</v>
      </c>
      <c r="F13" s="1528">
        <v>6142.06</v>
      </c>
      <c r="G13" s="1522">
        <v>0</v>
      </c>
      <c r="H13" s="1522">
        <v>0</v>
      </c>
      <c r="I13" s="1522">
        <v>0</v>
      </c>
      <c r="J13" s="1522">
        <v>0</v>
      </c>
      <c r="K13" s="1522">
        <v>0</v>
      </c>
      <c r="L13" s="1522">
        <v>0</v>
      </c>
      <c r="M13" s="1522">
        <v>0</v>
      </c>
      <c r="N13" s="1522">
        <v>0</v>
      </c>
      <c r="O13" s="1528">
        <v>7447.25</v>
      </c>
    </row>
    <row r="14" spans="1:15" s="1521" customFormat="1" ht="25.15" customHeight="1">
      <c r="A14" s="1526">
        <v>19</v>
      </c>
      <c r="B14" s="1534">
        <v>750</v>
      </c>
      <c r="C14" s="1524" t="s">
        <v>781</v>
      </c>
      <c r="D14" s="1527">
        <v>13.22</v>
      </c>
      <c r="E14" s="1522">
        <v>0</v>
      </c>
      <c r="F14" s="1522">
        <v>0</v>
      </c>
      <c r="G14" s="1522">
        <v>0</v>
      </c>
      <c r="H14" s="1522">
        <v>0</v>
      </c>
      <c r="I14" s="1522">
        <v>0</v>
      </c>
      <c r="J14" s="1522">
        <v>0</v>
      </c>
      <c r="K14" s="1522">
        <v>0</v>
      </c>
      <c r="L14" s="1522">
        <v>0</v>
      </c>
      <c r="M14" s="1522">
        <v>0</v>
      </c>
      <c r="N14" s="1522">
        <v>0</v>
      </c>
      <c r="O14" s="1522">
        <v>0</v>
      </c>
    </row>
    <row r="15" spans="1:15" s="1521" customFormat="1" ht="25.15" customHeight="1">
      <c r="A15" s="1539">
        <v>20</v>
      </c>
      <c r="B15" s="1534">
        <v>150</v>
      </c>
      <c r="C15" s="1524" t="s">
        <v>881</v>
      </c>
      <c r="D15" s="1522">
        <v>0</v>
      </c>
      <c r="E15" s="1522">
        <v>0</v>
      </c>
      <c r="F15" s="1522">
        <v>0</v>
      </c>
      <c r="G15" s="1522">
        <v>0</v>
      </c>
      <c r="H15" s="1522">
        <v>0</v>
      </c>
      <c r="I15" s="1522">
        <v>0</v>
      </c>
      <c r="J15" s="1528">
        <v>2914.47</v>
      </c>
      <c r="K15" s="1522">
        <v>0</v>
      </c>
      <c r="L15" s="1522">
        <v>0</v>
      </c>
      <c r="M15" s="1522">
        <v>0</v>
      </c>
      <c r="N15" s="1522">
        <v>0</v>
      </c>
      <c r="O15" s="1522">
        <v>0</v>
      </c>
    </row>
    <row r="16" spans="1:15" s="1521" customFormat="1" ht="25.15" customHeight="1">
      <c r="A16" s="1775">
        <v>24</v>
      </c>
      <c r="B16" s="1532">
        <v>730</v>
      </c>
      <c r="C16" s="1524" t="s">
        <v>781</v>
      </c>
      <c r="D16" s="1528">
        <v>1085374.23</v>
      </c>
      <c r="E16" s="1522">
        <v>0</v>
      </c>
      <c r="F16" s="1522">
        <v>0</v>
      </c>
      <c r="G16" s="1522">
        <v>0</v>
      </c>
      <c r="H16" s="1522">
        <v>0</v>
      </c>
      <c r="I16" s="1522">
        <v>0</v>
      </c>
      <c r="J16" s="1522">
        <v>0</v>
      </c>
      <c r="K16" s="1522">
        <v>0</v>
      </c>
      <c r="L16" s="1522">
        <v>0</v>
      </c>
      <c r="M16" s="1522">
        <v>0</v>
      </c>
      <c r="N16" s="1522">
        <v>0</v>
      </c>
      <c r="O16" s="1527">
        <v>7.0000000000000007E-2</v>
      </c>
    </row>
    <row r="17" spans="1:15" s="1521" customFormat="1" ht="25.15" customHeight="1">
      <c r="A17" s="1777"/>
      <c r="B17" s="1790">
        <v>921</v>
      </c>
      <c r="C17" s="1524" t="s">
        <v>882</v>
      </c>
      <c r="D17" s="1522">
        <v>0</v>
      </c>
      <c r="E17" s="1522">
        <v>0</v>
      </c>
      <c r="F17" s="1522">
        <v>0</v>
      </c>
      <c r="G17" s="1527">
        <v>64.56</v>
      </c>
      <c r="H17" s="1528">
        <v>4286.1099999999997</v>
      </c>
      <c r="I17" s="1528">
        <v>5367.31</v>
      </c>
      <c r="J17" s="1528">
        <v>3060.81</v>
      </c>
      <c r="K17" s="1522">
        <v>0</v>
      </c>
      <c r="L17" s="1522">
        <v>0</v>
      </c>
      <c r="M17" s="1522">
        <v>0</v>
      </c>
      <c r="N17" s="1522">
        <v>0</v>
      </c>
      <c r="O17" s="1522">
        <v>0</v>
      </c>
    </row>
    <row r="18" spans="1:15" s="1521" customFormat="1" ht="25.15" customHeight="1">
      <c r="A18" s="1777"/>
      <c r="B18" s="1788"/>
      <c r="C18" s="1524" t="s">
        <v>807</v>
      </c>
      <c r="D18" s="1528">
        <v>229025.7</v>
      </c>
      <c r="E18" s="1522">
        <v>0</v>
      </c>
      <c r="F18" s="1522">
        <v>0</v>
      </c>
      <c r="G18" s="1522">
        <v>0</v>
      </c>
      <c r="H18" s="1522">
        <v>0</v>
      </c>
      <c r="I18" s="1522">
        <v>0</v>
      </c>
      <c r="J18" s="1522">
        <v>0</v>
      </c>
      <c r="K18" s="1522">
        <v>0</v>
      </c>
      <c r="L18" s="1522">
        <v>0</v>
      </c>
      <c r="M18" s="1522">
        <v>0</v>
      </c>
      <c r="N18" s="1522">
        <v>0</v>
      </c>
      <c r="O18" s="1522">
        <v>0</v>
      </c>
    </row>
    <row r="19" spans="1:15" s="1521" customFormat="1" ht="25.15" customHeight="1">
      <c r="A19" s="1777"/>
      <c r="B19" s="1789"/>
      <c r="C19" s="1524" t="s">
        <v>781</v>
      </c>
      <c r="D19" s="1528">
        <v>12510286.739999998</v>
      </c>
      <c r="E19" s="1528">
        <v>44629.01</v>
      </c>
      <c r="F19" s="1522">
        <v>0</v>
      </c>
      <c r="G19" s="1522">
        <v>0</v>
      </c>
      <c r="H19" s="1522">
        <v>0</v>
      </c>
      <c r="I19" s="1522">
        <v>0</v>
      </c>
      <c r="J19" s="1522">
        <v>0</v>
      </c>
      <c r="K19" s="1522">
        <v>0</v>
      </c>
      <c r="L19" s="1522">
        <v>0</v>
      </c>
      <c r="M19" s="1522">
        <v>0</v>
      </c>
      <c r="N19" s="1522">
        <v>0</v>
      </c>
      <c r="O19" s="1529">
        <v>87079.17</v>
      </c>
    </row>
    <row r="20" spans="1:15" s="1521" customFormat="1" ht="25.15" customHeight="1">
      <c r="A20" s="1775">
        <v>27</v>
      </c>
      <c r="B20" s="1532">
        <v>150</v>
      </c>
      <c r="C20" s="1524" t="s">
        <v>881</v>
      </c>
      <c r="D20" s="1522">
        <v>0</v>
      </c>
      <c r="E20" s="1522">
        <v>0</v>
      </c>
      <c r="F20" s="1522">
        <v>0</v>
      </c>
      <c r="G20" s="1522">
        <v>0</v>
      </c>
      <c r="H20" s="1529">
        <v>26944.76</v>
      </c>
      <c r="I20" s="1529">
        <v>110275.07</v>
      </c>
      <c r="J20" s="1529">
        <v>438366.12</v>
      </c>
      <c r="K20" s="1529">
        <v>163404.21</v>
      </c>
      <c r="L20" s="1529">
        <v>19341.310000000001</v>
      </c>
      <c r="M20" s="1529">
        <v>1448.69</v>
      </c>
      <c r="N20" s="1529">
        <v>1979.57</v>
      </c>
      <c r="O20" s="1522">
        <v>0</v>
      </c>
    </row>
    <row r="21" spans="1:15" s="1521" customFormat="1" ht="25.15" customHeight="1">
      <c r="A21" s="1777"/>
      <c r="B21" s="1790">
        <v>750</v>
      </c>
      <c r="C21" s="1524" t="s">
        <v>881</v>
      </c>
      <c r="D21" s="1522">
        <v>0</v>
      </c>
      <c r="E21" s="1522">
        <v>0</v>
      </c>
      <c r="F21" s="1522">
        <v>0</v>
      </c>
      <c r="G21" s="1522">
        <v>0</v>
      </c>
      <c r="H21" s="1522">
        <v>0</v>
      </c>
      <c r="I21" s="1528">
        <v>1275</v>
      </c>
      <c r="J21" s="1529">
        <v>6255.99</v>
      </c>
      <c r="K21" s="1527">
        <v>281406.98</v>
      </c>
      <c r="L21" s="1527">
        <v>232288.37</v>
      </c>
      <c r="M21" s="1522">
        <v>0</v>
      </c>
      <c r="N21" s="1522">
        <v>0</v>
      </c>
      <c r="O21" s="1522">
        <v>0</v>
      </c>
    </row>
    <row r="22" spans="1:15" s="1521" customFormat="1" ht="25.15" customHeight="1">
      <c r="A22" s="1776"/>
      <c r="B22" s="1789"/>
      <c r="C22" s="1524" t="s">
        <v>785</v>
      </c>
      <c r="D22" s="1529">
        <v>19119998.300000001</v>
      </c>
      <c r="E22" s="1528">
        <v>2222050.2400000002</v>
      </c>
      <c r="F22" s="1528">
        <v>286072.01</v>
      </c>
      <c r="G22" s="1528">
        <v>8925.48</v>
      </c>
      <c r="H22" s="1522">
        <v>0</v>
      </c>
      <c r="I22" s="1522">
        <v>0</v>
      </c>
      <c r="J22" s="1522">
        <v>0</v>
      </c>
      <c r="K22" s="1522">
        <v>0</v>
      </c>
      <c r="L22" s="1522">
        <v>0</v>
      </c>
      <c r="M22" s="1522">
        <v>0</v>
      </c>
      <c r="N22" s="1522">
        <v>0</v>
      </c>
      <c r="O22" s="1528">
        <v>1524.16</v>
      </c>
    </row>
    <row r="23" spans="1:15" s="1521" customFormat="1" ht="25.15" customHeight="1">
      <c r="A23" s="1775">
        <v>28</v>
      </c>
      <c r="B23" s="1790">
        <v>730</v>
      </c>
      <c r="C23" s="1524" t="s">
        <v>881</v>
      </c>
      <c r="D23" s="1522">
        <v>0</v>
      </c>
      <c r="E23" s="1522">
        <v>0</v>
      </c>
      <c r="F23" s="1522">
        <v>0</v>
      </c>
      <c r="G23" s="1522">
        <v>0</v>
      </c>
      <c r="H23" s="1529">
        <v>437604.7</v>
      </c>
      <c r="I23" s="1529">
        <v>1171379.73</v>
      </c>
      <c r="J23" s="1529">
        <v>45726.559999999998</v>
      </c>
      <c r="K23" s="1529">
        <v>11406.87</v>
      </c>
      <c r="L23" s="1529">
        <v>5412.23</v>
      </c>
      <c r="M23" s="1522">
        <v>0</v>
      </c>
      <c r="N23" s="1522">
        <v>0</v>
      </c>
      <c r="O23" s="1522">
        <v>0</v>
      </c>
    </row>
    <row r="24" spans="1:15" s="1521" customFormat="1" ht="25.15" customHeight="1">
      <c r="A24" s="1777"/>
      <c r="B24" s="1788"/>
      <c r="C24" s="1524" t="s">
        <v>857</v>
      </c>
      <c r="D24" s="1522">
        <v>0</v>
      </c>
      <c r="E24" s="1522">
        <v>0</v>
      </c>
      <c r="F24" s="1522">
        <v>0</v>
      </c>
      <c r="G24" s="1522">
        <v>0</v>
      </c>
      <c r="H24" s="1527">
        <v>343.47</v>
      </c>
      <c r="I24" s="1527">
        <v>168.6</v>
      </c>
      <c r="J24" s="1522">
        <v>0</v>
      </c>
      <c r="K24" s="1522">
        <v>0</v>
      </c>
      <c r="L24" s="1522">
        <v>0</v>
      </c>
      <c r="M24" s="1522">
        <v>0</v>
      </c>
      <c r="N24" s="1522">
        <v>0</v>
      </c>
      <c r="O24" s="1522">
        <v>0</v>
      </c>
    </row>
    <row r="25" spans="1:15" s="1521" customFormat="1" ht="25.15" customHeight="1">
      <c r="A25" s="1777"/>
      <c r="B25" s="1788"/>
      <c r="C25" s="1524" t="s">
        <v>782</v>
      </c>
      <c r="D25" s="1528">
        <v>175961941.03999999</v>
      </c>
      <c r="E25" s="1528">
        <v>5537484.8200000003</v>
      </c>
      <c r="F25" s="1529">
        <v>117691.09</v>
      </c>
      <c r="G25" s="1529">
        <v>4824</v>
      </c>
      <c r="H25" s="1522">
        <v>0</v>
      </c>
      <c r="I25" s="1522">
        <v>0</v>
      </c>
      <c r="J25" s="1522">
        <v>0</v>
      </c>
      <c r="K25" s="1522">
        <v>0</v>
      </c>
      <c r="L25" s="1522">
        <v>0</v>
      </c>
      <c r="M25" s="1522">
        <v>0</v>
      </c>
      <c r="N25" s="1522">
        <v>0</v>
      </c>
      <c r="O25" s="1538">
        <v>470667.39</v>
      </c>
    </row>
    <row r="26" spans="1:15" s="1521" customFormat="1" ht="25.15" customHeight="1">
      <c r="A26" s="1776"/>
      <c r="B26" s="1789"/>
      <c r="C26" s="1524" t="s">
        <v>784</v>
      </c>
      <c r="D26" s="1528">
        <v>6565368.1200000001</v>
      </c>
      <c r="E26" s="1528">
        <v>997407.39</v>
      </c>
      <c r="F26" s="1529">
        <v>96792.09</v>
      </c>
      <c r="G26" s="1527">
        <v>1.9</v>
      </c>
      <c r="H26" s="1522">
        <v>0</v>
      </c>
      <c r="I26" s="1522">
        <v>0</v>
      </c>
      <c r="J26" s="1522">
        <v>0</v>
      </c>
      <c r="K26" s="1522">
        <v>0</v>
      </c>
      <c r="L26" s="1522">
        <v>0</v>
      </c>
      <c r="M26" s="1522">
        <v>0</v>
      </c>
      <c r="N26" s="1522">
        <v>0</v>
      </c>
      <c r="O26" s="1538">
        <v>21110.42</v>
      </c>
    </row>
    <row r="27" spans="1:15" s="1521" customFormat="1" ht="25.15" customHeight="1">
      <c r="A27" s="1535">
        <v>29</v>
      </c>
      <c r="B27" s="1536">
        <v>851</v>
      </c>
      <c r="C27" s="1524" t="s">
        <v>785</v>
      </c>
      <c r="D27" s="1528">
        <v>1186.8800000000001</v>
      </c>
      <c r="E27" s="1522">
        <v>0</v>
      </c>
      <c r="F27" s="1522">
        <v>0</v>
      </c>
      <c r="G27" s="1522">
        <v>0</v>
      </c>
      <c r="H27" s="1522">
        <v>0</v>
      </c>
      <c r="I27" s="1522">
        <v>0</v>
      </c>
      <c r="J27" s="1522">
        <v>0</v>
      </c>
      <c r="K27" s="1522">
        <v>0</v>
      </c>
      <c r="L27" s="1522">
        <v>0</v>
      </c>
      <c r="M27" s="1522">
        <v>0</v>
      </c>
      <c r="N27" s="1522">
        <v>0</v>
      </c>
      <c r="O27" s="1522">
        <v>0</v>
      </c>
    </row>
    <row r="28" spans="1:15" s="1521" customFormat="1" ht="25.15" customHeight="1">
      <c r="A28" s="1775">
        <v>30</v>
      </c>
      <c r="B28" s="1790">
        <v>801</v>
      </c>
      <c r="C28" s="1524" t="s">
        <v>880</v>
      </c>
      <c r="D28" s="1522">
        <v>0</v>
      </c>
      <c r="E28" s="1522">
        <v>0</v>
      </c>
      <c r="F28" s="1522">
        <v>0</v>
      </c>
      <c r="G28" s="1522">
        <v>0</v>
      </c>
      <c r="H28" s="1522">
        <v>0</v>
      </c>
      <c r="I28" s="1522">
        <v>0</v>
      </c>
      <c r="J28" s="1522">
        <v>0</v>
      </c>
      <c r="K28" s="1522">
        <v>0</v>
      </c>
      <c r="L28" s="1538">
        <v>16363.35</v>
      </c>
      <c r="M28" s="1522">
        <v>0</v>
      </c>
      <c r="N28" s="1522">
        <v>0</v>
      </c>
      <c r="O28" s="1522">
        <v>0</v>
      </c>
    </row>
    <row r="29" spans="1:15" s="1521" customFormat="1" ht="25.15" customHeight="1">
      <c r="A29" s="1776"/>
      <c r="B29" s="1789"/>
      <c r="C29" s="1524" t="s">
        <v>784</v>
      </c>
      <c r="D29" s="1528">
        <v>384651.93</v>
      </c>
      <c r="E29" s="1528">
        <v>652324.68000000005</v>
      </c>
      <c r="F29" s="1522">
        <v>0</v>
      </c>
      <c r="G29" s="1522">
        <v>0</v>
      </c>
      <c r="H29" s="1522">
        <v>0</v>
      </c>
      <c r="I29" s="1522">
        <v>0</v>
      </c>
      <c r="J29" s="1522">
        <v>0</v>
      </c>
      <c r="K29" s="1522">
        <v>0</v>
      </c>
      <c r="L29" s="1522">
        <v>0</v>
      </c>
      <c r="M29" s="1522">
        <v>0</v>
      </c>
      <c r="N29" s="1522">
        <v>0</v>
      </c>
      <c r="O29" s="1529">
        <v>827.87</v>
      </c>
    </row>
    <row r="30" spans="1:15" s="1521" customFormat="1" ht="25.15" customHeight="1">
      <c r="A30" s="1775">
        <v>31</v>
      </c>
      <c r="B30" s="1532">
        <v>150</v>
      </c>
      <c r="C30" s="1524" t="s">
        <v>880</v>
      </c>
      <c r="D30" s="1522">
        <v>0</v>
      </c>
      <c r="E30" s="1522">
        <v>0</v>
      </c>
      <c r="F30" s="1522">
        <v>0</v>
      </c>
      <c r="G30" s="1522">
        <v>0</v>
      </c>
      <c r="H30" s="1522">
        <v>0</v>
      </c>
      <c r="I30" s="1522">
        <v>0</v>
      </c>
      <c r="J30" s="1529">
        <v>1850</v>
      </c>
      <c r="K30" s="1522">
        <v>0</v>
      </c>
      <c r="L30" s="1522">
        <v>0</v>
      </c>
      <c r="M30" s="1522">
        <v>0</v>
      </c>
      <c r="N30" s="1538">
        <v>13888.17</v>
      </c>
      <c r="O30" s="1522">
        <v>0</v>
      </c>
    </row>
    <row r="31" spans="1:15" s="1521" customFormat="1" ht="25.15" customHeight="1">
      <c r="A31" s="1776"/>
      <c r="B31" s="1532">
        <v>853</v>
      </c>
      <c r="C31" s="1524" t="s">
        <v>784</v>
      </c>
      <c r="D31" s="1528">
        <v>6716778.0599999996</v>
      </c>
      <c r="E31" s="1528">
        <v>3577548.36</v>
      </c>
      <c r="F31" s="1522">
        <v>0</v>
      </c>
      <c r="G31" s="1522">
        <v>0</v>
      </c>
      <c r="H31" s="1522">
        <v>0</v>
      </c>
      <c r="I31" s="1522">
        <v>0</v>
      </c>
      <c r="J31" s="1522">
        <v>0</v>
      </c>
      <c r="K31" s="1522">
        <v>0</v>
      </c>
      <c r="L31" s="1522">
        <v>0</v>
      </c>
      <c r="M31" s="1522">
        <v>0</v>
      </c>
      <c r="N31" s="1522">
        <v>0</v>
      </c>
      <c r="O31" s="1527">
        <v>222.91</v>
      </c>
    </row>
    <row r="32" spans="1:15" s="1521" customFormat="1" ht="25.15" customHeight="1">
      <c r="A32" s="1775">
        <v>32</v>
      </c>
      <c r="B32" s="1790">
        <v>801</v>
      </c>
      <c r="C32" s="1524" t="s">
        <v>790</v>
      </c>
      <c r="D32" s="1522">
        <v>0</v>
      </c>
      <c r="E32" s="1528">
        <v>2836.8</v>
      </c>
      <c r="F32" s="1522">
        <v>0</v>
      </c>
      <c r="G32" s="1522">
        <v>0</v>
      </c>
      <c r="H32" s="1522">
        <v>0</v>
      </c>
      <c r="I32" s="1522">
        <v>0</v>
      </c>
      <c r="J32" s="1522">
        <v>0</v>
      </c>
      <c r="K32" s="1522">
        <v>0</v>
      </c>
      <c r="L32" s="1522">
        <v>0</v>
      </c>
      <c r="M32" s="1522">
        <v>0</v>
      </c>
      <c r="N32" s="1522">
        <v>0</v>
      </c>
      <c r="O32" s="1522">
        <v>0</v>
      </c>
    </row>
    <row r="33" spans="1:15" s="1521" customFormat="1" ht="25.15" customHeight="1">
      <c r="A33" s="1776"/>
      <c r="B33" s="1789"/>
      <c r="C33" s="1524" t="s">
        <v>800</v>
      </c>
      <c r="D33" s="1523">
        <v>389.56</v>
      </c>
      <c r="E33" s="1522">
        <v>0</v>
      </c>
      <c r="F33" s="1522">
        <v>0</v>
      </c>
      <c r="G33" s="1522">
        <v>0</v>
      </c>
      <c r="H33" s="1522">
        <v>0</v>
      </c>
      <c r="I33" s="1522">
        <v>0</v>
      </c>
      <c r="J33" s="1522">
        <v>0</v>
      </c>
      <c r="K33" s="1522">
        <v>0</v>
      </c>
      <c r="L33" s="1522">
        <v>0</v>
      </c>
      <c r="M33" s="1522">
        <v>0</v>
      </c>
      <c r="N33" s="1522">
        <v>0</v>
      </c>
      <c r="O33" s="1522">
        <v>0</v>
      </c>
    </row>
    <row r="34" spans="1:15" s="1521" customFormat="1" ht="25.15" customHeight="1">
      <c r="A34" s="1795" t="s">
        <v>892</v>
      </c>
      <c r="B34" s="1790">
        <v>150</v>
      </c>
      <c r="C34" s="1524" t="s">
        <v>881</v>
      </c>
      <c r="D34" s="1522">
        <v>0</v>
      </c>
      <c r="E34" s="1522">
        <v>0</v>
      </c>
      <c r="F34" s="1522">
        <v>0</v>
      </c>
      <c r="G34" s="1522">
        <v>0</v>
      </c>
      <c r="H34" s="1522">
        <v>0</v>
      </c>
      <c r="I34" s="1529">
        <v>806078.15</v>
      </c>
      <c r="J34" s="1529">
        <v>91748.73</v>
      </c>
      <c r="K34" s="1529">
        <v>6436.38</v>
      </c>
      <c r="L34" s="1529">
        <v>8679.9699999999993</v>
      </c>
      <c r="M34" s="1522">
        <v>0</v>
      </c>
      <c r="N34" s="1522">
        <v>0</v>
      </c>
      <c r="O34" s="1522">
        <v>0</v>
      </c>
    </row>
    <row r="35" spans="1:15" s="1521" customFormat="1" ht="25.15" customHeight="1">
      <c r="A35" s="1796"/>
      <c r="B35" s="1788"/>
      <c r="C35" s="1524" t="s">
        <v>782</v>
      </c>
      <c r="D35" s="1528">
        <v>19315052.460000001</v>
      </c>
      <c r="E35" s="1528">
        <v>2151539.7400000002</v>
      </c>
      <c r="F35" s="1528">
        <v>891401.16</v>
      </c>
      <c r="G35" s="1528">
        <v>4696.42</v>
      </c>
      <c r="H35" s="1522">
        <v>0</v>
      </c>
      <c r="I35" s="1522">
        <v>0</v>
      </c>
      <c r="J35" s="1522">
        <v>0</v>
      </c>
      <c r="K35" s="1522">
        <v>0</v>
      </c>
      <c r="L35" s="1522">
        <v>0</v>
      </c>
      <c r="M35" s="1522">
        <v>0</v>
      </c>
      <c r="N35" s="1522">
        <v>0</v>
      </c>
      <c r="O35" s="1522">
        <v>0</v>
      </c>
    </row>
    <row r="36" spans="1:15" s="1521" customFormat="1" ht="25.15" customHeight="1">
      <c r="A36" s="1796"/>
      <c r="B36" s="1788"/>
      <c r="C36" s="1524" t="s">
        <v>783</v>
      </c>
      <c r="D36" s="1528">
        <v>1447473.27</v>
      </c>
      <c r="E36" s="1528">
        <v>1610318.77</v>
      </c>
      <c r="F36" s="1523">
        <v>4.4800000000000004</v>
      </c>
      <c r="G36" s="1522">
        <v>0</v>
      </c>
      <c r="H36" s="1522">
        <v>0</v>
      </c>
      <c r="I36" s="1522">
        <v>0</v>
      </c>
      <c r="J36" s="1522">
        <v>0</v>
      </c>
      <c r="K36" s="1522">
        <v>0</v>
      </c>
      <c r="L36" s="1522">
        <v>0</v>
      </c>
      <c r="M36" s="1522">
        <v>0</v>
      </c>
      <c r="N36" s="1522">
        <v>0</v>
      </c>
      <c r="O36" s="1522">
        <v>0</v>
      </c>
    </row>
    <row r="37" spans="1:15" s="1521" customFormat="1" ht="25.15" customHeight="1">
      <c r="A37" s="1796"/>
      <c r="B37" s="1789"/>
      <c r="C37" s="1524" t="s">
        <v>784</v>
      </c>
      <c r="D37" s="1523">
        <v>450.33</v>
      </c>
      <c r="E37" s="1523">
        <v>27.85</v>
      </c>
      <c r="F37" s="1522">
        <v>0</v>
      </c>
      <c r="G37" s="1522">
        <v>0</v>
      </c>
      <c r="H37" s="1522">
        <v>0</v>
      </c>
      <c r="I37" s="1522">
        <v>0</v>
      </c>
      <c r="J37" s="1522">
        <v>0</v>
      </c>
      <c r="K37" s="1522">
        <v>0</v>
      </c>
      <c r="L37" s="1522">
        <v>0</v>
      </c>
      <c r="M37" s="1522">
        <v>0</v>
      </c>
      <c r="N37" s="1522">
        <v>0</v>
      </c>
      <c r="O37" s="1522">
        <v>0</v>
      </c>
    </row>
    <row r="38" spans="1:15" s="1521" customFormat="1" ht="25.15" customHeight="1">
      <c r="A38" s="1796"/>
      <c r="B38" s="1536">
        <v>730</v>
      </c>
      <c r="C38" s="1524" t="s">
        <v>784</v>
      </c>
      <c r="D38" s="1522">
        <v>0</v>
      </c>
      <c r="E38" s="1528">
        <v>2518.21</v>
      </c>
      <c r="F38" s="1522">
        <v>0</v>
      </c>
      <c r="G38" s="1522">
        <v>0</v>
      </c>
      <c r="H38" s="1522">
        <v>0</v>
      </c>
      <c r="I38" s="1522">
        <v>0</v>
      </c>
      <c r="J38" s="1522">
        <v>0</v>
      </c>
      <c r="K38" s="1522">
        <v>0</v>
      </c>
      <c r="L38" s="1522">
        <v>0</v>
      </c>
      <c r="M38" s="1522">
        <v>0</v>
      </c>
      <c r="N38" s="1522">
        <v>0</v>
      </c>
      <c r="O38" s="1522">
        <v>0</v>
      </c>
    </row>
    <row r="39" spans="1:15" s="1521" customFormat="1" ht="25.15" customHeight="1">
      <c r="A39" s="1796"/>
      <c r="B39" s="1532">
        <v>750</v>
      </c>
      <c r="C39" s="1524" t="s">
        <v>784</v>
      </c>
      <c r="D39" s="1528">
        <v>1242.1500000000001</v>
      </c>
      <c r="E39" s="1528">
        <v>14939.93</v>
      </c>
      <c r="F39" s="1528">
        <v>14726.93</v>
      </c>
      <c r="G39" s="1523">
        <v>0.13</v>
      </c>
      <c r="H39" s="1522">
        <v>0</v>
      </c>
      <c r="I39" s="1522">
        <v>0</v>
      </c>
      <c r="J39" s="1522">
        <v>0</v>
      </c>
      <c r="K39" s="1522">
        <v>0</v>
      </c>
      <c r="L39" s="1522">
        <v>0</v>
      </c>
      <c r="M39" s="1522">
        <v>0</v>
      </c>
      <c r="N39" s="1522">
        <v>0</v>
      </c>
      <c r="O39" s="1522">
        <v>0</v>
      </c>
    </row>
    <row r="40" spans="1:15" s="1521" customFormat="1" ht="25.15" customHeight="1">
      <c r="A40" s="1796"/>
      <c r="B40" s="1798" t="s">
        <v>891</v>
      </c>
      <c r="C40" s="1524" t="s">
        <v>880</v>
      </c>
      <c r="D40" s="1522">
        <v>0</v>
      </c>
      <c r="E40" s="1522">
        <v>0</v>
      </c>
      <c r="F40" s="1522">
        <v>0</v>
      </c>
      <c r="G40" s="1522">
        <v>0</v>
      </c>
      <c r="H40" s="1522">
        <v>0</v>
      </c>
      <c r="I40" s="1529">
        <v>7537.8</v>
      </c>
      <c r="J40" s="1529">
        <v>104864.02</v>
      </c>
      <c r="K40" s="1529">
        <v>2096.38</v>
      </c>
      <c r="L40" s="1529">
        <v>37414.07</v>
      </c>
      <c r="M40" s="1529">
        <v>17147.580000000002</v>
      </c>
      <c r="N40" s="1529">
        <v>1299.44</v>
      </c>
      <c r="O40" s="1529">
        <v>64328.49</v>
      </c>
    </row>
    <row r="41" spans="1:15" s="1521" customFormat="1" ht="25.15" customHeight="1">
      <c r="A41" s="1796"/>
      <c r="B41" s="1799"/>
      <c r="C41" s="1524" t="s">
        <v>879</v>
      </c>
      <c r="D41" s="1522">
        <v>0</v>
      </c>
      <c r="E41" s="1522">
        <v>0</v>
      </c>
      <c r="F41" s="1522">
        <v>0</v>
      </c>
      <c r="G41" s="1522">
        <v>0</v>
      </c>
      <c r="H41" s="1522">
        <v>0</v>
      </c>
      <c r="I41" s="1522">
        <v>0</v>
      </c>
      <c r="J41" s="1529">
        <v>355415.35</v>
      </c>
      <c r="K41" s="1529">
        <v>1280.99</v>
      </c>
      <c r="L41" s="1522">
        <v>0</v>
      </c>
      <c r="M41" s="1522">
        <v>0</v>
      </c>
      <c r="N41" s="1529">
        <v>1971.36</v>
      </c>
      <c r="O41" s="1522">
        <v>0</v>
      </c>
    </row>
    <row r="42" spans="1:15" s="1521" customFormat="1" ht="25.15" customHeight="1">
      <c r="A42" s="1796"/>
      <c r="B42" s="1799"/>
      <c r="C42" s="1524" t="s">
        <v>878</v>
      </c>
      <c r="D42" s="1528">
        <v>5117398.07</v>
      </c>
      <c r="E42" s="1528">
        <v>1543995.3800000001</v>
      </c>
      <c r="F42" s="1528">
        <v>6179.01</v>
      </c>
      <c r="G42" s="1528">
        <v>10023.799999999999</v>
      </c>
      <c r="H42" s="1522">
        <v>0</v>
      </c>
      <c r="I42" s="1522">
        <v>0</v>
      </c>
      <c r="J42" s="1522">
        <v>0</v>
      </c>
      <c r="K42" s="1522">
        <v>0</v>
      </c>
      <c r="L42" s="1522">
        <v>0</v>
      </c>
      <c r="M42" s="1522">
        <v>0</v>
      </c>
      <c r="N42" s="1522">
        <v>0</v>
      </c>
      <c r="O42" s="1527">
        <v>4.8099999999999996</v>
      </c>
    </row>
    <row r="43" spans="1:15" s="1521" customFormat="1" ht="25.15" customHeight="1">
      <c r="A43" s="1796"/>
      <c r="B43" s="1799"/>
      <c r="C43" s="1524" t="s">
        <v>877</v>
      </c>
      <c r="D43" s="1522">
        <v>0</v>
      </c>
      <c r="E43" s="1522">
        <v>0</v>
      </c>
      <c r="F43" s="1522">
        <v>0</v>
      </c>
      <c r="G43" s="1522">
        <v>0</v>
      </c>
      <c r="H43" s="1522">
        <v>0</v>
      </c>
      <c r="I43" s="1529">
        <v>3413.06</v>
      </c>
      <c r="J43" s="1529">
        <v>6055.06</v>
      </c>
      <c r="K43" s="1522">
        <v>0</v>
      </c>
      <c r="L43" s="1522">
        <v>0</v>
      </c>
      <c r="M43" s="1529">
        <v>632.57000000000005</v>
      </c>
      <c r="N43" s="1522">
        <v>0</v>
      </c>
      <c r="O43" s="1522">
        <v>0</v>
      </c>
    </row>
    <row r="44" spans="1:15" s="1521" customFormat="1" ht="25.15" customHeight="1">
      <c r="A44" s="1796"/>
      <c r="B44" s="1799"/>
      <c r="C44" s="1524" t="s">
        <v>876</v>
      </c>
      <c r="D44" s="1528">
        <v>35969107.649999999</v>
      </c>
      <c r="E44" s="1528">
        <v>1313916.3700000001</v>
      </c>
      <c r="F44" s="1528">
        <v>121456.3</v>
      </c>
      <c r="G44" s="1528">
        <v>2390.0400000000004</v>
      </c>
      <c r="H44" s="1522">
        <v>0</v>
      </c>
      <c r="I44" s="1522">
        <v>0</v>
      </c>
      <c r="J44" s="1522">
        <v>0</v>
      </c>
      <c r="K44" s="1522">
        <v>0</v>
      </c>
      <c r="L44" s="1522">
        <v>0</v>
      </c>
      <c r="M44" s="1522">
        <v>0</v>
      </c>
      <c r="N44" s="1522">
        <v>0</v>
      </c>
      <c r="O44" s="1522">
        <v>0</v>
      </c>
    </row>
    <row r="45" spans="1:15" s="1521" customFormat="1" ht="25.15" customHeight="1">
      <c r="A45" s="1796"/>
      <c r="B45" s="1799"/>
      <c r="C45" s="1524" t="s">
        <v>875</v>
      </c>
      <c r="D45" s="1522">
        <v>0</v>
      </c>
      <c r="E45" s="1522">
        <v>0</v>
      </c>
      <c r="F45" s="1522">
        <v>0</v>
      </c>
      <c r="G45" s="1522">
        <v>0</v>
      </c>
      <c r="H45" s="1522">
        <v>0</v>
      </c>
      <c r="I45" s="1522">
        <v>0</v>
      </c>
      <c r="J45" s="1529">
        <v>213269.59</v>
      </c>
      <c r="K45" s="1529">
        <v>1404.79</v>
      </c>
      <c r="L45" s="1522">
        <v>0</v>
      </c>
      <c r="M45" s="1522">
        <v>0</v>
      </c>
      <c r="N45" s="1522">
        <v>0</v>
      </c>
      <c r="O45" s="1522">
        <v>0</v>
      </c>
    </row>
    <row r="46" spans="1:15" s="1521" customFormat="1" ht="25.15" customHeight="1">
      <c r="A46" s="1796"/>
      <c r="B46" s="1799"/>
      <c r="C46" s="1524" t="s">
        <v>874</v>
      </c>
      <c r="D46" s="1528">
        <v>16500549.470000001</v>
      </c>
      <c r="E46" s="1528">
        <v>1497993.94</v>
      </c>
      <c r="F46" s="1528">
        <v>352500.4</v>
      </c>
      <c r="G46" s="1528">
        <v>23374.31</v>
      </c>
      <c r="H46" s="1528">
        <v>1550.3</v>
      </c>
      <c r="I46" s="1522">
        <v>0</v>
      </c>
      <c r="J46" s="1522">
        <v>0</v>
      </c>
      <c r="K46" s="1522">
        <v>0</v>
      </c>
      <c r="L46" s="1522">
        <v>0</v>
      </c>
      <c r="M46" s="1522">
        <v>0</v>
      </c>
      <c r="N46" s="1522">
        <v>0</v>
      </c>
      <c r="O46" s="1529">
        <v>604.96</v>
      </c>
    </row>
    <row r="47" spans="1:15" s="1521" customFormat="1" ht="25.15" customHeight="1">
      <c r="A47" s="1796"/>
      <c r="B47" s="1799"/>
      <c r="C47" s="1524" t="s">
        <v>873</v>
      </c>
      <c r="D47" s="1522">
        <v>0</v>
      </c>
      <c r="E47" s="1522">
        <v>0</v>
      </c>
      <c r="F47" s="1522">
        <v>0</v>
      </c>
      <c r="G47" s="1522">
        <v>0</v>
      </c>
      <c r="H47" s="1522">
        <v>0</v>
      </c>
      <c r="I47" s="1522">
        <v>0</v>
      </c>
      <c r="J47" s="1522">
        <v>0</v>
      </c>
      <c r="K47" s="1522">
        <v>0</v>
      </c>
      <c r="L47" s="1522">
        <v>0</v>
      </c>
      <c r="M47" s="1522">
        <v>0</v>
      </c>
      <c r="N47" s="1529">
        <v>122675.22</v>
      </c>
      <c r="O47" s="1522">
        <v>0</v>
      </c>
    </row>
    <row r="48" spans="1:15" s="1521" customFormat="1" ht="25.15" customHeight="1">
      <c r="A48" s="1796"/>
      <c r="B48" s="1799"/>
      <c r="C48" s="1524" t="s">
        <v>833</v>
      </c>
      <c r="D48" s="1528">
        <v>2141422.9700000002</v>
      </c>
      <c r="E48" s="1528">
        <v>145034.13</v>
      </c>
      <c r="F48" s="1528">
        <v>26247.219999999998</v>
      </c>
      <c r="G48" s="1522">
        <v>0</v>
      </c>
      <c r="H48" s="1528">
        <v>27750.03</v>
      </c>
      <c r="I48" s="1522">
        <v>0</v>
      </c>
      <c r="J48" s="1522">
        <v>0</v>
      </c>
      <c r="K48" s="1522">
        <v>0</v>
      </c>
      <c r="L48" s="1522">
        <v>0</v>
      </c>
      <c r="M48" s="1522">
        <v>0</v>
      </c>
      <c r="N48" s="1522">
        <v>0</v>
      </c>
      <c r="O48" s="1522">
        <v>0</v>
      </c>
    </row>
    <row r="49" spans="1:15" s="1521" customFormat="1" ht="28.5" customHeight="1">
      <c r="A49" s="1796"/>
      <c r="B49" s="1799"/>
      <c r="C49" s="1524" t="s">
        <v>872</v>
      </c>
      <c r="D49" s="1522">
        <v>0</v>
      </c>
      <c r="E49" s="1522">
        <v>0</v>
      </c>
      <c r="F49" s="1522">
        <v>0</v>
      </c>
      <c r="G49" s="1522">
        <v>0</v>
      </c>
      <c r="H49" s="1522">
        <v>0</v>
      </c>
      <c r="I49" s="1522">
        <v>0</v>
      </c>
      <c r="J49" s="1522">
        <v>0</v>
      </c>
      <c r="K49" s="1527">
        <v>23.82</v>
      </c>
      <c r="L49" s="1529">
        <v>7288499.6299999999</v>
      </c>
      <c r="M49" s="1522">
        <v>0</v>
      </c>
      <c r="N49" s="1522">
        <v>0</v>
      </c>
      <c r="O49" s="1522">
        <v>0</v>
      </c>
    </row>
    <row r="50" spans="1:15" s="1521" customFormat="1" ht="25.15" customHeight="1">
      <c r="A50" s="1796"/>
      <c r="B50" s="1799"/>
      <c r="C50" s="1524" t="s">
        <v>790</v>
      </c>
      <c r="D50" s="1528">
        <v>23656192.98</v>
      </c>
      <c r="E50" s="1528">
        <v>1394216.3599999999</v>
      </c>
      <c r="F50" s="1523">
        <v>135708.26</v>
      </c>
      <c r="G50" s="1528">
        <v>25298.45</v>
      </c>
      <c r="H50" s="1522">
        <v>0</v>
      </c>
      <c r="I50" s="1522">
        <v>0</v>
      </c>
      <c r="J50" s="1522">
        <v>0</v>
      </c>
      <c r="K50" s="1522">
        <v>0</v>
      </c>
      <c r="L50" s="1522">
        <v>0</v>
      </c>
      <c r="M50" s="1522">
        <v>0</v>
      </c>
      <c r="N50" s="1522">
        <v>0</v>
      </c>
      <c r="O50" s="1529">
        <v>109457.59</v>
      </c>
    </row>
    <row r="51" spans="1:15" s="1521" customFormat="1" ht="25.15" customHeight="1">
      <c r="A51" s="1796"/>
      <c r="B51" s="1799"/>
      <c r="C51" s="1524" t="s">
        <v>871</v>
      </c>
      <c r="D51" s="1522">
        <v>0</v>
      </c>
      <c r="E51" s="1522">
        <v>0</v>
      </c>
      <c r="F51" s="1522">
        <v>0</v>
      </c>
      <c r="G51" s="1522">
        <v>0</v>
      </c>
      <c r="H51" s="1522">
        <v>0</v>
      </c>
      <c r="I51" s="1522">
        <v>0</v>
      </c>
      <c r="J51" s="1522">
        <v>0</v>
      </c>
      <c r="K51" s="1522">
        <v>0</v>
      </c>
      <c r="L51" s="1527">
        <v>0.4</v>
      </c>
      <c r="M51" s="1522">
        <v>0</v>
      </c>
      <c r="N51" s="1522">
        <v>0</v>
      </c>
      <c r="O51" s="1522">
        <v>0</v>
      </c>
    </row>
    <row r="52" spans="1:15" s="1521" customFormat="1" ht="25.15" customHeight="1">
      <c r="A52" s="1796"/>
      <c r="B52" s="1799"/>
      <c r="C52" s="1524" t="s">
        <v>791</v>
      </c>
      <c r="D52" s="1528">
        <v>12081517.109999999</v>
      </c>
      <c r="E52" s="1528">
        <v>1414261.9100000001</v>
      </c>
      <c r="F52" s="1528">
        <v>148539.86000000002</v>
      </c>
      <c r="G52" s="1528">
        <v>126031.44</v>
      </c>
      <c r="H52" s="1527">
        <v>468.67</v>
      </c>
      <c r="I52" s="1522">
        <v>0</v>
      </c>
      <c r="J52" s="1522">
        <v>0</v>
      </c>
      <c r="K52" s="1522">
        <v>0</v>
      </c>
      <c r="L52" s="1522">
        <v>0</v>
      </c>
      <c r="M52" s="1522">
        <v>0</v>
      </c>
      <c r="N52" s="1522">
        <v>0</v>
      </c>
      <c r="O52" s="1529">
        <v>672775</v>
      </c>
    </row>
    <row r="53" spans="1:15" s="1521" customFormat="1" ht="25.15" customHeight="1">
      <c r="A53" s="1796"/>
      <c r="B53" s="1799"/>
      <c r="C53" s="1524" t="s">
        <v>870</v>
      </c>
      <c r="D53" s="1522">
        <v>0</v>
      </c>
      <c r="E53" s="1522">
        <v>0</v>
      </c>
      <c r="F53" s="1522">
        <v>0</v>
      </c>
      <c r="G53" s="1522">
        <v>0</v>
      </c>
      <c r="H53" s="1522">
        <v>0</v>
      </c>
      <c r="I53" s="1522">
        <v>0</v>
      </c>
      <c r="J53" s="1522">
        <v>0</v>
      </c>
      <c r="K53" s="1522">
        <v>0</v>
      </c>
      <c r="L53" s="1522">
        <v>0</v>
      </c>
      <c r="M53" s="1529">
        <v>1263.1300000000001</v>
      </c>
      <c r="N53" s="1522">
        <v>0</v>
      </c>
      <c r="O53" s="1522">
        <v>0</v>
      </c>
    </row>
    <row r="54" spans="1:15" s="1521" customFormat="1" ht="25.15" customHeight="1">
      <c r="A54" s="1796"/>
      <c r="B54" s="1799"/>
      <c r="C54" s="1524" t="s">
        <v>869</v>
      </c>
      <c r="D54" s="1528">
        <v>8141716.5499999998</v>
      </c>
      <c r="E54" s="1528">
        <v>1194764.54</v>
      </c>
      <c r="F54" s="1528">
        <v>2621841.34</v>
      </c>
      <c r="G54" s="1528">
        <v>184218.7</v>
      </c>
      <c r="H54" s="1528">
        <v>24999.77</v>
      </c>
      <c r="I54" s="1522">
        <v>0</v>
      </c>
      <c r="J54" s="1522">
        <v>0</v>
      </c>
      <c r="K54" s="1522">
        <v>0</v>
      </c>
      <c r="L54" s="1522">
        <v>0</v>
      </c>
      <c r="M54" s="1522">
        <v>0</v>
      </c>
      <c r="N54" s="1522">
        <v>0</v>
      </c>
      <c r="O54" s="1529">
        <v>23583.64</v>
      </c>
    </row>
    <row r="55" spans="1:15" s="1521" customFormat="1" ht="25.15" customHeight="1">
      <c r="A55" s="1796"/>
      <c r="B55" s="1799"/>
      <c r="C55" s="1524" t="s">
        <v>793</v>
      </c>
      <c r="D55" s="1528">
        <v>6941257.7799999993</v>
      </c>
      <c r="E55" s="1528">
        <v>1166120.45</v>
      </c>
      <c r="F55" s="1528">
        <v>148368.35</v>
      </c>
      <c r="G55" s="1528">
        <v>2061.39</v>
      </c>
      <c r="H55" s="1522">
        <v>0</v>
      </c>
      <c r="I55" s="1522">
        <v>0</v>
      </c>
      <c r="J55" s="1522">
        <v>0</v>
      </c>
      <c r="K55" s="1522">
        <v>0</v>
      </c>
      <c r="L55" s="1522">
        <v>0</v>
      </c>
      <c r="M55" s="1522">
        <v>0</v>
      </c>
      <c r="N55" s="1522">
        <v>0</v>
      </c>
      <c r="O55" s="1522">
        <v>0</v>
      </c>
    </row>
    <row r="56" spans="1:15" s="1521" customFormat="1" ht="25.15" customHeight="1">
      <c r="A56" s="1796"/>
      <c r="B56" s="1799"/>
      <c r="C56" s="1524" t="s">
        <v>868</v>
      </c>
      <c r="D56" s="1522">
        <v>0</v>
      </c>
      <c r="E56" s="1522">
        <v>0</v>
      </c>
      <c r="F56" s="1522">
        <v>0</v>
      </c>
      <c r="G56" s="1522">
        <v>0</v>
      </c>
      <c r="H56" s="1522">
        <v>0</v>
      </c>
      <c r="I56" s="1522">
        <v>0</v>
      </c>
      <c r="J56" s="1522">
        <v>0</v>
      </c>
      <c r="K56" s="1522">
        <v>0</v>
      </c>
      <c r="L56" s="1522">
        <v>0</v>
      </c>
      <c r="M56" s="1529">
        <v>17685.77</v>
      </c>
      <c r="N56" s="1522">
        <v>0</v>
      </c>
      <c r="O56" s="1522">
        <v>0</v>
      </c>
    </row>
    <row r="57" spans="1:15" s="1521" customFormat="1" ht="25.15" customHeight="1">
      <c r="A57" s="1796"/>
      <c r="B57" s="1799"/>
      <c r="C57" s="1524" t="s">
        <v>794</v>
      </c>
      <c r="D57" s="1528">
        <v>9916015.8499999996</v>
      </c>
      <c r="E57" s="1528">
        <v>686004.64999999991</v>
      </c>
      <c r="F57" s="1528">
        <v>3562.47</v>
      </c>
      <c r="G57" s="1522">
        <v>0</v>
      </c>
      <c r="H57" s="1522">
        <v>0</v>
      </c>
      <c r="I57" s="1522">
        <v>0</v>
      </c>
      <c r="J57" s="1522">
        <v>0</v>
      </c>
      <c r="K57" s="1522">
        <v>0</v>
      </c>
      <c r="L57" s="1522">
        <v>0</v>
      </c>
      <c r="M57" s="1522">
        <v>0</v>
      </c>
      <c r="N57" s="1522">
        <v>0</v>
      </c>
      <c r="O57" s="1522">
        <v>0</v>
      </c>
    </row>
    <row r="58" spans="1:15" s="1521" customFormat="1" ht="25.15" customHeight="1">
      <c r="A58" s="1796"/>
      <c r="B58" s="1799"/>
      <c r="C58" s="1524" t="s">
        <v>867</v>
      </c>
      <c r="D58" s="1522">
        <v>0</v>
      </c>
      <c r="E58" s="1522">
        <v>0</v>
      </c>
      <c r="F58" s="1522">
        <v>0</v>
      </c>
      <c r="G58" s="1522">
        <v>0</v>
      </c>
      <c r="H58" s="1522">
        <v>0</v>
      </c>
      <c r="I58" s="1528">
        <v>11567.86</v>
      </c>
      <c r="J58" s="1529">
        <v>9338.41</v>
      </c>
      <c r="K58" s="1529">
        <v>32323.73</v>
      </c>
      <c r="L58" s="1522">
        <v>0</v>
      </c>
      <c r="M58" s="1522">
        <v>0</v>
      </c>
      <c r="N58" s="1522">
        <v>0</v>
      </c>
      <c r="O58" s="1522">
        <v>0</v>
      </c>
    </row>
    <row r="59" spans="1:15" s="1521" customFormat="1" ht="25.15" customHeight="1">
      <c r="A59" s="1796"/>
      <c r="B59" s="1799"/>
      <c r="C59" s="1524" t="s">
        <v>795</v>
      </c>
      <c r="D59" s="1528">
        <v>2552282.54</v>
      </c>
      <c r="E59" s="1528">
        <v>122366.49</v>
      </c>
      <c r="F59" s="1528">
        <v>188065.82</v>
      </c>
      <c r="G59" s="1522">
        <v>0</v>
      </c>
      <c r="H59" s="1522">
        <v>0</v>
      </c>
      <c r="I59" s="1522">
        <v>0</v>
      </c>
      <c r="J59" s="1522">
        <v>0</v>
      </c>
      <c r="K59" s="1522">
        <v>0</v>
      </c>
      <c r="L59" s="1522">
        <v>0</v>
      </c>
      <c r="M59" s="1522">
        <v>0</v>
      </c>
      <c r="N59" s="1522">
        <v>0</v>
      </c>
      <c r="O59" s="1522">
        <v>0</v>
      </c>
    </row>
    <row r="60" spans="1:15" s="1521" customFormat="1" ht="25.15" customHeight="1">
      <c r="A60" s="1796"/>
      <c r="B60" s="1799"/>
      <c r="C60" s="1524" t="s">
        <v>866</v>
      </c>
      <c r="D60" s="1522">
        <v>0</v>
      </c>
      <c r="E60" s="1522">
        <v>0</v>
      </c>
      <c r="F60" s="1522">
        <v>0</v>
      </c>
      <c r="G60" s="1522">
        <v>0</v>
      </c>
      <c r="H60" s="1522">
        <v>0</v>
      </c>
      <c r="I60" s="1522">
        <v>0</v>
      </c>
      <c r="J60" s="1528">
        <v>44504.49</v>
      </c>
      <c r="K60" s="1522">
        <v>0</v>
      </c>
      <c r="L60" s="1522">
        <v>0</v>
      </c>
      <c r="M60" s="1528">
        <v>14115.81</v>
      </c>
      <c r="N60" s="1528">
        <v>1741.71</v>
      </c>
      <c r="O60" s="1522">
        <v>0</v>
      </c>
    </row>
    <row r="61" spans="1:15" s="1521" customFormat="1" ht="25.15" customHeight="1">
      <c r="A61" s="1796"/>
      <c r="B61" s="1799"/>
      <c r="C61" s="1524" t="s">
        <v>865</v>
      </c>
      <c r="D61" s="1528">
        <v>2303732.6799999997</v>
      </c>
      <c r="E61" s="1528">
        <v>2921641.96</v>
      </c>
      <c r="F61" s="1528">
        <v>496862.88</v>
      </c>
      <c r="G61" s="1528">
        <v>72140.48000000001</v>
      </c>
      <c r="H61" s="1522">
        <v>0</v>
      </c>
      <c r="I61" s="1522">
        <v>0</v>
      </c>
      <c r="J61" s="1522">
        <v>0</v>
      </c>
      <c r="K61" s="1522">
        <v>0</v>
      </c>
      <c r="L61" s="1522">
        <v>0</v>
      </c>
      <c r="M61" s="1522">
        <v>0</v>
      </c>
      <c r="N61" s="1522">
        <v>0</v>
      </c>
      <c r="O61" s="1522">
        <v>0</v>
      </c>
    </row>
    <row r="62" spans="1:15" s="1521" customFormat="1" ht="25.15" customHeight="1">
      <c r="A62" s="1796"/>
      <c r="B62" s="1799"/>
      <c r="C62" s="1524" t="s">
        <v>864</v>
      </c>
      <c r="D62" s="1522">
        <v>0</v>
      </c>
      <c r="E62" s="1522">
        <v>0</v>
      </c>
      <c r="F62" s="1522">
        <v>0</v>
      </c>
      <c r="G62" s="1522">
        <v>0</v>
      </c>
      <c r="H62" s="1528">
        <v>1462.88</v>
      </c>
      <c r="I62" s="1528">
        <v>17807.61</v>
      </c>
      <c r="J62" s="1522">
        <v>0</v>
      </c>
      <c r="K62" s="1529">
        <v>2630.88</v>
      </c>
      <c r="L62" s="1529">
        <v>12006.33</v>
      </c>
      <c r="M62" s="1529">
        <v>5169.93</v>
      </c>
      <c r="N62" s="1529">
        <v>11233.11</v>
      </c>
      <c r="O62" s="1522">
        <v>0</v>
      </c>
    </row>
    <row r="63" spans="1:15" s="1521" customFormat="1" ht="25.15" customHeight="1">
      <c r="A63" s="1796"/>
      <c r="B63" s="1799"/>
      <c r="C63" s="1524" t="s">
        <v>863</v>
      </c>
      <c r="D63" s="1528">
        <v>12194893.309999999</v>
      </c>
      <c r="E63" s="1528">
        <v>1436530.35</v>
      </c>
      <c r="F63" s="1528">
        <v>3362786.55</v>
      </c>
      <c r="G63" s="1528">
        <v>427643.9</v>
      </c>
      <c r="H63" s="1527">
        <v>47.73</v>
      </c>
      <c r="I63" s="1522">
        <v>0</v>
      </c>
      <c r="J63" s="1522">
        <v>0</v>
      </c>
      <c r="K63" s="1522">
        <v>0</v>
      </c>
      <c r="L63" s="1522">
        <v>0</v>
      </c>
      <c r="M63" s="1522">
        <v>0</v>
      </c>
      <c r="N63" s="1522">
        <v>0</v>
      </c>
      <c r="O63" s="1522">
        <v>0</v>
      </c>
    </row>
    <row r="64" spans="1:15" s="1521" customFormat="1" ht="25.15" customHeight="1">
      <c r="A64" s="1796"/>
      <c r="B64" s="1799"/>
      <c r="C64" s="1524" t="s">
        <v>862</v>
      </c>
      <c r="D64" s="1522">
        <v>0</v>
      </c>
      <c r="E64" s="1522">
        <v>0</v>
      </c>
      <c r="F64" s="1522">
        <v>0</v>
      </c>
      <c r="G64" s="1522">
        <v>0</v>
      </c>
      <c r="H64" s="1522">
        <v>0</v>
      </c>
      <c r="I64" s="1522">
        <v>0</v>
      </c>
      <c r="J64" s="1527">
        <v>381.69</v>
      </c>
      <c r="K64" s="1522">
        <v>0</v>
      </c>
      <c r="L64" s="1522">
        <v>0</v>
      </c>
      <c r="M64" s="1522">
        <v>0</v>
      </c>
      <c r="N64" s="1522">
        <v>0</v>
      </c>
      <c r="O64" s="1522">
        <v>0</v>
      </c>
    </row>
    <row r="65" spans="1:15" s="1521" customFormat="1" ht="25.15" customHeight="1">
      <c r="A65" s="1796"/>
      <c r="B65" s="1799"/>
      <c r="C65" s="1524" t="s">
        <v>861</v>
      </c>
      <c r="D65" s="1528">
        <v>6255995.2200000007</v>
      </c>
      <c r="E65" s="1528">
        <v>136314.44</v>
      </c>
      <c r="F65" s="1528">
        <v>23728.7</v>
      </c>
      <c r="G65" s="1522">
        <v>0</v>
      </c>
      <c r="H65" s="1522">
        <v>0</v>
      </c>
      <c r="I65" s="1522">
        <v>0</v>
      </c>
      <c r="J65" s="1522">
        <v>0</v>
      </c>
      <c r="K65" s="1522">
        <v>0</v>
      </c>
      <c r="L65" s="1522">
        <v>0</v>
      </c>
      <c r="M65" s="1522">
        <v>0</v>
      </c>
      <c r="N65" s="1522">
        <v>0</v>
      </c>
      <c r="O65" s="1522">
        <v>0</v>
      </c>
    </row>
    <row r="66" spans="1:15" s="1521" customFormat="1" ht="25.15" customHeight="1">
      <c r="A66" s="1796"/>
      <c r="B66" s="1799"/>
      <c r="C66" s="1524" t="s">
        <v>860</v>
      </c>
      <c r="D66" s="1522">
        <v>0</v>
      </c>
      <c r="E66" s="1522">
        <v>0</v>
      </c>
      <c r="F66" s="1522">
        <v>0</v>
      </c>
      <c r="G66" s="1522">
        <v>0</v>
      </c>
      <c r="H66" s="1522">
        <v>0</v>
      </c>
      <c r="I66" s="1529">
        <v>561.09</v>
      </c>
      <c r="J66" s="1529">
        <v>10205.450000000001</v>
      </c>
      <c r="K66" s="1529">
        <v>196923.97</v>
      </c>
      <c r="L66" s="1522">
        <v>0</v>
      </c>
      <c r="M66" s="1529">
        <v>202757.8</v>
      </c>
      <c r="N66" s="1522">
        <v>0</v>
      </c>
      <c r="O66" s="1522">
        <v>0</v>
      </c>
    </row>
    <row r="67" spans="1:15" s="1521" customFormat="1" ht="25.15" customHeight="1">
      <c r="A67" s="1796"/>
      <c r="B67" s="1799"/>
      <c r="C67" s="1524" t="s">
        <v>859</v>
      </c>
      <c r="D67" s="1528">
        <v>2476221.9699999997</v>
      </c>
      <c r="E67" s="1528">
        <v>395917.82999999996</v>
      </c>
      <c r="F67" s="1528">
        <v>153831.79999999999</v>
      </c>
      <c r="G67" s="1523">
        <v>133820.4</v>
      </c>
      <c r="H67" s="1522">
        <v>0</v>
      </c>
      <c r="I67" s="1522">
        <v>0</v>
      </c>
      <c r="J67" s="1522">
        <v>0</v>
      </c>
      <c r="K67" s="1522">
        <v>0</v>
      </c>
      <c r="L67" s="1522">
        <v>0</v>
      </c>
      <c r="M67" s="1522">
        <v>0</v>
      </c>
      <c r="N67" s="1522">
        <v>0</v>
      </c>
      <c r="O67" s="1528">
        <v>22434.36</v>
      </c>
    </row>
    <row r="68" spans="1:15" s="1521" customFormat="1" ht="25.15" customHeight="1">
      <c r="A68" s="1796"/>
      <c r="B68" s="1799"/>
      <c r="C68" s="1524" t="s">
        <v>800</v>
      </c>
      <c r="D68" s="1528">
        <v>6898245.5800000001</v>
      </c>
      <c r="E68" s="1528">
        <v>2275609.6000000001</v>
      </c>
      <c r="F68" s="1528">
        <v>484233.6</v>
      </c>
      <c r="G68" s="1528">
        <v>31960.01</v>
      </c>
      <c r="H68" s="1529">
        <v>3766.92</v>
      </c>
      <c r="I68" s="1522">
        <v>0</v>
      </c>
      <c r="J68" s="1522">
        <v>0</v>
      </c>
      <c r="K68" s="1522">
        <v>0</v>
      </c>
      <c r="L68" s="1522">
        <v>0</v>
      </c>
      <c r="M68" s="1522">
        <v>0</v>
      </c>
      <c r="N68" s="1522">
        <v>0</v>
      </c>
      <c r="O68" s="1522">
        <v>0</v>
      </c>
    </row>
    <row r="69" spans="1:15" s="1521" customFormat="1" ht="25.15" customHeight="1">
      <c r="A69" s="1796"/>
      <c r="B69" s="1800"/>
      <c r="C69" s="1524" t="s">
        <v>858</v>
      </c>
      <c r="D69" s="1528">
        <v>6334766.4900000002</v>
      </c>
      <c r="E69" s="1528">
        <v>532734.93000000005</v>
      </c>
      <c r="F69" s="1528">
        <v>394574.35</v>
      </c>
      <c r="G69" s="1528">
        <v>90446.55</v>
      </c>
      <c r="H69" s="1522">
        <v>0</v>
      </c>
      <c r="I69" s="1522">
        <v>0</v>
      </c>
      <c r="J69" s="1522">
        <v>0</v>
      </c>
      <c r="K69" s="1522">
        <v>0</v>
      </c>
      <c r="L69" s="1522">
        <v>0</v>
      </c>
      <c r="M69" s="1522">
        <v>0</v>
      </c>
      <c r="N69" s="1522">
        <v>0</v>
      </c>
      <c r="O69" s="1528">
        <v>42637.760000000002</v>
      </c>
    </row>
    <row r="70" spans="1:15" s="1521" customFormat="1" ht="25.15" customHeight="1">
      <c r="A70" s="1796"/>
      <c r="B70" s="1532">
        <v>801</v>
      </c>
      <c r="C70" s="1524" t="s">
        <v>784</v>
      </c>
      <c r="D70" s="1528">
        <v>63127.66</v>
      </c>
      <c r="E70" s="1522">
        <v>0</v>
      </c>
      <c r="F70" s="1528">
        <v>677278.95</v>
      </c>
      <c r="G70" s="1528">
        <v>24790.080000000002</v>
      </c>
      <c r="H70" s="1522">
        <v>0</v>
      </c>
      <c r="I70" s="1522">
        <v>0</v>
      </c>
      <c r="J70" s="1522">
        <v>0</v>
      </c>
      <c r="K70" s="1522">
        <v>0</v>
      </c>
      <c r="L70" s="1522">
        <v>0</v>
      </c>
      <c r="M70" s="1522">
        <v>0</v>
      </c>
      <c r="N70" s="1522">
        <v>0</v>
      </c>
      <c r="O70" s="1528">
        <v>13996.42</v>
      </c>
    </row>
    <row r="71" spans="1:15" s="1521" customFormat="1" ht="25.15" customHeight="1">
      <c r="A71" s="1796"/>
      <c r="B71" s="1532">
        <v>851</v>
      </c>
      <c r="C71" s="1524" t="s">
        <v>784</v>
      </c>
      <c r="D71" s="1528">
        <v>1583110.6</v>
      </c>
      <c r="E71" s="1528">
        <v>8827.02</v>
      </c>
      <c r="F71" s="1522">
        <v>0</v>
      </c>
      <c r="G71" s="1522">
        <v>0</v>
      </c>
      <c r="H71" s="1522">
        <v>0</v>
      </c>
      <c r="I71" s="1522">
        <v>0</v>
      </c>
      <c r="J71" s="1522">
        <v>0</v>
      </c>
      <c r="K71" s="1522">
        <v>0</v>
      </c>
      <c r="L71" s="1522">
        <v>0</v>
      </c>
      <c r="M71" s="1522">
        <v>0</v>
      </c>
      <c r="N71" s="1522">
        <v>0</v>
      </c>
      <c r="O71" s="1522">
        <v>0</v>
      </c>
    </row>
    <row r="72" spans="1:15" s="1521" customFormat="1" ht="25.15" customHeight="1">
      <c r="A72" s="1796"/>
      <c r="B72" s="1532">
        <v>852</v>
      </c>
      <c r="C72" s="1524" t="s">
        <v>784</v>
      </c>
      <c r="D72" s="1522">
        <v>0</v>
      </c>
      <c r="E72" s="1523">
        <v>412.08</v>
      </c>
      <c r="F72" s="1522">
        <v>0</v>
      </c>
      <c r="G72" s="1522">
        <v>0</v>
      </c>
      <c r="H72" s="1522">
        <v>0</v>
      </c>
      <c r="I72" s="1522">
        <v>0</v>
      </c>
      <c r="J72" s="1522">
        <v>0</v>
      </c>
      <c r="K72" s="1522">
        <v>0</v>
      </c>
      <c r="L72" s="1522">
        <v>0</v>
      </c>
      <c r="M72" s="1522">
        <v>0</v>
      </c>
      <c r="N72" s="1522">
        <v>0</v>
      </c>
      <c r="O72" s="1528">
        <v>18044.050000000003</v>
      </c>
    </row>
    <row r="73" spans="1:15" s="1521" customFormat="1" ht="25.15" customHeight="1">
      <c r="A73" s="1797"/>
      <c r="B73" s="1532">
        <v>853</v>
      </c>
      <c r="C73" s="1524" t="s">
        <v>784</v>
      </c>
      <c r="D73" s="1528">
        <v>1320090.18</v>
      </c>
      <c r="E73" s="1528">
        <v>338904.35</v>
      </c>
      <c r="F73" s="1528">
        <v>268576.42</v>
      </c>
      <c r="G73" s="1528">
        <v>91359.26999999999</v>
      </c>
      <c r="H73" s="1522">
        <v>0</v>
      </c>
      <c r="I73" s="1522">
        <v>0</v>
      </c>
      <c r="J73" s="1522">
        <v>0</v>
      </c>
      <c r="K73" s="1522">
        <v>0</v>
      </c>
      <c r="L73" s="1522">
        <v>0</v>
      </c>
      <c r="M73" s="1522">
        <v>0</v>
      </c>
      <c r="N73" s="1522">
        <v>0</v>
      </c>
      <c r="O73" s="1523">
        <v>165.49</v>
      </c>
    </row>
    <row r="74" spans="1:15" s="1521" customFormat="1" ht="25.15" customHeight="1">
      <c r="A74" s="1526">
        <v>37</v>
      </c>
      <c r="B74" s="1534">
        <v>755</v>
      </c>
      <c r="C74" s="1524" t="s">
        <v>784</v>
      </c>
      <c r="D74" s="1528">
        <v>66943.820000000007</v>
      </c>
      <c r="E74" s="1528">
        <v>9474.16</v>
      </c>
      <c r="F74" s="1522">
        <v>0</v>
      </c>
      <c r="G74" s="1522">
        <v>0</v>
      </c>
      <c r="H74" s="1522">
        <v>0</v>
      </c>
      <c r="I74" s="1522">
        <v>0</v>
      </c>
      <c r="J74" s="1522">
        <v>0</v>
      </c>
      <c r="K74" s="1522">
        <v>0</v>
      </c>
      <c r="L74" s="1522">
        <v>0</v>
      </c>
      <c r="M74" s="1522">
        <v>0</v>
      </c>
      <c r="N74" s="1522">
        <v>0</v>
      </c>
      <c r="O74" s="1522">
        <v>0</v>
      </c>
    </row>
    <row r="75" spans="1:15" s="1521" customFormat="1" ht="25.15" customHeight="1">
      <c r="A75" s="1777">
        <v>39</v>
      </c>
      <c r="B75" s="1790">
        <v>600</v>
      </c>
      <c r="C75" s="1537" t="s">
        <v>803</v>
      </c>
      <c r="D75" s="1522">
        <v>0</v>
      </c>
      <c r="E75" s="1522">
        <v>0</v>
      </c>
      <c r="F75" s="1528">
        <v>1822.87</v>
      </c>
      <c r="G75" s="1522">
        <v>0</v>
      </c>
      <c r="H75" s="1522">
        <v>0</v>
      </c>
      <c r="I75" s="1522">
        <v>0</v>
      </c>
      <c r="J75" s="1522">
        <v>0</v>
      </c>
      <c r="K75" s="1522">
        <v>0</v>
      </c>
      <c r="L75" s="1522">
        <v>0</v>
      </c>
      <c r="M75" s="1522">
        <v>0</v>
      </c>
      <c r="N75" s="1522">
        <v>0</v>
      </c>
      <c r="O75" s="1522">
        <v>0</v>
      </c>
    </row>
    <row r="76" spans="1:15" s="1521" customFormat="1" ht="25.15" customHeight="1">
      <c r="A76" s="1777"/>
      <c r="B76" s="1788"/>
      <c r="C76" s="1530" t="s">
        <v>781</v>
      </c>
      <c r="D76" s="1528">
        <v>35987441.460000001</v>
      </c>
      <c r="E76" s="1528">
        <v>162918.20000000001</v>
      </c>
      <c r="F76" s="1528">
        <v>4856506.6500000004</v>
      </c>
      <c r="G76" s="1522">
        <v>0</v>
      </c>
      <c r="H76" s="1522">
        <v>0</v>
      </c>
      <c r="I76" s="1522">
        <v>0</v>
      </c>
      <c r="J76" s="1522">
        <v>0</v>
      </c>
      <c r="K76" s="1522">
        <v>0</v>
      </c>
      <c r="L76" s="1522">
        <v>0</v>
      </c>
      <c r="M76" s="1522">
        <v>0</v>
      </c>
      <c r="N76" s="1522">
        <v>0</v>
      </c>
      <c r="O76" s="1522">
        <v>0</v>
      </c>
    </row>
    <row r="77" spans="1:15" s="1521" customFormat="1" ht="25.15" customHeight="1">
      <c r="A77" s="1776"/>
      <c r="B77" s="1789"/>
      <c r="C77" s="1524" t="s">
        <v>783</v>
      </c>
      <c r="D77" s="1528">
        <v>11786329.300000001</v>
      </c>
      <c r="E77" s="1522">
        <v>0</v>
      </c>
      <c r="F77" s="1522">
        <v>0</v>
      </c>
      <c r="G77" s="1522">
        <v>0</v>
      </c>
      <c r="H77" s="1522">
        <v>0</v>
      </c>
      <c r="I77" s="1522">
        <v>0</v>
      </c>
      <c r="J77" s="1522">
        <v>0</v>
      </c>
      <c r="K77" s="1522">
        <v>0</v>
      </c>
      <c r="L77" s="1522">
        <v>0</v>
      </c>
      <c r="M77" s="1522">
        <v>0</v>
      </c>
      <c r="N77" s="1522">
        <v>0</v>
      </c>
      <c r="O77" s="1522">
        <v>0</v>
      </c>
    </row>
    <row r="78" spans="1:15" s="1521" customFormat="1" ht="25.15" customHeight="1">
      <c r="A78" s="1775">
        <v>41</v>
      </c>
      <c r="B78" s="1790">
        <v>900</v>
      </c>
      <c r="C78" s="1524" t="s">
        <v>781</v>
      </c>
      <c r="D78" s="1528">
        <v>902.11</v>
      </c>
      <c r="E78" s="1523">
        <v>82.29</v>
      </c>
      <c r="F78" s="1522">
        <v>0</v>
      </c>
      <c r="G78" s="1522">
        <v>0</v>
      </c>
      <c r="H78" s="1522">
        <v>0</v>
      </c>
      <c r="I78" s="1522">
        <v>0</v>
      </c>
      <c r="J78" s="1522">
        <v>0</v>
      </c>
      <c r="K78" s="1522">
        <v>0</v>
      </c>
      <c r="L78" s="1522">
        <v>0</v>
      </c>
      <c r="M78" s="1522">
        <v>0</v>
      </c>
      <c r="N78" s="1522">
        <v>0</v>
      </c>
      <c r="O78" s="1522">
        <v>0</v>
      </c>
    </row>
    <row r="79" spans="1:15" s="1521" customFormat="1" ht="25.15" customHeight="1">
      <c r="A79" s="1777"/>
      <c r="B79" s="1789"/>
      <c r="C79" s="1524" t="s">
        <v>857</v>
      </c>
      <c r="D79" s="1522">
        <v>0</v>
      </c>
      <c r="E79" s="1522">
        <v>0</v>
      </c>
      <c r="F79" s="1522">
        <v>0</v>
      </c>
      <c r="G79" s="1522">
        <v>0</v>
      </c>
      <c r="H79" s="1529">
        <v>18190</v>
      </c>
      <c r="I79" s="1529">
        <v>238935</v>
      </c>
      <c r="J79" s="1522">
        <v>0</v>
      </c>
      <c r="K79" s="1522">
        <v>0</v>
      </c>
      <c r="L79" s="1522">
        <v>0</v>
      </c>
      <c r="M79" s="1529">
        <v>166540.67000000001</v>
      </c>
      <c r="N79" s="1522">
        <v>0</v>
      </c>
      <c r="O79" s="1522">
        <v>0</v>
      </c>
    </row>
    <row r="80" spans="1:15" s="1521" customFormat="1" ht="25.15" customHeight="1">
      <c r="A80" s="1526">
        <v>44</v>
      </c>
      <c r="B80" s="1533" t="s">
        <v>350</v>
      </c>
      <c r="C80" s="1524" t="s">
        <v>856</v>
      </c>
      <c r="D80" s="1528">
        <v>3412.01</v>
      </c>
      <c r="E80" s="1528">
        <v>19151.03</v>
      </c>
      <c r="F80" s="1522">
        <v>0</v>
      </c>
      <c r="G80" s="1522">
        <v>0</v>
      </c>
      <c r="H80" s="1522">
        <v>0</v>
      </c>
      <c r="I80" s="1522">
        <v>0</v>
      </c>
      <c r="J80" s="1522">
        <v>0</v>
      </c>
      <c r="K80" s="1522">
        <v>0</v>
      </c>
      <c r="L80" s="1522">
        <v>0</v>
      </c>
      <c r="M80" s="1522">
        <v>0</v>
      </c>
      <c r="N80" s="1522">
        <v>0</v>
      </c>
      <c r="O80" s="1522">
        <v>0</v>
      </c>
    </row>
    <row r="81" spans="1:15" s="1521" customFormat="1" ht="25.15" customHeight="1">
      <c r="A81" s="1801">
        <v>46</v>
      </c>
      <c r="B81" s="1790">
        <v>851</v>
      </c>
      <c r="C81" s="1524" t="s">
        <v>781</v>
      </c>
      <c r="D81" s="1528">
        <v>7722294.4699999997</v>
      </c>
      <c r="E81" s="1522">
        <v>0</v>
      </c>
      <c r="F81" s="1522">
        <v>0</v>
      </c>
      <c r="G81" s="1522">
        <v>0</v>
      </c>
      <c r="H81" s="1522">
        <v>0</v>
      </c>
      <c r="I81" s="1522">
        <v>0</v>
      </c>
      <c r="J81" s="1522">
        <v>0</v>
      </c>
      <c r="K81" s="1522">
        <v>0</v>
      </c>
      <c r="L81" s="1522">
        <v>0</v>
      </c>
      <c r="M81" s="1522">
        <v>0</v>
      </c>
      <c r="N81" s="1522">
        <v>0</v>
      </c>
      <c r="O81" s="1522">
        <v>0</v>
      </c>
    </row>
    <row r="82" spans="1:15" s="1521" customFormat="1" ht="25.15" customHeight="1">
      <c r="A82" s="1801"/>
      <c r="B82" s="1789"/>
      <c r="C82" s="1524" t="s">
        <v>784</v>
      </c>
      <c r="D82" s="1528">
        <v>1185699.73</v>
      </c>
      <c r="E82" s="1528">
        <v>383862.87</v>
      </c>
      <c r="F82" s="1529">
        <v>209694.71</v>
      </c>
      <c r="G82" s="1529">
        <v>991.41</v>
      </c>
      <c r="H82" s="1529">
        <v>1708.76</v>
      </c>
      <c r="I82" s="1522">
        <v>0</v>
      </c>
      <c r="J82" s="1522">
        <v>0</v>
      </c>
      <c r="K82" s="1522">
        <v>0</v>
      </c>
      <c r="L82" s="1522">
        <v>0</v>
      </c>
      <c r="M82" s="1522">
        <v>0</v>
      </c>
      <c r="N82" s="1522">
        <v>0</v>
      </c>
      <c r="O82" s="1522">
        <v>0</v>
      </c>
    </row>
    <row r="83" spans="1:15" s="1521" customFormat="1" ht="25.15" customHeight="1">
      <c r="A83" s="1775">
        <v>47</v>
      </c>
      <c r="B83" s="1536">
        <v>150</v>
      </c>
      <c r="C83" s="1524" t="s">
        <v>781</v>
      </c>
      <c r="D83" s="1528">
        <v>21025.49</v>
      </c>
      <c r="E83" s="1522">
        <v>0</v>
      </c>
      <c r="F83" s="1522">
        <v>0</v>
      </c>
      <c r="G83" s="1522">
        <v>0</v>
      </c>
      <c r="H83" s="1522">
        <v>0</v>
      </c>
      <c r="I83" s="1522">
        <v>0</v>
      </c>
      <c r="J83" s="1522">
        <v>0</v>
      </c>
      <c r="K83" s="1522">
        <v>0</v>
      </c>
      <c r="L83" s="1522">
        <v>0</v>
      </c>
      <c r="M83" s="1522">
        <v>0</v>
      </c>
      <c r="N83" s="1522">
        <v>0</v>
      </c>
      <c r="O83" s="1522">
        <v>0</v>
      </c>
    </row>
    <row r="84" spans="1:15" s="1521" customFormat="1" ht="25.15" customHeight="1">
      <c r="A84" s="1776"/>
      <c r="B84" s="1532">
        <v>900</v>
      </c>
      <c r="C84" s="1524" t="s">
        <v>781</v>
      </c>
      <c r="D84" s="1528">
        <v>3115073.4</v>
      </c>
      <c r="E84" s="1528">
        <v>533361.69999999995</v>
      </c>
      <c r="F84" s="1528">
        <v>45394.43</v>
      </c>
      <c r="G84" s="1528">
        <v>1131.6500000000001</v>
      </c>
      <c r="H84" s="1522">
        <v>0</v>
      </c>
      <c r="I84" s="1522">
        <v>0</v>
      </c>
      <c r="J84" s="1522">
        <v>0</v>
      </c>
      <c r="K84" s="1522">
        <v>0</v>
      </c>
      <c r="L84" s="1522">
        <v>0</v>
      </c>
      <c r="M84" s="1522">
        <v>0</v>
      </c>
      <c r="N84" s="1522">
        <v>0</v>
      </c>
      <c r="O84" s="1522">
        <v>0</v>
      </c>
    </row>
    <row r="85" spans="1:15" s="1521" customFormat="1" ht="25.15" customHeight="1">
      <c r="A85" s="1535">
        <v>49</v>
      </c>
      <c r="B85" s="1534">
        <v>750</v>
      </c>
      <c r="C85" s="1524" t="s">
        <v>785</v>
      </c>
      <c r="D85" s="1522">
        <v>0</v>
      </c>
      <c r="E85" s="1522">
        <v>0</v>
      </c>
      <c r="F85" s="1522">
        <v>0</v>
      </c>
      <c r="G85" s="1522">
        <v>0</v>
      </c>
      <c r="H85" s="1522">
        <v>0</v>
      </c>
      <c r="I85" s="1522">
        <v>0</v>
      </c>
      <c r="J85" s="1522">
        <v>0</v>
      </c>
      <c r="K85" s="1522">
        <v>0</v>
      </c>
      <c r="L85" s="1522">
        <v>0</v>
      </c>
      <c r="M85" s="1522">
        <v>0</v>
      </c>
      <c r="N85" s="1522">
        <v>0</v>
      </c>
      <c r="O85" s="1522">
        <v>0</v>
      </c>
    </row>
    <row r="86" spans="1:15" s="1521" customFormat="1" ht="25.15" customHeight="1">
      <c r="A86" s="1775">
        <v>51</v>
      </c>
      <c r="B86" s="1533" t="s">
        <v>352</v>
      </c>
      <c r="C86" s="1524" t="s">
        <v>781</v>
      </c>
      <c r="D86" s="1528">
        <v>2004348.6</v>
      </c>
      <c r="E86" s="1522">
        <v>0</v>
      </c>
      <c r="F86" s="1522">
        <v>0</v>
      </c>
      <c r="G86" s="1522">
        <v>0</v>
      </c>
      <c r="H86" s="1522">
        <v>0</v>
      </c>
      <c r="I86" s="1522">
        <v>0</v>
      </c>
      <c r="J86" s="1522">
        <v>0</v>
      </c>
      <c r="K86" s="1522">
        <v>0</v>
      </c>
      <c r="L86" s="1522">
        <v>0</v>
      </c>
      <c r="M86" s="1522">
        <v>0</v>
      </c>
      <c r="N86" s="1522">
        <v>0</v>
      </c>
      <c r="O86" s="1522">
        <v>0</v>
      </c>
    </row>
    <row r="87" spans="1:15" s="1521" customFormat="1" ht="25.15" customHeight="1">
      <c r="A87" s="1776"/>
      <c r="B87" s="1532">
        <v>900</v>
      </c>
      <c r="C87" s="1524" t="s">
        <v>781</v>
      </c>
      <c r="D87" s="1528">
        <v>67945517.650000006</v>
      </c>
      <c r="E87" s="1528">
        <v>1860.15</v>
      </c>
      <c r="F87" s="1522">
        <v>0</v>
      </c>
      <c r="G87" s="1522">
        <v>0</v>
      </c>
      <c r="H87" s="1522">
        <v>0</v>
      </c>
      <c r="I87" s="1522">
        <v>0</v>
      </c>
      <c r="J87" s="1522">
        <v>0</v>
      </c>
      <c r="K87" s="1522">
        <v>0</v>
      </c>
      <c r="L87" s="1522">
        <v>0</v>
      </c>
      <c r="M87" s="1522">
        <v>0</v>
      </c>
      <c r="N87" s="1522">
        <v>0</v>
      </c>
      <c r="O87" s="1529">
        <v>9340.2000000000007</v>
      </c>
    </row>
    <row r="88" spans="1:15" s="1521" customFormat="1" ht="25.15" customHeight="1">
      <c r="A88" s="1775">
        <v>57</v>
      </c>
      <c r="B88" s="1790">
        <v>754</v>
      </c>
      <c r="C88" s="1524" t="s">
        <v>781</v>
      </c>
      <c r="D88" s="1522">
        <v>0</v>
      </c>
      <c r="E88" s="1522">
        <v>0</v>
      </c>
      <c r="F88" s="1528">
        <v>765</v>
      </c>
      <c r="G88" s="1523">
        <v>198.65</v>
      </c>
      <c r="H88" s="1522">
        <v>0</v>
      </c>
      <c r="I88" s="1522">
        <v>0</v>
      </c>
      <c r="J88" s="1522">
        <v>0</v>
      </c>
      <c r="K88" s="1522">
        <v>0</v>
      </c>
      <c r="L88" s="1522">
        <v>0</v>
      </c>
      <c r="M88" s="1522">
        <v>0</v>
      </c>
      <c r="N88" s="1522">
        <v>0</v>
      </c>
      <c r="O88" s="1522">
        <v>0</v>
      </c>
    </row>
    <row r="89" spans="1:15" s="1521" customFormat="1" ht="25.15" customHeight="1">
      <c r="A89" s="1776"/>
      <c r="B89" s="1789"/>
      <c r="C89" s="1524" t="s">
        <v>784</v>
      </c>
      <c r="D89" s="1529">
        <v>766.73</v>
      </c>
      <c r="E89" s="1523">
        <v>187.12</v>
      </c>
      <c r="F89" s="1522">
        <v>0</v>
      </c>
      <c r="G89" s="1522">
        <v>0</v>
      </c>
      <c r="H89" s="1522">
        <v>0</v>
      </c>
      <c r="I89" s="1522">
        <v>0</v>
      </c>
      <c r="J89" s="1522">
        <v>0</v>
      </c>
      <c r="K89" s="1522">
        <v>0</v>
      </c>
      <c r="L89" s="1522">
        <v>0</v>
      </c>
      <c r="M89" s="1522">
        <v>0</v>
      </c>
      <c r="N89" s="1522">
        <v>0</v>
      </c>
      <c r="O89" s="1522">
        <v>0</v>
      </c>
    </row>
    <row r="90" spans="1:15" s="1531" customFormat="1" ht="25.15" customHeight="1">
      <c r="A90" s="1775">
        <v>62</v>
      </c>
      <c r="B90" s="1778">
        <v>50</v>
      </c>
      <c r="C90" s="1524" t="s">
        <v>855</v>
      </c>
      <c r="D90" s="1528">
        <v>1360468.76</v>
      </c>
      <c r="E90" s="1528">
        <v>400969.11</v>
      </c>
      <c r="F90" s="1529">
        <v>43038.12</v>
      </c>
      <c r="G90" s="1522">
        <v>0</v>
      </c>
      <c r="H90" s="1522">
        <v>0</v>
      </c>
      <c r="I90" s="1522">
        <v>0</v>
      </c>
      <c r="J90" s="1522">
        <v>0</v>
      </c>
      <c r="K90" s="1522">
        <v>0</v>
      </c>
      <c r="L90" s="1522">
        <v>0</v>
      </c>
      <c r="M90" s="1522">
        <v>0</v>
      </c>
      <c r="N90" s="1522">
        <v>0</v>
      </c>
      <c r="O90" s="1529">
        <v>31122.91</v>
      </c>
    </row>
    <row r="91" spans="1:15" s="1521" customFormat="1" ht="32.25" customHeight="1">
      <c r="A91" s="1776"/>
      <c r="B91" s="1779"/>
      <c r="C91" s="1530" t="s">
        <v>854</v>
      </c>
      <c r="D91" s="1522">
        <v>0</v>
      </c>
      <c r="E91" s="1522">
        <v>0</v>
      </c>
      <c r="F91" s="1522">
        <v>0</v>
      </c>
      <c r="G91" s="1522">
        <v>0</v>
      </c>
      <c r="H91" s="1522">
        <v>0</v>
      </c>
      <c r="I91" s="1529">
        <v>4797.88</v>
      </c>
      <c r="J91" s="1529">
        <v>1006.76</v>
      </c>
      <c r="K91" s="1529">
        <v>23916.49</v>
      </c>
      <c r="L91" s="1529">
        <v>15663.33</v>
      </c>
      <c r="M91" s="1529">
        <v>683.23</v>
      </c>
      <c r="N91" s="1522">
        <v>0</v>
      </c>
      <c r="O91" s="1522">
        <v>0</v>
      </c>
    </row>
    <row r="92" spans="1:15" s="1521" customFormat="1" ht="25.15" customHeight="1">
      <c r="A92" s="1526" t="s">
        <v>841</v>
      </c>
      <c r="B92" s="1525">
        <v>855</v>
      </c>
      <c r="C92" s="1524" t="s">
        <v>784</v>
      </c>
      <c r="D92" s="1528">
        <v>3774.58</v>
      </c>
      <c r="E92" s="1522">
        <v>0</v>
      </c>
      <c r="F92" s="1522">
        <v>0</v>
      </c>
      <c r="G92" s="1522">
        <v>0</v>
      </c>
      <c r="H92" s="1522">
        <v>0</v>
      </c>
      <c r="I92" s="1522">
        <v>0</v>
      </c>
      <c r="J92" s="1522">
        <v>0</v>
      </c>
      <c r="K92" s="1522">
        <v>0</v>
      </c>
      <c r="L92" s="1522">
        <v>0</v>
      </c>
      <c r="M92" s="1522">
        <v>0</v>
      </c>
      <c r="N92" s="1522">
        <v>0</v>
      </c>
      <c r="O92" s="1522">
        <v>0</v>
      </c>
    </row>
    <row r="93" spans="1:15" s="1521" customFormat="1" ht="25.15" customHeight="1">
      <c r="A93" s="1526" t="s">
        <v>843</v>
      </c>
      <c r="B93" s="1525">
        <v>855</v>
      </c>
      <c r="C93" s="1524" t="s">
        <v>784</v>
      </c>
      <c r="D93" s="1522">
        <v>0</v>
      </c>
      <c r="E93" s="1522">
        <v>0</v>
      </c>
      <c r="F93" s="1522">
        <v>0</v>
      </c>
      <c r="G93" s="1522">
        <v>0</v>
      </c>
      <c r="H93" s="1522">
        <v>0</v>
      </c>
      <c r="I93" s="1522">
        <v>0</v>
      </c>
      <c r="J93" s="1522">
        <v>0</v>
      </c>
      <c r="K93" s="1522">
        <v>0</v>
      </c>
      <c r="L93" s="1522">
        <v>0</v>
      </c>
      <c r="M93" s="1522">
        <v>0</v>
      </c>
      <c r="N93" s="1522">
        <v>0</v>
      </c>
      <c r="O93" s="1527">
        <v>61.24</v>
      </c>
    </row>
    <row r="94" spans="1:15" s="1521" customFormat="1" ht="25.15" customHeight="1">
      <c r="A94" s="1526" t="s">
        <v>847</v>
      </c>
      <c r="B94" s="1525">
        <v>855</v>
      </c>
      <c r="C94" s="1524" t="s">
        <v>784</v>
      </c>
      <c r="D94" s="1523">
        <v>0.31</v>
      </c>
      <c r="E94" s="1522">
        <v>0</v>
      </c>
      <c r="F94" s="1522">
        <v>0</v>
      </c>
      <c r="G94" s="1522">
        <v>0</v>
      </c>
      <c r="H94" s="1522">
        <v>0</v>
      </c>
      <c r="I94" s="1522">
        <v>0</v>
      </c>
      <c r="J94" s="1522">
        <v>0</v>
      </c>
      <c r="K94" s="1522">
        <v>0</v>
      </c>
      <c r="L94" s="1522">
        <v>0</v>
      </c>
      <c r="M94" s="1522">
        <v>0</v>
      </c>
      <c r="N94" s="1522">
        <v>0</v>
      </c>
      <c r="O94" s="1522">
        <v>0</v>
      </c>
    </row>
    <row r="95" spans="1:15" s="1517" customFormat="1" ht="21" customHeight="1">
      <c r="A95" s="1520"/>
      <c r="B95" s="1519"/>
      <c r="C95" s="1519"/>
      <c r="D95" s="1518">
        <f t="shared" ref="D95:O95" si="0">SUM(D12:D94)</f>
        <v>537217135.41000032</v>
      </c>
      <c r="E95" s="1518">
        <f t="shared" si="0"/>
        <v>37287560.829999998</v>
      </c>
      <c r="F95" s="1518">
        <f t="shared" si="0"/>
        <v>16184393.879999997</v>
      </c>
      <c r="G95" s="1518">
        <f t="shared" si="0"/>
        <v>1266393.0199999998</v>
      </c>
      <c r="H95" s="1518">
        <f t="shared" si="0"/>
        <v>549124.1</v>
      </c>
      <c r="I95" s="1518">
        <f t="shared" si="0"/>
        <v>2379164.1599999992</v>
      </c>
      <c r="J95" s="1518">
        <f t="shared" si="0"/>
        <v>1334963.5</v>
      </c>
      <c r="K95" s="1518">
        <f t="shared" si="0"/>
        <v>723255.48999999987</v>
      </c>
      <c r="L95" s="1518">
        <f t="shared" si="0"/>
        <v>7635668.9900000002</v>
      </c>
      <c r="M95" s="1518">
        <f t="shared" si="0"/>
        <v>427445.18</v>
      </c>
      <c r="N95" s="1518">
        <f t="shared" si="0"/>
        <v>154788.58000000002</v>
      </c>
      <c r="O95" s="1518">
        <f t="shared" si="0"/>
        <v>1597436.16</v>
      </c>
    </row>
    <row r="96" spans="1:15" s="1513" customFormat="1" ht="18.600000000000001" customHeight="1">
      <c r="A96" s="1516"/>
      <c r="B96" s="1516"/>
      <c r="C96" s="1516"/>
      <c r="D96" s="1516"/>
      <c r="E96" s="1516"/>
      <c r="F96" s="1516"/>
      <c r="G96" s="1516"/>
      <c r="H96" s="1515"/>
      <c r="I96" s="1515"/>
      <c r="J96" s="1515"/>
      <c r="K96" s="1515"/>
      <c r="L96" s="1515"/>
      <c r="M96" s="1514"/>
      <c r="N96" s="1514"/>
      <c r="O96" s="1514"/>
    </row>
    <row r="97" spans="2:15" s="1508" customFormat="1">
      <c r="B97" s="1510"/>
      <c r="C97" s="1512"/>
      <c r="D97" s="1510"/>
      <c r="E97" s="1511"/>
      <c r="F97" s="1510"/>
      <c r="G97" s="1510"/>
      <c r="H97" s="1510"/>
      <c r="I97" s="1510"/>
      <c r="J97" s="1510"/>
      <c r="K97" s="1510"/>
      <c r="L97" s="1510"/>
      <c r="M97" s="1510"/>
      <c r="N97" s="1510"/>
      <c r="O97" s="1510"/>
    </row>
    <row r="98" spans="2:15" s="1508" customFormat="1">
      <c r="B98" s="1242"/>
      <c r="C98" s="1505"/>
      <c r="D98" s="1242"/>
      <c r="E98" s="1242"/>
      <c r="F98" s="1242"/>
      <c r="G98" s="1242"/>
      <c r="H98" s="1242"/>
      <c r="I98" s="1242"/>
      <c r="J98" s="1242"/>
      <c r="K98" s="1242"/>
      <c r="L98" s="1242"/>
      <c r="M98" s="1509"/>
      <c r="N98" s="1242"/>
      <c r="O98" s="1242"/>
    </row>
    <row r="99" spans="2:15">
      <c r="B99" s="1242"/>
      <c r="D99" s="1242"/>
      <c r="E99" s="1242"/>
      <c r="F99" s="1242"/>
      <c r="G99" s="1242"/>
      <c r="H99" s="1242"/>
      <c r="I99" s="1242"/>
      <c r="J99" s="1242"/>
      <c r="K99" s="1242"/>
      <c r="L99" s="1242"/>
      <c r="M99" s="1242"/>
      <c r="N99" s="1242"/>
      <c r="O99" s="1242"/>
    </row>
    <row r="100" spans="2:15">
      <c r="B100" s="1242"/>
      <c r="D100" s="1507"/>
      <c r="E100" s="1507"/>
      <c r="F100" s="1507"/>
      <c r="G100" s="1507"/>
      <c r="H100" s="1507"/>
      <c r="I100" s="1507"/>
      <c r="J100" s="1507"/>
      <c r="K100" s="1507"/>
      <c r="L100" s="1507"/>
      <c r="M100" s="1507"/>
      <c r="N100" s="1507"/>
      <c r="O100" s="1507"/>
    </row>
    <row r="101" spans="2:15">
      <c r="B101" s="1242"/>
      <c r="D101" s="1242"/>
      <c r="E101" s="1242"/>
      <c r="F101" s="1242"/>
      <c r="G101" s="1242"/>
      <c r="H101" s="1242"/>
      <c r="I101" s="1242"/>
      <c r="J101" s="1242"/>
      <c r="K101" s="1242"/>
      <c r="L101" s="1242"/>
      <c r="M101" s="1242"/>
      <c r="N101" s="1242"/>
      <c r="O101" s="1242"/>
    </row>
    <row r="102" spans="2:15">
      <c r="B102" s="1242"/>
      <c r="D102" s="1242"/>
      <c r="E102" s="1242"/>
      <c r="F102" s="1242"/>
      <c r="G102" s="1242"/>
      <c r="H102" s="1242"/>
      <c r="I102" s="1242"/>
      <c r="J102" s="1242"/>
      <c r="K102" s="1242"/>
      <c r="L102" s="1242"/>
      <c r="M102" s="1242"/>
      <c r="N102" s="1242"/>
      <c r="O102" s="1242"/>
    </row>
    <row r="103" spans="2:15">
      <c r="D103" s="1242"/>
      <c r="E103" s="1242"/>
    </row>
  </sheetData>
  <mergeCells count="44">
    <mergeCell ref="A2:O2"/>
    <mergeCell ref="L6:L10"/>
    <mergeCell ref="F6:F10"/>
    <mergeCell ref="C5:C10"/>
    <mergeCell ref="N6:N10"/>
    <mergeCell ref="A6:A10"/>
    <mergeCell ref="M6:M10"/>
    <mergeCell ref="E6:E10"/>
    <mergeCell ref="D6:D10"/>
    <mergeCell ref="B17:B19"/>
    <mergeCell ref="A16:A19"/>
    <mergeCell ref="H6:H10"/>
    <mergeCell ref="A86:A87"/>
    <mergeCell ref="B21:B22"/>
    <mergeCell ref="A28:A29"/>
    <mergeCell ref="B28:B29"/>
    <mergeCell ref="B34:B37"/>
    <mergeCell ref="A32:A33"/>
    <mergeCell ref="B32:B33"/>
    <mergeCell ref="A83:A84"/>
    <mergeCell ref="B23:B26"/>
    <mergeCell ref="B81:B82"/>
    <mergeCell ref="B40:B69"/>
    <mergeCell ref="A81:A82"/>
    <mergeCell ref="A23:A26"/>
    <mergeCell ref="A75:A77"/>
    <mergeCell ref="A78:A79"/>
    <mergeCell ref="A30:A31"/>
    <mergeCell ref="A88:A89"/>
    <mergeCell ref="A20:A22"/>
    <mergeCell ref="B90:B91"/>
    <mergeCell ref="D5:N5"/>
    <mergeCell ref="O5:O10"/>
    <mergeCell ref="J6:J10"/>
    <mergeCell ref="K6:K10"/>
    <mergeCell ref="I6:I10"/>
    <mergeCell ref="B75:B77"/>
    <mergeCell ref="B78:B79"/>
    <mergeCell ref="G6:G10"/>
    <mergeCell ref="A5:B5"/>
    <mergeCell ref="A90:A91"/>
    <mergeCell ref="B6:B10"/>
    <mergeCell ref="A34:A73"/>
    <mergeCell ref="B88:B89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46" firstPageNumber="73" fitToHeight="0" orientation="landscape" useFirstPageNumber="1" r:id="rId1"/>
  <headerFooter>
    <oddHeader>&amp;C&amp;"Arial CE,Pogrubiony"&amp;16-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W36" sqref="W36"/>
    </sheetView>
  </sheetViews>
  <sheetFormatPr defaultRowHeight="12.75"/>
  <cols>
    <col min="1" max="16384" width="9.140625" style="1146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W27" sqref="W27"/>
    </sheetView>
  </sheetViews>
  <sheetFormatPr defaultRowHeight="12.75"/>
  <cols>
    <col min="1" max="16384" width="9.140625" style="114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W27" sqref="W27"/>
    </sheetView>
  </sheetViews>
  <sheetFormatPr defaultRowHeight="12.75"/>
  <cols>
    <col min="1" max="16384" width="9.140625" style="114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W27" sqref="W27"/>
    </sheetView>
  </sheetViews>
  <sheetFormatPr defaultRowHeight="12.75"/>
  <cols>
    <col min="1" max="16384" width="9.140625" style="1146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85" zoomScaleNormal="85" workbookViewId="0">
      <selection activeCell="W27" sqref="W27"/>
    </sheetView>
  </sheetViews>
  <sheetFormatPr defaultRowHeight="12.75"/>
  <cols>
    <col min="1" max="16384" width="9.140625" style="114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Normal="100" workbookViewId="0">
      <selection activeCell="T12" sqref="T12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04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04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04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04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04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04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44"/>
      <c r="B7" s="1142"/>
      <c r="C7" s="1142"/>
      <c r="D7" s="1142"/>
      <c r="E7" s="1142"/>
      <c r="F7" s="1142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5" customHeight="1">
      <c r="A8" s="1145"/>
      <c r="B8" s="1142"/>
      <c r="C8" s="1142"/>
      <c r="D8" s="1142"/>
      <c r="E8" s="1142"/>
      <c r="F8" s="1142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1143"/>
      <c r="B9" s="1142"/>
      <c r="C9" s="1142"/>
      <c r="D9" s="1142"/>
      <c r="E9" s="1142"/>
      <c r="F9" s="1142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1154"/>
      <c r="B10" s="1142"/>
      <c r="C10" s="1142"/>
      <c r="D10" s="1142"/>
      <c r="E10" s="1142"/>
      <c r="F10" s="1142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1143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</row>
    <row r="12" spans="1:20" ht="15">
      <c r="A12" s="1154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2"/>
    </row>
    <row r="13" spans="1:20" ht="15">
      <c r="A13" s="1143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ht="15">
      <c r="A14" s="1143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1143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1154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</row>
    <row r="17" spans="1:20" s="1146" customFormat="1" ht="15">
      <c r="A17" s="1154"/>
      <c r="B17" s="1148"/>
      <c r="C17" s="1148"/>
      <c r="D17" s="1148"/>
      <c r="E17" s="1148"/>
      <c r="F17" s="1148"/>
      <c r="G17" s="1148"/>
      <c r="H17" s="1148"/>
      <c r="I17" s="1148"/>
      <c r="J17" s="1148"/>
      <c r="K17" s="1148"/>
      <c r="L17" s="1148"/>
      <c r="M17" s="1148"/>
      <c r="N17" s="1148"/>
      <c r="O17" s="1148"/>
      <c r="P17" s="1148"/>
      <c r="Q17" s="1148"/>
      <c r="R17" s="1148"/>
      <c r="S17" s="1148"/>
      <c r="T17" s="1148"/>
    </row>
    <row r="18" spans="1:20" s="1146" customFormat="1" ht="15">
      <c r="A18" s="1154"/>
      <c r="B18" s="1148"/>
      <c r="C18" s="1148"/>
      <c r="D18" s="1148"/>
      <c r="E18" s="1148"/>
      <c r="F18" s="1148"/>
      <c r="G18" s="1148"/>
      <c r="H18" s="1148"/>
      <c r="I18" s="1148"/>
      <c r="J18" s="1148"/>
      <c r="K18" s="1148"/>
      <c r="L18" s="1148"/>
      <c r="M18" s="1148"/>
      <c r="N18" s="1148"/>
      <c r="O18" s="1148"/>
      <c r="P18" s="1148"/>
      <c r="Q18" s="1148"/>
      <c r="R18" s="1148"/>
      <c r="S18" s="1148"/>
      <c r="T18" s="1148"/>
    </row>
    <row r="19" spans="1:20" ht="15">
      <c r="A19" s="1143"/>
      <c r="B19" s="1142"/>
      <c r="C19" s="1142"/>
      <c r="D19" s="1142"/>
      <c r="E19" s="1142"/>
      <c r="F19" s="1142"/>
      <c r="G19" s="1142"/>
      <c r="H19" s="1142"/>
      <c r="I19" s="1142"/>
      <c r="J19" s="1142"/>
      <c r="K19" s="1142"/>
      <c r="L19" s="1142"/>
      <c r="M19" s="1142"/>
      <c r="N19" s="1142"/>
      <c r="O19" s="1142"/>
      <c r="P19" s="1142"/>
      <c r="Q19" s="1142"/>
      <c r="R19" s="311"/>
      <c r="S19" s="311"/>
      <c r="T19" s="311"/>
    </row>
    <row r="20" spans="1:20" ht="15">
      <c r="A20" s="1154"/>
      <c r="B20" s="1142"/>
      <c r="C20" s="1142"/>
      <c r="D20" s="1142"/>
      <c r="E20" s="1142"/>
      <c r="F20" s="1142"/>
      <c r="G20" s="1142"/>
      <c r="H20" s="1142"/>
      <c r="I20" s="1142"/>
      <c r="J20" s="1142"/>
      <c r="K20" s="1142"/>
      <c r="L20" s="1142"/>
      <c r="M20" s="1142"/>
      <c r="N20" s="1142"/>
      <c r="O20" s="1142"/>
      <c r="P20" s="1142"/>
      <c r="Q20" s="1142"/>
      <c r="R20" s="311"/>
      <c r="S20" s="311"/>
      <c r="T20" s="311"/>
    </row>
    <row r="21" spans="1:20" ht="15">
      <c r="A21" s="705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05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05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05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652"/>
    </row>
    <row r="25" spans="1:20" ht="15">
      <c r="A25" s="705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652"/>
    </row>
    <row r="26" spans="1:20" ht="15" hidden="1">
      <c r="A26" s="705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2"/>
    </row>
    <row r="27" spans="1:20" ht="15" hidden="1">
      <c r="A27" s="705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2"/>
    </row>
    <row r="28" spans="1:20">
      <c r="A28" s="311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2"/>
    </row>
    <row r="29" spans="1:20" ht="15">
      <c r="A29" s="706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2"/>
    </row>
    <row r="30" spans="1:20" ht="15">
      <c r="A30" s="705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52"/>
    </row>
    <row r="31" spans="1:20">
      <c r="A31" s="311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15" zoomScaleNormal="115" workbookViewId="0">
      <selection activeCell="S32" sqref="S32"/>
    </sheetView>
  </sheetViews>
  <sheetFormatPr defaultRowHeight="12.75"/>
  <cols>
    <col min="1" max="16384" width="9.140625" style="1146"/>
  </cols>
  <sheetData>
    <row r="27" spans="2:2">
      <c r="B27" s="1570" t="s">
        <v>897</v>
      </c>
    </row>
    <row r="28" spans="2:2">
      <c r="B28" s="1571" t="s">
        <v>898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W27" sqref="W27"/>
    </sheetView>
  </sheetViews>
  <sheetFormatPr defaultRowHeight="12.75"/>
  <cols>
    <col min="1" max="16384" width="9.140625" style="1146"/>
  </cols>
  <sheetData>
    <row r="1" spans="1:1">
      <c r="A1" s="1146" t="s">
        <v>899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K94"/>
  <sheetViews>
    <sheetView showGridLines="0" showZeros="0" showOutlineSymbols="0" zoomScale="78" zoomScaleNormal="78" workbookViewId="0">
      <selection activeCell="J28" sqref="J28"/>
    </sheetView>
  </sheetViews>
  <sheetFormatPr defaultRowHeight="12.75"/>
  <cols>
    <col min="1" max="1" width="85.85546875" style="180" customWidth="1"/>
    <col min="2" max="2" width="16.85546875" style="180" customWidth="1"/>
    <col min="3" max="3" width="14.140625" style="180" bestFit="1" customWidth="1"/>
    <col min="4" max="4" width="2.85546875" style="180" bestFit="1" customWidth="1"/>
    <col min="5" max="5" width="14.140625" style="180" bestFit="1" customWidth="1"/>
    <col min="6" max="6" width="2.85546875" style="180" bestFit="1" customWidth="1"/>
    <col min="7" max="7" width="14.7109375" style="180" bestFit="1" customWidth="1"/>
    <col min="8" max="8" width="2.85546875" style="180" bestFit="1" customWidth="1"/>
    <col min="9" max="9" width="11.5703125" style="180" bestFit="1" customWidth="1"/>
    <col min="10" max="10" width="9" style="180" bestFit="1" customWidth="1"/>
    <col min="11" max="11" width="9.5703125" style="180" bestFit="1" customWidth="1"/>
    <col min="12" max="13" width="9.140625" style="180"/>
    <col min="14" max="14" width="16.140625" style="180" customWidth="1"/>
    <col min="15" max="16384" width="9.140625" style="180"/>
  </cols>
  <sheetData>
    <row r="1" spans="1:11" ht="17.25" customHeight="1">
      <c r="A1" s="176" t="s">
        <v>431</v>
      </c>
      <c r="B1" s="177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7.25" customHeight="1">
      <c r="A2" s="181"/>
      <c r="B2" s="181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17.25" customHeight="1">
      <c r="A3" s="182" t="s">
        <v>432</v>
      </c>
      <c r="B3" s="183"/>
      <c r="C3" s="184"/>
      <c r="D3" s="184"/>
      <c r="E3" s="184"/>
      <c r="F3" s="184"/>
      <c r="G3" s="184"/>
      <c r="H3" s="184"/>
      <c r="I3" s="184"/>
      <c r="J3" s="184"/>
      <c r="K3" s="184"/>
    </row>
    <row r="4" spans="1:11" ht="17.25" customHeight="1">
      <c r="A4" s="185"/>
      <c r="B4" s="185"/>
      <c r="C4" s="179"/>
      <c r="D4" s="179"/>
      <c r="E4" s="179"/>
      <c r="F4" s="179"/>
      <c r="G4" s="179"/>
      <c r="H4" s="179"/>
      <c r="I4" s="179"/>
      <c r="J4" s="179"/>
      <c r="K4" s="179"/>
    </row>
    <row r="5" spans="1:11" ht="17.25" customHeight="1">
      <c r="A5" s="185"/>
      <c r="B5" s="185"/>
      <c r="C5" s="186"/>
      <c r="D5" s="1127"/>
      <c r="E5" s="179"/>
      <c r="F5" s="179"/>
      <c r="G5" s="179"/>
      <c r="H5" s="179"/>
      <c r="I5" s="179"/>
      <c r="J5" s="187"/>
      <c r="K5" s="188" t="s">
        <v>2</v>
      </c>
    </row>
    <row r="6" spans="1:11" ht="15.95" customHeight="1">
      <c r="A6" s="189"/>
      <c r="B6" s="190" t="s">
        <v>227</v>
      </c>
      <c r="C6" s="191" t="s">
        <v>229</v>
      </c>
      <c r="D6" s="194"/>
      <c r="E6" s="192"/>
      <c r="F6" s="192"/>
      <c r="G6" s="193"/>
      <c r="H6" s="192"/>
      <c r="I6" s="194" t="s">
        <v>433</v>
      </c>
      <c r="J6" s="192"/>
      <c r="K6" s="193"/>
    </row>
    <row r="7" spans="1:11" ht="15.95" customHeight="1">
      <c r="A7" s="195" t="s">
        <v>3</v>
      </c>
      <c r="B7" s="196" t="s">
        <v>228</v>
      </c>
      <c r="C7" s="1175"/>
      <c r="D7" s="1184"/>
      <c r="E7" s="1175"/>
      <c r="F7" s="1184"/>
      <c r="G7" s="1175"/>
      <c r="H7" s="1184"/>
      <c r="I7" s="197" t="s">
        <v>4</v>
      </c>
      <c r="J7" s="197" t="s">
        <v>4</v>
      </c>
      <c r="K7" s="198"/>
    </row>
    <row r="8" spans="1:11" ht="15.95" customHeight="1">
      <c r="A8" s="199"/>
      <c r="B8" s="200" t="s">
        <v>751</v>
      </c>
      <c r="C8" s="1175" t="s">
        <v>434</v>
      </c>
      <c r="D8" s="197"/>
      <c r="E8" s="1175" t="s">
        <v>435</v>
      </c>
      <c r="F8" s="197"/>
      <c r="G8" s="1175" t="s">
        <v>436</v>
      </c>
      <c r="H8" s="197"/>
      <c r="I8" s="198" t="s">
        <v>232</v>
      </c>
      <c r="J8" s="198" t="s">
        <v>437</v>
      </c>
      <c r="K8" s="198" t="s">
        <v>438</v>
      </c>
    </row>
    <row r="9" spans="1:11" s="205" customFormat="1" ht="9.75" customHeight="1">
      <c r="A9" s="202" t="s">
        <v>439</v>
      </c>
      <c r="B9" s="203">
        <v>2</v>
      </c>
      <c r="C9" s="1176">
        <v>3</v>
      </c>
      <c r="D9" s="204"/>
      <c r="E9" s="1176">
        <v>4</v>
      </c>
      <c r="F9" s="204"/>
      <c r="G9" s="1176">
        <v>5</v>
      </c>
      <c r="H9" s="204"/>
      <c r="I9" s="204">
        <v>6</v>
      </c>
      <c r="J9" s="204">
        <v>7</v>
      </c>
      <c r="K9" s="204">
        <v>8</v>
      </c>
    </row>
    <row r="10" spans="1:11" ht="24" customHeight="1">
      <c r="A10" s="206" t="s">
        <v>440</v>
      </c>
      <c r="B10" s="1061">
        <v>404484028</v>
      </c>
      <c r="C10" s="1177">
        <v>40655999</v>
      </c>
      <c r="D10" s="996"/>
      <c r="E10" s="1177">
        <v>71096748</v>
      </c>
      <c r="F10" s="996"/>
      <c r="G10" s="1177">
        <v>101060605</v>
      </c>
      <c r="H10" s="1560"/>
      <c r="I10" s="1070">
        <v>0.10051323707644644</v>
      </c>
      <c r="J10" s="1070">
        <v>0.17577145963350621</v>
      </c>
      <c r="K10" s="1088">
        <v>0.24985066901084163</v>
      </c>
    </row>
    <row r="11" spans="1:11" ht="24" customHeight="1">
      <c r="A11" s="207" t="s">
        <v>441</v>
      </c>
      <c r="B11" s="1062">
        <v>486784028</v>
      </c>
      <c r="C11" s="1178">
        <v>34010719</v>
      </c>
      <c r="D11" s="1185"/>
      <c r="E11" s="1178">
        <v>70220863</v>
      </c>
      <c r="F11" s="1185"/>
      <c r="G11" s="1561">
        <v>104474949</v>
      </c>
      <c r="H11" s="1560"/>
      <c r="I11" s="1070">
        <v>6.9868190087781598E-2</v>
      </c>
      <c r="J11" s="1070">
        <v>0.14425465701598575</v>
      </c>
      <c r="K11" s="1089">
        <v>0.21462279571752918</v>
      </c>
    </row>
    <row r="12" spans="1:11" ht="24" customHeight="1">
      <c r="A12" s="206" t="s">
        <v>442</v>
      </c>
      <c r="B12" s="1167">
        <v>-82300000</v>
      </c>
      <c r="C12" s="1177">
        <v>6645281</v>
      </c>
      <c r="D12" s="996"/>
      <c r="E12" s="1177">
        <v>875885</v>
      </c>
      <c r="F12" s="996"/>
      <c r="G12" s="1177">
        <v>-3414344</v>
      </c>
      <c r="H12" s="1560"/>
      <c r="I12" s="1070"/>
      <c r="J12" s="1070"/>
      <c r="K12" s="1089">
        <v>4.1486561360874849E-2</v>
      </c>
    </row>
    <row r="13" spans="1:11" ht="24" customHeight="1">
      <c r="A13" s="209" t="s">
        <v>443</v>
      </c>
      <c r="B13" s="1063"/>
      <c r="C13" s="1179"/>
      <c r="D13" s="1064"/>
      <c r="E13" s="1179"/>
      <c r="F13" s="1064"/>
      <c r="G13" s="1179"/>
      <c r="H13" s="1562"/>
      <c r="I13" s="1071"/>
      <c r="J13" s="1071"/>
      <c r="K13" s="1074"/>
    </row>
    <row r="14" spans="1:11" ht="15" customHeight="1">
      <c r="A14" s="210" t="s">
        <v>444</v>
      </c>
      <c r="B14" s="1061"/>
      <c r="C14" s="1180"/>
      <c r="D14" s="996"/>
      <c r="E14" s="1180"/>
      <c r="F14" s="996"/>
      <c r="G14" s="1177"/>
      <c r="H14" s="1560"/>
      <c r="I14" s="1070"/>
      <c r="J14" s="1070"/>
      <c r="K14" s="1089"/>
    </row>
    <row r="15" spans="1:11" ht="37.5" customHeight="1">
      <c r="A15" s="1112" t="s">
        <v>721</v>
      </c>
      <c r="B15" s="1061"/>
      <c r="C15" s="1180"/>
      <c r="D15" s="996"/>
      <c r="E15" s="1180"/>
      <c r="F15" s="996"/>
      <c r="G15" s="1177"/>
      <c r="H15" s="1560"/>
      <c r="I15" s="1070"/>
      <c r="J15" s="1088"/>
      <c r="K15" s="1089"/>
    </row>
    <row r="16" spans="1:11" ht="20.25" customHeight="1">
      <c r="A16" s="206" t="s">
        <v>722</v>
      </c>
      <c r="B16" s="1062">
        <v>-6864846</v>
      </c>
      <c r="C16" s="1180">
        <v>81419</v>
      </c>
      <c r="D16" s="996"/>
      <c r="E16" s="1180">
        <v>62408</v>
      </c>
      <c r="F16" s="996"/>
      <c r="G16" s="1177">
        <v>-76212</v>
      </c>
      <c r="H16" s="1560"/>
      <c r="I16" s="1070"/>
      <c r="J16" s="1072"/>
      <c r="K16" s="1089">
        <v>1.1101778539533152E-2</v>
      </c>
    </row>
    <row r="17" spans="1:11" ht="24" customHeight="1">
      <c r="A17" s="769" t="s">
        <v>723</v>
      </c>
      <c r="B17" s="1098">
        <v>89164846</v>
      </c>
      <c r="C17" s="1181">
        <v>-6645281</v>
      </c>
      <c r="D17" s="1066"/>
      <c r="E17" s="1195">
        <v>-875885</v>
      </c>
      <c r="F17" s="1066"/>
      <c r="G17" s="1181">
        <v>3414344</v>
      </c>
      <c r="H17" s="1563"/>
      <c r="I17" s="1073"/>
      <c r="J17" s="1074"/>
      <c r="K17" s="1074">
        <v>3.8292490293764428E-2</v>
      </c>
    </row>
    <row r="18" spans="1:11" ht="24" customHeight="1">
      <c r="A18" s="212" t="s">
        <v>445</v>
      </c>
      <c r="B18" s="998">
        <v>55565016</v>
      </c>
      <c r="C18" s="994">
        <v>-8279982</v>
      </c>
      <c r="D18" s="997"/>
      <c r="E18" s="994">
        <v>-579754</v>
      </c>
      <c r="F18" s="997"/>
      <c r="G18" s="994">
        <v>-3805712</v>
      </c>
      <c r="H18" s="1564"/>
      <c r="I18" s="1075"/>
      <c r="J18" s="1075"/>
      <c r="K18" s="1076"/>
    </row>
    <row r="19" spans="1:11" ht="15">
      <c r="A19" s="213" t="s">
        <v>718</v>
      </c>
      <c r="B19" s="998"/>
      <c r="C19" s="1182"/>
      <c r="D19" s="997"/>
      <c r="E19" s="1182"/>
      <c r="F19" s="997"/>
      <c r="G19" s="994"/>
      <c r="H19" s="1564"/>
      <c r="I19" s="1075"/>
      <c r="J19" s="1075"/>
      <c r="K19" s="1076"/>
    </row>
    <row r="20" spans="1:11" ht="15">
      <c r="A20" s="212" t="s">
        <v>446</v>
      </c>
      <c r="B20" s="998">
        <v>9118240</v>
      </c>
      <c r="C20" s="994">
        <v>0</v>
      </c>
      <c r="D20" s="997"/>
      <c r="E20" s="994"/>
      <c r="F20" s="997"/>
      <c r="G20" s="994">
        <v>-10843574</v>
      </c>
      <c r="H20" s="1564"/>
      <c r="I20" s="1076"/>
      <c r="J20" s="1075"/>
      <c r="K20" s="1076"/>
    </row>
    <row r="21" spans="1:11" ht="15">
      <c r="A21" s="212" t="s">
        <v>447</v>
      </c>
      <c r="B21" s="998">
        <v>68663815</v>
      </c>
      <c r="C21" s="994">
        <v>7492099</v>
      </c>
      <c r="D21" s="997"/>
      <c r="E21" s="994">
        <v>14792226</v>
      </c>
      <c r="F21" s="997"/>
      <c r="G21" s="994">
        <v>23799043</v>
      </c>
      <c r="H21" s="1564"/>
      <c r="I21" s="1076">
        <v>0.1091127692220422</v>
      </c>
      <c r="J21" s="1075">
        <v>0.21542971359805743</v>
      </c>
      <c r="K21" s="1076">
        <v>0.3466023989491408</v>
      </c>
    </row>
    <row r="22" spans="1:11" ht="15">
      <c r="A22" s="212" t="s">
        <v>448</v>
      </c>
      <c r="B22" s="998">
        <v>9000000</v>
      </c>
      <c r="C22" s="994">
        <v>29666623</v>
      </c>
      <c r="D22" s="997"/>
      <c r="E22" s="994">
        <v>29771968</v>
      </c>
      <c r="F22" s="997"/>
      <c r="G22" s="994">
        <v>30070790</v>
      </c>
      <c r="H22" s="1564"/>
      <c r="I22" s="1076">
        <v>3.2962914444444444</v>
      </c>
      <c r="J22" s="1075">
        <v>3.3079964444444445</v>
      </c>
      <c r="K22" s="1076">
        <v>3.3411988888888891</v>
      </c>
    </row>
    <row r="23" spans="1:11" ht="15">
      <c r="A23" s="212" t="s">
        <v>449</v>
      </c>
      <c r="B23" s="998">
        <v>-270505</v>
      </c>
      <c r="C23" s="994">
        <v>15918</v>
      </c>
      <c r="D23" s="997"/>
      <c r="E23" s="994">
        <v>17669</v>
      </c>
      <c r="F23" s="997"/>
      <c r="G23" s="994">
        <v>21754</v>
      </c>
      <c r="H23" s="1564"/>
      <c r="I23" s="1076"/>
      <c r="J23" s="1075"/>
      <c r="K23" s="1076"/>
    </row>
    <row r="24" spans="1:11" ht="15">
      <c r="A24" s="212" t="s">
        <v>450</v>
      </c>
      <c r="B24" s="998">
        <v>-21900000</v>
      </c>
      <c r="C24" s="994">
        <v>2930868</v>
      </c>
      <c r="D24" s="997"/>
      <c r="E24" s="994">
        <v>4229104</v>
      </c>
      <c r="F24" s="997"/>
      <c r="G24" s="994">
        <v>6283683</v>
      </c>
      <c r="H24" s="1564"/>
      <c r="I24" s="1076"/>
      <c r="J24" s="1075"/>
      <c r="K24" s="1076"/>
    </row>
    <row r="25" spans="1:11" ht="15" customHeight="1">
      <c r="A25" s="212" t="s">
        <v>451</v>
      </c>
      <c r="B25" s="998">
        <v>18739</v>
      </c>
      <c r="C25" s="994">
        <v>1999</v>
      </c>
      <c r="D25" s="997"/>
      <c r="E25" s="994">
        <v>12955</v>
      </c>
      <c r="F25" s="997"/>
      <c r="G25" s="994">
        <v>581055</v>
      </c>
      <c r="H25" s="1564"/>
      <c r="I25" s="1076">
        <v>0.10667591653770211</v>
      </c>
      <c r="J25" s="1075">
        <v>0.69133891883238163</v>
      </c>
      <c r="K25" s="1565" t="s">
        <v>894</v>
      </c>
    </row>
    <row r="26" spans="1:11" ht="15">
      <c r="A26" s="212" t="s">
        <v>706</v>
      </c>
      <c r="B26" s="998">
        <v>-65273</v>
      </c>
      <c r="C26" s="994">
        <v>768</v>
      </c>
      <c r="D26" s="997"/>
      <c r="E26" s="994">
        <v>5335</v>
      </c>
      <c r="F26" s="997"/>
      <c r="G26" s="994">
        <v>15732</v>
      </c>
      <c r="H26" s="1564"/>
      <c r="I26" s="1076"/>
      <c r="J26" s="1075"/>
      <c r="K26" s="1076"/>
    </row>
    <row r="27" spans="1:11" ht="15">
      <c r="A27" s="212" t="s">
        <v>707</v>
      </c>
      <c r="B27" s="998"/>
      <c r="C27" s="994">
        <v>65951986</v>
      </c>
      <c r="D27" s="997"/>
      <c r="E27" s="994">
        <v>64012814</v>
      </c>
      <c r="F27" s="997"/>
      <c r="G27" s="994">
        <v>64522307</v>
      </c>
      <c r="H27" s="1564"/>
      <c r="I27" s="1076"/>
      <c r="J27" s="1075"/>
      <c r="K27" s="1076"/>
    </row>
    <row r="28" spans="1:11" ht="18">
      <c r="A28" s="212" t="s">
        <v>708</v>
      </c>
      <c r="B28" s="998">
        <v>9000000</v>
      </c>
      <c r="C28" s="1186">
        <v>-17563731</v>
      </c>
      <c r="D28" s="1566" t="s">
        <v>895</v>
      </c>
      <c r="E28" s="994">
        <v>-14603803</v>
      </c>
      <c r="F28" s="1566" t="s">
        <v>895</v>
      </c>
      <c r="G28" s="994">
        <v>-10788111</v>
      </c>
      <c r="H28" s="1566" t="s">
        <v>895</v>
      </c>
      <c r="I28" s="1076"/>
      <c r="J28" s="1075"/>
      <c r="K28" s="1076"/>
    </row>
    <row r="29" spans="1:11" ht="15.75" customHeight="1">
      <c r="A29" s="212" t="s">
        <v>452</v>
      </c>
      <c r="B29" s="1187">
        <v>33599830</v>
      </c>
      <c r="C29" s="1186">
        <v>1634701</v>
      </c>
      <c r="D29" s="997"/>
      <c r="E29" s="994">
        <v>-296131</v>
      </c>
      <c r="F29" s="997"/>
      <c r="G29" s="994">
        <v>7220055</v>
      </c>
      <c r="H29" s="1564"/>
      <c r="I29" s="1076">
        <v>4.8652061632454689E-2</v>
      </c>
      <c r="J29" s="1075"/>
      <c r="K29" s="1076">
        <v>0.21488367649479179</v>
      </c>
    </row>
    <row r="30" spans="1:11" ht="8.25" customHeight="1">
      <c r="A30" s="214"/>
      <c r="B30" s="707"/>
      <c r="C30" s="1183"/>
      <c r="D30" s="708"/>
      <c r="E30" s="1196"/>
      <c r="F30" s="1194"/>
      <c r="G30" s="1183"/>
      <c r="H30" s="1567"/>
      <c r="I30" s="868"/>
      <c r="J30" s="1075"/>
      <c r="K30" s="1568"/>
    </row>
    <row r="31" spans="1:11" ht="3" customHeight="1">
      <c r="J31" s="866" t="str">
        <f>IF(G25=0,0,(IF(G25/C25&gt;1000%,"*)",G25/C25)))</f>
        <v>*)</v>
      </c>
      <c r="K31" s="1200"/>
    </row>
    <row r="32" spans="1:11" ht="18.75">
      <c r="A32" s="655" t="s">
        <v>765</v>
      </c>
    </row>
    <row r="33" spans="1:1" ht="15">
      <c r="A33" s="185" t="s">
        <v>763</v>
      </c>
    </row>
    <row r="34" spans="1:1" ht="18">
      <c r="A34" s="655" t="s">
        <v>896</v>
      </c>
    </row>
    <row r="35" spans="1:1" ht="24" customHeight="1"/>
    <row r="36" spans="1:1" ht="24" customHeight="1"/>
    <row r="37" spans="1:1" ht="24" customHeight="1"/>
    <row r="39" spans="1:1" ht="18" customHeight="1"/>
    <row r="40" spans="1:1" ht="39.75" customHeight="1"/>
    <row r="57" ht="10.5" customHeight="1"/>
    <row r="63" ht="24" customHeight="1"/>
    <row r="64" ht="24" customHeight="1"/>
    <row r="65" ht="24" customHeight="1"/>
    <row r="69" ht="17.25" customHeight="1"/>
    <row r="92" ht="24" customHeight="1"/>
    <row r="93" ht="24" customHeight="1"/>
    <row r="94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93" zoomScaleNormal="93" workbookViewId="0">
      <selection activeCell="O20" sqref="O20"/>
    </sheetView>
  </sheetViews>
  <sheetFormatPr defaultColWidth="12.5703125" defaultRowHeight="12.75"/>
  <cols>
    <col min="1" max="1" width="65.5703125" style="216" customWidth="1"/>
    <col min="2" max="2" width="16" style="216" bestFit="1" customWidth="1"/>
    <col min="3" max="5" width="14.7109375" style="216" customWidth="1"/>
    <col min="6" max="7" width="11.5703125" style="216" bestFit="1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753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76" t="s">
        <v>728</v>
      </c>
      <c r="C7" s="1577"/>
      <c r="D7" s="1576" t="s">
        <v>754</v>
      </c>
      <c r="E7" s="1578"/>
      <c r="F7" s="1579" t="s">
        <v>433</v>
      </c>
      <c r="G7" s="1580"/>
      <c r="H7" s="1581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0" t="s">
        <v>709</v>
      </c>
      <c r="D8" s="225" t="s">
        <v>231</v>
      </c>
      <c r="E8" s="226" t="s">
        <v>709</v>
      </c>
      <c r="F8" s="711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2" t="s">
        <v>436</v>
      </c>
      <c r="D9" s="230" t="s">
        <v>228</v>
      </c>
      <c r="E9" s="712" t="s">
        <v>436</v>
      </c>
      <c r="F9" s="713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14">
        <v>398671644</v>
      </c>
      <c r="C11" s="1569">
        <v>96198155</v>
      </c>
      <c r="D11" s="880">
        <v>404484028</v>
      </c>
      <c r="E11" s="1569">
        <v>101060605</v>
      </c>
      <c r="F11" s="869">
        <v>0.24129670732237982</v>
      </c>
      <c r="G11" s="870">
        <v>0.24985066901084163</v>
      </c>
      <c r="H11" s="867">
        <v>1.050546187710149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81">
        <v>508019293</v>
      </c>
      <c r="C12" s="880">
        <v>105552646</v>
      </c>
      <c r="D12" s="880">
        <v>486784028</v>
      </c>
      <c r="E12" s="880">
        <v>104474949</v>
      </c>
      <c r="F12" s="1156">
        <v>0.20777290834110113</v>
      </c>
      <c r="G12" s="870">
        <v>0.21462279571752918</v>
      </c>
      <c r="H12" s="1076">
        <v>0.98978995751560794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80">
        <v>-109347649</v>
      </c>
      <c r="C13" s="880">
        <v>-9354491</v>
      </c>
      <c r="D13" s="880">
        <v>-82300000</v>
      </c>
      <c r="E13" s="880">
        <v>-3414344</v>
      </c>
      <c r="F13" s="1156">
        <v>8.5548167569656663E-2</v>
      </c>
      <c r="G13" s="870">
        <v>4.1486561360874849E-2</v>
      </c>
      <c r="H13" s="1076">
        <v>0.36499516649275732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80"/>
      <c r="C14" s="880"/>
      <c r="D14" s="880"/>
      <c r="E14" s="880"/>
      <c r="F14" s="1156"/>
      <c r="G14" s="870"/>
      <c r="H14" s="1076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80"/>
      <c r="C15" s="880"/>
      <c r="D15" s="880"/>
      <c r="E15" s="880"/>
      <c r="F15" s="1156"/>
      <c r="G15" s="870"/>
      <c r="H15" s="1076"/>
      <c r="J15" s="242"/>
      <c r="K15" s="243"/>
      <c r="L15" s="243"/>
      <c r="M15" s="243"/>
    </row>
    <row r="16" spans="1:20" ht="36.75" customHeight="1">
      <c r="A16" s="885" t="s">
        <v>724</v>
      </c>
      <c r="B16" s="880"/>
      <c r="C16" s="880"/>
      <c r="D16" s="880"/>
      <c r="E16" s="880"/>
      <c r="F16" s="1156"/>
      <c r="G16" s="870"/>
      <c r="H16" s="1076"/>
      <c r="J16" s="242"/>
      <c r="K16" s="243"/>
      <c r="L16" s="243"/>
      <c r="M16" s="243"/>
    </row>
    <row r="17" spans="1:10" ht="24" customHeight="1">
      <c r="A17" s="241" t="s">
        <v>725</v>
      </c>
      <c r="B17" s="880">
        <v>-16953881</v>
      </c>
      <c r="C17" s="880">
        <v>250066</v>
      </c>
      <c r="D17" s="880">
        <v>-6864846</v>
      </c>
      <c r="E17" s="880">
        <v>-76212</v>
      </c>
      <c r="F17" s="1156"/>
      <c r="G17" s="870">
        <v>1.1101778539533152E-2</v>
      </c>
      <c r="H17" s="1076"/>
    </row>
    <row r="18" spans="1:10" ht="24" customHeight="1">
      <c r="A18" s="241" t="s">
        <v>462</v>
      </c>
      <c r="B18" s="882">
        <v>126301530</v>
      </c>
      <c r="C18" s="882">
        <v>9354491</v>
      </c>
      <c r="D18" s="882">
        <v>89164846</v>
      </c>
      <c r="E18" s="882">
        <v>3414344</v>
      </c>
      <c r="F18" s="1156">
        <v>7.4064748067580816E-2</v>
      </c>
      <c r="G18" s="870">
        <v>3.8292490293764428E-2</v>
      </c>
      <c r="H18" s="1125">
        <v>0.36499516649275732</v>
      </c>
    </row>
    <row r="19" spans="1:10" ht="24" customHeight="1">
      <c r="A19" s="241" t="s">
        <v>463</v>
      </c>
      <c r="B19" s="280">
        <v>139639017</v>
      </c>
      <c r="C19" s="881">
        <v>5147706</v>
      </c>
      <c r="D19" s="881">
        <v>55565016</v>
      </c>
      <c r="E19" s="881">
        <v>-3805712</v>
      </c>
      <c r="F19" s="1156">
        <v>3.6864381536000072E-2</v>
      </c>
      <c r="G19" s="870"/>
      <c r="H19" s="1076"/>
    </row>
    <row r="20" spans="1:10" ht="24" customHeight="1">
      <c r="A20" s="241" t="s">
        <v>464</v>
      </c>
      <c r="B20" s="280">
        <v>-13337487</v>
      </c>
      <c r="C20" s="881">
        <v>4206785</v>
      </c>
      <c r="D20" s="881">
        <v>33599830</v>
      </c>
      <c r="E20" s="881">
        <v>7220055</v>
      </c>
      <c r="F20" s="1156"/>
      <c r="G20" s="870">
        <v>0.21488367649479179</v>
      </c>
      <c r="H20" s="1076">
        <v>1.7162880917375145</v>
      </c>
    </row>
    <row r="21" spans="1:10" ht="8.1" customHeight="1">
      <c r="A21" s="244"/>
      <c r="B21" s="282"/>
      <c r="C21" s="883"/>
      <c r="D21" s="715"/>
      <c r="E21" s="883"/>
      <c r="F21" s="871"/>
      <c r="G21" s="872"/>
      <c r="H21" s="873"/>
    </row>
    <row r="22" spans="1:10" ht="8.1" customHeight="1">
      <c r="A22" s="716"/>
      <c r="B22" s="717"/>
      <c r="C22" s="717"/>
      <c r="D22" s="717"/>
      <c r="E22" s="718"/>
      <c r="F22" s="718"/>
      <c r="G22" s="718"/>
    </row>
    <row r="23" spans="1:10" s="76" customFormat="1" ht="15.75" customHeight="1">
      <c r="A23" s="1582"/>
      <c r="B23" s="1583"/>
      <c r="C23" s="1583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9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showZeros="0" zoomScale="70" zoomScaleNormal="70" zoomScaleSheetLayoutView="55" workbookViewId="0">
      <selection activeCell="U30" sqref="U30"/>
    </sheetView>
  </sheetViews>
  <sheetFormatPr defaultColWidth="7.85546875" defaultRowHeight="15"/>
  <cols>
    <col min="1" max="1" width="104.28515625" style="1001" customWidth="1"/>
    <col min="2" max="2" width="18.7109375" style="1000" bestFit="1" customWidth="1"/>
    <col min="3" max="3" width="0.85546875" style="1001" customWidth="1"/>
    <col min="4" max="4" width="15.140625" style="1001" bestFit="1" customWidth="1"/>
    <col min="5" max="5" width="1.28515625" style="1001" customWidth="1"/>
    <col min="6" max="6" width="17.42578125" style="1001" customWidth="1"/>
    <col min="7" max="7" width="0.28515625" style="1001" customWidth="1"/>
    <col min="8" max="8" width="15.140625" style="1001" customWidth="1"/>
    <col min="9" max="9" width="2.28515625" style="1001" customWidth="1"/>
    <col min="10" max="10" width="11.42578125" style="1001" bestFit="1" customWidth="1"/>
    <col min="11" max="11" width="12.85546875" style="1001" bestFit="1" customWidth="1"/>
    <col min="12" max="12" width="11.5703125" style="1001" bestFit="1" customWidth="1"/>
    <col min="13" max="13" width="1.85546875" style="1002" bestFit="1" customWidth="1"/>
    <col min="14" max="14" width="20.7109375" style="1002" bestFit="1" customWidth="1"/>
    <col min="15" max="15" width="1.42578125" style="1002" bestFit="1" customWidth="1"/>
    <col min="16" max="16" width="12.42578125" style="1002" customWidth="1"/>
    <col min="17" max="17" width="3.5703125" style="1002" customWidth="1"/>
    <col min="18" max="18" width="12.5703125" style="1002" customWidth="1"/>
    <col min="19" max="19" width="7.85546875" style="1003" customWidth="1"/>
    <col min="20" max="16384" width="7.85546875" style="1001"/>
  </cols>
  <sheetData>
    <row r="1" spans="1:19" ht="15.75">
      <c r="A1" s="999" t="s">
        <v>532</v>
      </c>
      <c r="D1" s="999" t="s">
        <v>4</v>
      </c>
    </row>
    <row r="2" spans="1:19" ht="15.75">
      <c r="A2" s="1584" t="s">
        <v>533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</row>
    <row r="3" spans="1:19" ht="15.75">
      <c r="A3" s="1060"/>
      <c r="B3" s="1004"/>
      <c r="C3" s="1005"/>
      <c r="D3" s="1004"/>
      <c r="E3" s="1005"/>
      <c r="F3" s="1005"/>
      <c r="G3" s="1005"/>
      <c r="H3" s="1005"/>
      <c r="I3" s="1005"/>
      <c r="J3" s="1005"/>
      <c r="K3" s="1005"/>
      <c r="L3" s="1005"/>
    </row>
    <row r="4" spans="1:19" ht="15.75">
      <c r="A4" s="1003"/>
      <c r="B4" s="1006" t="s">
        <v>4</v>
      </c>
      <c r="C4" s="1007"/>
      <c r="D4" s="1065"/>
      <c r="E4" s="1003"/>
      <c r="F4" s="1003"/>
      <c r="G4" s="1003"/>
      <c r="H4" s="1003"/>
      <c r="I4" s="1003"/>
      <c r="J4" s="1003"/>
      <c r="K4" s="1008"/>
      <c r="L4" s="1008" t="s">
        <v>2</v>
      </c>
    </row>
    <row r="5" spans="1:19" ht="15.75">
      <c r="A5" s="1009"/>
      <c r="B5" s="1010" t="s">
        <v>227</v>
      </c>
      <c r="C5" s="1011"/>
      <c r="D5" s="1585" t="s">
        <v>229</v>
      </c>
      <c r="E5" s="1586"/>
      <c r="F5" s="1586"/>
      <c r="G5" s="1586"/>
      <c r="H5" s="1586"/>
      <c r="I5" s="1587"/>
      <c r="J5" s="1588" t="s">
        <v>433</v>
      </c>
      <c r="K5" s="1589"/>
      <c r="L5" s="1590"/>
    </row>
    <row r="6" spans="1:19" ht="15.75">
      <c r="A6" s="1012" t="s">
        <v>3</v>
      </c>
      <c r="B6" s="1013" t="s">
        <v>228</v>
      </c>
      <c r="C6" s="1011"/>
      <c r="D6" s="1014"/>
      <c r="E6" s="1015"/>
      <c r="F6" s="1014"/>
      <c r="G6" s="1015"/>
      <c r="H6" s="1014"/>
      <c r="I6" s="1015"/>
      <c r="J6" s="1016"/>
      <c r="K6" s="1017"/>
      <c r="L6" s="1017"/>
    </row>
    <row r="7" spans="1:19" ht="20.100000000000001" customHeight="1">
      <c r="A7" s="1018"/>
      <c r="B7" s="1019" t="s">
        <v>751</v>
      </c>
      <c r="C7" s="1020" t="s">
        <v>4</v>
      </c>
      <c r="D7" s="1021" t="s">
        <v>434</v>
      </c>
      <c r="E7" s="1022"/>
      <c r="F7" s="1019" t="s">
        <v>534</v>
      </c>
      <c r="G7" s="1023"/>
      <c r="H7" s="1019" t="s">
        <v>436</v>
      </c>
      <c r="I7" s="1023"/>
      <c r="J7" s="1024" t="s">
        <v>232</v>
      </c>
      <c r="K7" s="1025" t="s">
        <v>437</v>
      </c>
      <c r="L7" s="1025" t="s">
        <v>438</v>
      </c>
    </row>
    <row r="8" spans="1:19" s="1031" customFormat="1">
      <c r="A8" s="1026">
        <v>1</v>
      </c>
      <c r="B8" s="1027">
        <v>2</v>
      </c>
      <c r="C8" s="1028"/>
      <c r="D8" s="1027">
        <v>3</v>
      </c>
      <c r="E8" s="1028"/>
      <c r="F8" s="1029">
        <v>4</v>
      </c>
      <c r="G8" s="1028"/>
      <c r="H8" s="1027">
        <v>5</v>
      </c>
      <c r="I8" s="1028"/>
      <c r="J8" s="1028">
        <v>6</v>
      </c>
      <c r="K8" s="1028">
        <v>7</v>
      </c>
      <c r="L8" s="1026">
        <v>8</v>
      </c>
      <c r="M8" s="1002"/>
      <c r="N8" s="1002"/>
      <c r="O8" s="1002"/>
      <c r="P8" s="1002"/>
      <c r="Q8" s="1002"/>
      <c r="R8" s="1002"/>
      <c r="S8" s="1030"/>
    </row>
    <row r="9" spans="1:19" s="1031" customFormat="1" ht="20.100000000000001" customHeight="1">
      <c r="A9" s="1032" t="s">
        <v>535</v>
      </c>
      <c r="B9" s="1092">
        <v>404484028</v>
      </c>
      <c r="C9" s="1077"/>
      <c r="D9" s="1092">
        <v>40655999.196670018</v>
      </c>
      <c r="E9" s="1033"/>
      <c r="F9" s="1092">
        <v>71096748.375409976</v>
      </c>
      <c r="G9" s="1033"/>
      <c r="H9" s="1092">
        <v>101060605.16062021</v>
      </c>
      <c r="I9" s="1033"/>
      <c r="J9" s="1172">
        <v>0.10051323756267087</v>
      </c>
      <c r="K9" s="1172">
        <v>0.17577146056162687</v>
      </c>
      <c r="L9" s="1172">
        <v>0.24985066940794065</v>
      </c>
      <c r="M9" s="1034"/>
      <c r="N9" s="1191"/>
      <c r="O9" s="1034"/>
      <c r="P9" s="1191"/>
      <c r="Q9" s="1034"/>
      <c r="R9" s="1034"/>
      <c r="S9" s="1030"/>
    </row>
    <row r="10" spans="1:19" s="1031" customFormat="1" ht="15.75">
      <c r="A10" s="1035" t="s">
        <v>536</v>
      </c>
      <c r="B10" s="1093"/>
      <c r="C10" s="1079"/>
      <c r="D10" s="1093"/>
      <c r="E10" s="1080"/>
      <c r="F10" s="1093"/>
      <c r="G10" s="1080"/>
      <c r="H10" s="1093"/>
      <c r="I10" s="1080"/>
      <c r="J10" s="1172"/>
      <c r="K10" s="1172"/>
      <c r="L10" s="1172"/>
      <c r="M10" s="1034"/>
      <c r="N10" s="1034"/>
      <c r="O10" s="1034"/>
      <c r="P10" s="1034"/>
      <c r="Q10" s="1034"/>
      <c r="R10" s="1034"/>
      <c r="S10" s="1030"/>
    </row>
    <row r="11" spans="1:19" s="1031" customFormat="1" ht="20.100000000000001" customHeight="1">
      <c r="A11" s="1032" t="s">
        <v>537</v>
      </c>
      <c r="B11" s="1094">
        <v>369140013</v>
      </c>
      <c r="C11" s="1079"/>
      <c r="D11" s="1094">
        <v>39215996.908029996</v>
      </c>
      <c r="E11" s="1080"/>
      <c r="F11" s="1094">
        <v>65642701.728219993</v>
      </c>
      <c r="G11" s="1080"/>
      <c r="H11" s="1094">
        <v>92105697.309770003</v>
      </c>
      <c r="I11" s="1080"/>
      <c r="J11" s="1172">
        <v>0.10623610426114927</v>
      </c>
      <c r="K11" s="1172">
        <v>0.1778260264844819</v>
      </c>
      <c r="L11" s="1172">
        <v>0.24951426035131555</v>
      </c>
      <c r="M11" s="1034"/>
      <c r="N11" s="1034"/>
      <c r="O11" s="1034"/>
      <c r="P11" s="1034"/>
      <c r="Q11" s="1034"/>
      <c r="R11" s="1034"/>
      <c r="S11" s="1030"/>
    </row>
    <row r="12" spans="1:19" s="1031" customFormat="1" ht="15.75">
      <c r="A12" s="1035" t="s">
        <v>538</v>
      </c>
      <c r="B12" s="1093"/>
      <c r="C12" s="1082"/>
      <c r="D12" s="1093"/>
      <c r="E12" s="1080"/>
      <c r="F12" s="1093"/>
      <c r="G12" s="1080"/>
      <c r="H12" s="1093"/>
      <c r="I12" s="1080"/>
      <c r="J12" s="1172"/>
      <c r="K12" s="1172"/>
      <c r="L12" s="1172"/>
      <c r="M12" s="1034"/>
      <c r="N12" s="1034"/>
      <c r="O12" s="1034"/>
      <c r="P12" s="1034"/>
      <c r="Q12" s="1034"/>
      <c r="R12" s="1034"/>
      <c r="S12" s="1030"/>
    </row>
    <row r="13" spans="1:19" s="1031" customFormat="1">
      <c r="A13" s="1036" t="s">
        <v>539</v>
      </c>
      <c r="B13" s="1093">
        <v>181000000</v>
      </c>
      <c r="C13" s="1082"/>
      <c r="D13" s="1093">
        <v>23246955.308139998</v>
      </c>
      <c r="E13" s="1083"/>
      <c r="F13" s="1093">
        <v>35655460.920879997</v>
      </c>
      <c r="G13" s="1083"/>
      <c r="H13" s="1093">
        <v>48828270.620160006</v>
      </c>
      <c r="I13" s="1083"/>
      <c r="J13" s="1173">
        <v>0.1284362171720442</v>
      </c>
      <c r="K13" s="1173">
        <v>0.19699149680044198</v>
      </c>
      <c r="L13" s="1173">
        <v>0.26976945094011051</v>
      </c>
      <c r="M13" s="1034"/>
      <c r="N13" s="1034"/>
      <c r="O13" s="1034"/>
      <c r="P13" s="1034"/>
      <c r="Q13" s="1034"/>
      <c r="R13" s="1034"/>
      <c r="S13" s="1030"/>
    </row>
    <row r="14" spans="1:19" s="1031" customFormat="1">
      <c r="A14" s="1036" t="s">
        <v>540</v>
      </c>
      <c r="B14" s="1093">
        <v>71052000</v>
      </c>
      <c r="C14" s="1082"/>
      <c r="D14" s="1093">
        <v>4661437.4019999998</v>
      </c>
      <c r="E14" s="1083"/>
      <c r="F14" s="1093">
        <v>9713750.8119599987</v>
      </c>
      <c r="G14" s="1083"/>
      <c r="H14" s="1093">
        <v>15756028.670059998</v>
      </c>
      <c r="I14" s="1083"/>
      <c r="J14" s="1173">
        <v>6.5605998451838093E-2</v>
      </c>
      <c r="K14" s="1173">
        <v>0.13671326369363282</v>
      </c>
      <c r="L14" s="1173">
        <v>0.22175348575775486</v>
      </c>
      <c r="M14" s="1034"/>
      <c r="N14" s="1034"/>
      <c r="O14" s="1034"/>
      <c r="P14" s="1034"/>
      <c r="Q14" s="1034"/>
      <c r="R14" s="1087"/>
      <c r="S14" s="1030"/>
    </row>
    <row r="15" spans="1:19" s="1031" customFormat="1">
      <c r="A15" s="1037" t="s">
        <v>541</v>
      </c>
      <c r="B15" s="1093"/>
      <c r="C15" s="1082"/>
      <c r="D15" s="1093"/>
      <c r="E15" s="1083"/>
      <c r="F15" s="1093"/>
      <c r="G15" s="1083"/>
      <c r="H15" s="1093"/>
      <c r="I15" s="1083"/>
      <c r="J15" s="1173"/>
      <c r="K15" s="1173"/>
      <c r="L15" s="1173"/>
      <c r="M15" s="1034"/>
      <c r="N15" s="1034"/>
      <c r="O15" s="1034"/>
      <c r="P15" s="1034"/>
      <c r="Q15" s="1034"/>
      <c r="R15" s="1087"/>
      <c r="S15" s="1030"/>
    </row>
    <row r="16" spans="1:19" s="1031" customFormat="1">
      <c r="A16" s="1036" t="s">
        <v>542</v>
      </c>
      <c r="B16" s="1093">
        <v>3083023</v>
      </c>
      <c r="C16" s="1082"/>
      <c r="D16" s="1093">
        <v>267473.98027</v>
      </c>
      <c r="E16" s="1083"/>
      <c r="F16" s="1093">
        <v>546580.32341000007</v>
      </c>
      <c r="G16" s="1083"/>
      <c r="H16" s="1093">
        <v>934697.37288000016</v>
      </c>
      <c r="I16" s="1083"/>
      <c r="J16" s="1173">
        <v>8.6757049905239109E-2</v>
      </c>
      <c r="K16" s="1173">
        <v>0.17728713778976027</v>
      </c>
      <c r="L16" s="1173">
        <v>0.30317560812228783</v>
      </c>
      <c r="M16" s="1034"/>
      <c r="N16" s="1034"/>
      <c r="O16" s="1034"/>
      <c r="P16" s="1034"/>
      <c r="Q16" s="1034"/>
      <c r="R16" s="1087"/>
      <c r="S16" s="1030"/>
    </row>
    <row r="17" spans="1:19" s="1031" customFormat="1">
      <c r="A17" s="1036" t="s">
        <v>543</v>
      </c>
      <c r="B17" s="1093">
        <v>67715420</v>
      </c>
      <c r="C17" s="1082"/>
      <c r="D17" s="1093">
        <v>4368645.8939000005</v>
      </c>
      <c r="E17" s="1083"/>
      <c r="F17" s="1093">
        <v>9120163.9216499999</v>
      </c>
      <c r="G17" s="1083"/>
      <c r="H17" s="1093">
        <v>14734155.723019999</v>
      </c>
      <c r="I17" s="1083"/>
      <c r="J17" s="1173">
        <v>6.4514786940699773E-2</v>
      </c>
      <c r="K17" s="1173">
        <v>0.13468370899346116</v>
      </c>
      <c r="L17" s="1173">
        <v>0.2175893721551162</v>
      </c>
      <c r="M17" s="1034"/>
      <c r="N17" s="1034"/>
      <c r="O17" s="1034"/>
      <c r="P17" s="1034"/>
      <c r="Q17" s="1034"/>
      <c r="R17" s="1087"/>
      <c r="S17" s="1030"/>
    </row>
    <row r="18" spans="1:19" s="1031" customFormat="1">
      <c r="A18" s="1036" t="s">
        <v>544</v>
      </c>
      <c r="B18" s="1093">
        <v>253557</v>
      </c>
      <c r="C18" s="1082"/>
      <c r="D18" s="1093">
        <v>25317.527829999999</v>
      </c>
      <c r="E18" s="1083"/>
      <c r="F18" s="1093">
        <v>47006.566900000005</v>
      </c>
      <c r="G18" s="1083"/>
      <c r="H18" s="1093">
        <v>87175.574159999989</v>
      </c>
      <c r="I18" s="1083"/>
      <c r="J18" s="1173">
        <v>9.9849453298469379E-2</v>
      </c>
      <c r="K18" s="1173">
        <v>0.18538855917998717</v>
      </c>
      <c r="L18" s="1173">
        <v>0.34381055999242771</v>
      </c>
      <c r="M18" s="1034"/>
      <c r="N18" s="1034"/>
      <c r="O18" s="1034"/>
      <c r="P18" s="1034"/>
      <c r="Q18" s="1034"/>
      <c r="R18" s="1087"/>
      <c r="S18" s="1030"/>
    </row>
    <row r="19" spans="1:19" s="1031" customFormat="1">
      <c r="A19" s="1036" t="s">
        <v>545</v>
      </c>
      <c r="B19" s="1093">
        <v>2860000</v>
      </c>
      <c r="C19" s="1082"/>
      <c r="D19" s="1093">
        <v>226370.25959</v>
      </c>
      <c r="E19" s="1083"/>
      <c r="F19" s="1093">
        <v>435527.38328999997</v>
      </c>
      <c r="G19" s="1083"/>
      <c r="H19" s="1093">
        <v>675577.42949000001</v>
      </c>
      <c r="I19" s="1083"/>
      <c r="J19" s="1173">
        <v>7.915044041608392E-2</v>
      </c>
      <c r="K19" s="1173">
        <v>0.15228230184965033</v>
      </c>
      <c r="L19" s="1173">
        <v>0.23621588443706293</v>
      </c>
      <c r="M19" s="1034"/>
      <c r="N19" s="1034"/>
      <c r="O19" s="1034"/>
      <c r="P19" s="1034"/>
      <c r="Q19" s="1034"/>
      <c r="R19" s="1087"/>
      <c r="S19" s="1030"/>
    </row>
    <row r="20" spans="1:19" s="1031" customFormat="1">
      <c r="A20" s="1036" t="s">
        <v>546</v>
      </c>
      <c r="B20" s="1093">
        <v>37100000</v>
      </c>
      <c r="C20" s="1082"/>
      <c r="D20" s="1093">
        <v>3479775.5505100004</v>
      </c>
      <c r="E20" s="1083"/>
      <c r="F20" s="1093">
        <v>6757939.7604099996</v>
      </c>
      <c r="G20" s="1083"/>
      <c r="H20" s="1093">
        <v>10167968.604250001</v>
      </c>
      <c r="I20" s="1083"/>
      <c r="J20" s="1173">
        <v>9.3794489232075479E-2</v>
      </c>
      <c r="K20" s="1173">
        <v>0.18215471052318058</v>
      </c>
      <c r="L20" s="1173">
        <v>0.27406923461590299</v>
      </c>
      <c r="M20" s="1034"/>
      <c r="N20" s="1034"/>
      <c r="O20" s="1034"/>
      <c r="P20" s="1034"/>
      <c r="Q20" s="1034"/>
      <c r="R20" s="1087"/>
      <c r="S20" s="1030"/>
    </row>
    <row r="21" spans="1:19" s="1031" customFormat="1">
      <c r="A21" s="1037" t="s">
        <v>547</v>
      </c>
      <c r="B21" s="1093"/>
      <c r="C21" s="1082"/>
      <c r="D21" s="1093"/>
      <c r="E21" s="1083"/>
      <c r="F21" s="1093"/>
      <c r="G21" s="1083"/>
      <c r="H21" s="1093"/>
      <c r="I21" s="1083"/>
      <c r="J21" s="1173"/>
      <c r="K21" s="1173"/>
      <c r="L21" s="1173"/>
      <c r="M21" s="1034"/>
      <c r="N21" s="1034"/>
      <c r="O21" s="1034"/>
      <c r="P21" s="1034"/>
      <c r="Q21" s="1034"/>
      <c r="R21" s="1087"/>
      <c r="S21" s="1030"/>
    </row>
    <row r="22" spans="1:19" s="1031" customFormat="1">
      <c r="A22" s="1036" t="s">
        <v>548</v>
      </c>
      <c r="B22" s="1093">
        <v>70000</v>
      </c>
      <c r="C22" s="1082"/>
      <c r="D22" s="1093">
        <v>-6.8000000000000005E-2</v>
      </c>
      <c r="E22" s="1083"/>
      <c r="F22" s="1093">
        <v>-6.8000000000000005E-2</v>
      </c>
      <c r="G22" s="1083"/>
      <c r="H22" s="1093">
        <v>0.03</v>
      </c>
      <c r="I22" s="1083"/>
      <c r="J22" s="1173"/>
      <c r="K22" s="1173"/>
      <c r="L22" s="1173">
        <v>4.2857142857142857E-7</v>
      </c>
      <c r="M22" s="1034"/>
      <c r="N22" s="1034"/>
      <c r="O22" s="1034"/>
      <c r="P22" s="1034"/>
      <c r="Q22" s="1034"/>
      <c r="R22" s="1087"/>
      <c r="S22" s="1030"/>
    </row>
    <row r="23" spans="1:19" s="1031" customFormat="1">
      <c r="A23" s="1036" t="s">
        <v>549</v>
      </c>
      <c r="B23" s="1093">
        <v>69300000</v>
      </c>
      <c r="C23" s="1082"/>
      <c r="D23" s="1093">
        <v>7002981.5357599994</v>
      </c>
      <c r="E23" s="1083"/>
      <c r="F23" s="1093">
        <v>11650872.093150001</v>
      </c>
      <c r="G23" s="1083"/>
      <c r="H23" s="1093">
        <v>14394740.387720002</v>
      </c>
      <c r="I23" s="1083"/>
      <c r="J23" s="1173">
        <v>0.10105312461414141</v>
      </c>
      <c r="K23" s="1173">
        <v>0.16812225242640694</v>
      </c>
      <c r="L23" s="1173">
        <v>0.20771631151111114</v>
      </c>
      <c r="M23" s="1034"/>
      <c r="N23" s="1087"/>
      <c r="O23" s="1034"/>
      <c r="P23" s="1034"/>
      <c r="Q23" s="1034"/>
      <c r="R23" s="1087"/>
      <c r="S23" s="1030"/>
    </row>
    <row r="24" spans="1:19" s="1031" customFormat="1">
      <c r="A24" s="1037" t="s">
        <v>541</v>
      </c>
      <c r="B24" s="1093"/>
      <c r="C24" s="1082"/>
      <c r="D24" s="1093"/>
      <c r="E24" s="1083"/>
      <c r="F24" s="1093"/>
      <c r="G24" s="1083"/>
      <c r="H24" s="1093"/>
      <c r="I24" s="1083"/>
      <c r="J24" s="1173"/>
      <c r="K24" s="1173"/>
      <c r="L24" s="1173"/>
      <c r="M24" s="1034"/>
      <c r="N24" s="1034"/>
      <c r="O24" s="1034"/>
      <c r="P24" s="1034"/>
      <c r="Q24" s="1034"/>
      <c r="R24" s="1087"/>
      <c r="S24" s="1030"/>
    </row>
    <row r="25" spans="1:19" s="1031" customFormat="1">
      <c r="A25" s="1036" t="s">
        <v>550</v>
      </c>
      <c r="B25" s="1093">
        <v>55387000</v>
      </c>
      <c r="C25" s="1082"/>
      <c r="D25" s="1093">
        <v>6176763.4876099993</v>
      </c>
      <c r="E25" s="1083"/>
      <c r="F25" s="1093">
        <v>10039559.64137</v>
      </c>
      <c r="G25" s="1083"/>
      <c r="H25" s="1093">
        <v>11913838.307370001</v>
      </c>
      <c r="I25" s="1083"/>
      <c r="J25" s="1173">
        <v>0.1115200947444346</v>
      </c>
      <c r="K25" s="1173">
        <v>0.18126202252098869</v>
      </c>
      <c r="L25" s="1173">
        <v>0.21510170811508117</v>
      </c>
      <c r="M25" s="1034"/>
      <c r="N25" s="1034"/>
      <c r="O25" s="1034"/>
      <c r="P25" s="1034"/>
      <c r="Q25" s="1034"/>
      <c r="R25" s="1087"/>
      <c r="S25" s="1030"/>
    </row>
    <row r="26" spans="1:19" s="1031" customFormat="1">
      <c r="A26" s="1036" t="s">
        <v>551</v>
      </c>
      <c r="B26" s="1093">
        <v>13900000</v>
      </c>
      <c r="C26" s="1082"/>
      <c r="D26" s="1093">
        <v>826218.04814999993</v>
      </c>
      <c r="E26" s="1083"/>
      <c r="F26" s="1093">
        <v>1611630.7803800001</v>
      </c>
      <c r="G26" s="1083"/>
      <c r="H26" s="1093">
        <v>2481220.4089499996</v>
      </c>
      <c r="I26" s="1083"/>
      <c r="J26" s="1173">
        <v>5.9440147348920856E-2</v>
      </c>
      <c r="K26" s="1173">
        <v>0.11594466045899282</v>
      </c>
      <c r="L26" s="1173">
        <v>0.1785050653920863</v>
      </c>
      <c r="M26" s="1034"/>
      <c r="N26" s="1034"/>
      <c r="O26" s="1034"/>
      <c r="P26" s="1034"/>
      <c r="Q26" s="1034"/>
      <c r="R26" s="1087"/>
      <c r="S26" s="1030"/>
    </row>
    <row r="27" spans="1:19" s="1031" customFormat="1">
      <c r="A27" s="1036" t="s">
        <v>552</v>
      </c>
      <c r="B27" s="1093">
        <v>13000</v>
      </c>
      <c r="C27" s="1082"/>
      <c r="D27" s="1093"/>
      <c r="E27" s="1083"/>
      <c r="F27" s="1093">
        <v>-318.32859999999999</v>
      </c>
      <c r="G27" s="1083"/>
      <c r="H27" s="1093">
        <v>-318.32859999999999</v>
      </c>
      <c r="I27" s="1083"/>
      <c r="J27" s="1173"/>
      <c r="K27" s="1173"/>
      <c r="L27" s="1173"/>
      <c r="M27" s="1034"/>
      <c r="N27" s="1034"/>
      <c r="O27" s="1034"/>
      <c r="P27" s="1034"/>
      <c r="Q27" s="1034"/>
      <c r="R27" s="1087"/>
      <c r="S27" s="1030"/>
    </row>
    <row r="28" spans="1:19" s="1031" customFormat="1">
      <c r="A28" s="1036" t="s">
        <v>553</v>
      </c>
      <c r="B28" s="1093">
        <v>1500000</v>
      </c>
      <c r="C28" s="1082"/>
      <c r="D28" s="1093">
        <v>181647.22899999999</v>
      </c>
      <c r="E28" s="1083"/>
      <c r="F28" s="1093">
        <v>396346.41399999999</v>
      </c>
      <c r="G28" s="1083"/>
      <c r="H28" s="1093">
        <v>627713.67799999996</v>
      </c>
      <c r="I28" s="1083"/>
      <c r="J28" s="1173">
        <v>0.12109815266666667</v>
      </c>
      <c r="K28" s="1173">
        <v>0.26423094266666663</v>
      </c>
      <c r="L28" s="1173">
        <v>0.41847578533333329</v>
      </c>
      <c r="M28" s="1034"/>
      <c r="N28" s="1034"/>
      <c r="O28" s="1034"/>
      <c r="P28" s="1034"/>
      <c r="Q28" s="1034"/>
      <c r="R28" s="1087"/>
      <c r="S28" s="1030"/>
    </row>
    <row r="29" spans="1:19" s="1031" customFormat="1">
      <c r="A29" s="1036" t="s">
        <v>554</v>
      </c>
      <c r="B29" s="1093">
        <v>4870000</v>
      </c>
      <c r="C29" s="1082"/>
      <c r="D29" s="1093">
        <v>416826.49502999999</v>
      </c>
      <c r="E29" s="1083"/>
      <c r="F29" s="1093">
        <v>841776.03780999989</v>
      </c>
      <c r="G29" s="1083"/>
      <c r="H29" s="1093">
        <v>1266867.3259100001</v>
      </c>
      <c r="I29" s="1083"/>
      <c r="J29" s="1173">
        <v>8.5590656063655027E-2</v>
      </c>
      <c r="K29" s="1173">
        <v>0.17284928907802871</v>
      </c>
      <c r="L29" s="1173">
        <v>0.26013702790759757</v>
      </c>
      <c r="M29" s="1034"/>
      <c r="N29" s="1034"/>
      <c r="O29" s="1034"/>
      <c r="P29" s="1034"/>
      <c r="Q29" s="1034"/>
      <c r="R29" s="1087"/>
      <c r="S29" s="1030"/>
    </row>
    <row r="30" spans="1:19" s="1031" customFormat="1">
      <c r="A30" s="1036" t="s">
        <v>759</v>
      </c>
      <c r="B30" s="1093">
        <v>1458013</v>
      </c>
      <c r="C30" s="1082"/>
      <c r="D30" s="1093">
        <v>2.8650000000000002</v>
      </c>
      <c r="E30" s="1083"/>
      <c r="F30" s="1093">
        <v>191028.05246000001</v>
      </c>
      <c r="G30" s="1083"/>
      <c r="H30" s="1093">
        <v>388530.48638999998</v>
      </c>
      <c r="I30" s="1083"/>
      <c r="J30" s="1173">
        <v>1.9650030555283118E-6</v>
      </c>
      <c r="K30" s="1173">
        <v>0.13101944390070597</v>
      </c>
      <c r="L30" s="1173">
        <v>0.26647943906535809</v>
      </c>
      <c r="M30" s="1034"/>
      <c r="N30" s="1034"/>
      <c r="O30" s="1034"/>
      <c r="P30" s="1034"/>
      <c r="Q30" s="1034"/>
      <c r="R30" s="1087"/>
      <c r="S30" s="1030"/>
    </row>
    <row r="31" spans="1:19" s="1031" customFormat="1">
      <c r="A31" s="1036" t="s">
        <v>756</v>
      </c>
      <c r="B31" s="1093"/>
      <c r="C31" s="1082"/>
      <c r="D31" s="1093">
        <v>0.26300000000000001</v>
      </c>
      <c r="E31" s="1083"/>
      <c r="F31" s="1093">
        <v>0.23699999999999999</v>
      </c>
      <c r="G31" s="1083"/>
      <c r="H31" s="1093">
        <v>7.8E-2</v>
      </c>
      <c r="I31" s="1083"/>
      <c r="J31" s="1173"/>
      <c r="K31" s="1173"/>
      <c r="L31" s="1173"/>
      <c r="M31" s="1034"/>
      <c r="N31" s="1034"/>
      <c r="O31" s="1034"/>
      <c r="P31" s="1034"/>
      <c r="Q31" s="1034"/>
      <c r="R31" s="1087"/>
      <c r="S31" s="1030"/>
    </row>
    <row r="32" spans="1:19" s="1031" customFormat="1">
      <c r="A32" s="1036" t="s">
        <v>757</v>
      </c>
      <c r="B32" s="1093"/>
      <c r="C32" s="1082"/>
      <c r="D32" s="1093"/>
      <c r="E32" s="1083"/>
      <c r="F32" s="1093">
        <v>1.7260000000000001E-2</v>
      </c>
      <c r="G32" s="1083"/>
      <c r="H32" s="1093">
        <v>2.9790000000000001E-2</v>
      </c>
      <c r="I32" s="1083"/>
      <c r="J32" s="1173"/>
      <c r="K32" s="1173"/>
      <c r="L32" s="1173"/>
      <c r="M32" s="1034"/>
      <c r="N32" s="1034"/>
      <c r="O32" s="1034"/>
      <c r="P32" s="1034"/>
      <c r="Q32" s="1034"/>
      <c r="R32" s="1087"/>
      <c r="S32" s="1030"/>
    </row>
    <row r="33" spans="1:19" s="1031" customFormat="1">
      <c r="A33" s="1038" t="s">
        <v>758</v>
      </c>
      <c r="B33" s="1093"/>
      <c r="C33" s="1082"/>
      <c r="D33" s="1093"/>
      <c r="E33" s="1083"/>
      <c r="F33" s="1093"/>
      <c r="G33" s="1083"/>
      <c r="H33" s="1093"/>
      <c r="I33" s="1083"/>
      <c r="J33" s="1173"/>
      <c r="K33" s="1173"/>
      <c r="L33" s="1173"/>
      <c r="M33" s="1034"/>
      <c r="N33" s="1034"/>
      <c r="O33" s="1034"/>
      <c r="P33" s="1034"/>
      <c r="Q33" s="1034"/>
      <c r="R33" s="1087"/>
      <c r="S33" s="1030"/>
    </row>
    <row r="34" spans="1:19" s="1031" customFormat="1" ht="20.100000000000001" customHeight="1">
      <c r="A34" s="1032" t="s">
        <v>555</v>
      </c>
      <c r="B34" s="1094">
        <v>32752862</v>
      </c>
      <c r="C34" s="1079"/>
      <c r="D34" s="1094">
        <v>1388171.5081000221</v>
      </c>
      <c r="E34" s="1080"/>
      <c r="F34" s="1094">
        <v>5386985.8225699812</v>
      </c>
      <c r="G34" s="1080"/>
      <c r="H34" s="1094">
        <v>8868440.5242902078</v>
      </c>
      <c r="I34" s="1080"/>
      <c r="J34" s="1172">
        <v>4.2383212438046547E-2</v>
      </c>
      <c r="K34" s="1172">
        <v>0.16447374347224927</v>
      </c>
      <c r="L34" s="1172">
        <v>0.27076841481181729</v>
      </c>
      <c r="M34" s="1034"/>
      <c r="N34" s="1034"/>
      <c r="O34" s="1034"/>
      <c r="P34" s="1034"/>
      <c r="Q34" s="1034"/>
      <c r="R34" s="1087"/>
      <c r="S34" s="1030"/>
    </row>
    <row r="35" spans="1:19" s="1031" customFormat="1" ht="15.75">
      <c r="A35" s="1035" t="s">
        <v>538</v>
      </c>
      <c r="B35" s="1078"/>
      <c r="C35" s="1082"/>
      <c r="D35" s="1078"/>
      <c r="E35" s="1083"/>
      <c r="F35" s="1078"/>
      <c r="G35" s="1083"/>
      <c r="H35" s="1078"/>
      <c r="I35" s="1083"/>
      <c r="J35" s="1173"/>
      <c r="K35" s="1173"/>
      <c r="L35" s="1173"/>
      <c r="M35" s="1034"/>
      <c r="N35" s="1034"/>
      <c r="O35" s="1034"/>
      <c r="P35" s="1034"/>
      <c r="Q35" s="1034"/>
      <c r="R35" s="1087"/>
      <c r="S35" s="1030"/>
    </row>
    <row r="36" spans="1:19" s="1031" customFormat="1">
      <c r="A36" s="1036" t="s">
        <v>556</v>
      </c>
      <c r="B36" s="1081">
        <v>386740</v>
      </c>
      <c r="C36" s="1082"/>
      <c r="D36" s="1081">
        <v>124.5719</v>
      </c>
      <c r="E36" s="1084"/>
      <c r="F36" s="1081">
        <v>1850.2018999999998</v>
      </c>
      <c r="G36" s="1084"/>
      <c r="H36" s="1081">
        <v>3104.3710199999996</v>
      </c>
      <c r="I36" s="1084"/>
      <c r="J36" s="1173">
        <v>3.22107617520815E-4</v>
      </c>
      <c r="K36" s="1173">
        <v>4.784097584940787E-3</v>
      </c>
      <c r="L36" s="1173">
        <v>8.0270233748771774E-3</v>
      </c>
      <c r="M36" s="1034"/>
      <c r="N36" s="1034"/>
      <c r="O36" s="1034"/>
      <c r="P36" s="1034"/>
      <c r="Q36" s="1034"/>
      <c r="R36" s="1087"/>
      <c r="S36" s="1030"/>
    </row>
    <row r="37" spans="1:19" s="1031" customFormat="1">
      <c r="A37" s="1037" t="s">
        <v>557</v>
      </c>
      <c r="B37" s="1081"/>
      <c r="C37" s="1082"/>
      <c r="D37" s="1081"/>
      <c r="E37" s="1083"/>
      <c r="F37" s="1081"/>
      <c r="G37" s="1083"/>
      <c r="H37" s="1081"/>
      <c r="I37" s="1083"/>
      <c r="J37" s="1173"/>
      <c r="K37" s="1173"/>
      <c r="L37" s="1173"/>
      <c r="M37" s="1034"/>
      <c r="N37" s="1034"/>
      <c r="O37" s="1034"/>
      <c r="P37" s="1087"/>
      <c r="Q37" s="1034"/>
      <c r="R37" s="1087"/>
      <c r="S37" s="1030"/>
    </row>
    <row r="38" spans="1:19" s="1031" customFormat="1">
      <c r="A38" s="1039" t="s">
        <v>558</v>
      </c>
      <c r="B38" s="1093">
        <v>372540</v>
      </c>
      <c r="C38" s="1082"/>
      <c r="D38" s="1093"/>
      <c r="E38" s="1083"/>
      <c r="F38" s="1093"/>
      <c r="G38" s="1083"/>
      <c r="H38" s="1093">
        <v>1241.4518899999998</v>
      </c>
      <c r="I38" s="1083"/>
      <c r="J38" s="1173"/>
      <c r="K38" s="1173"/>
      <c r="L38" s="1173">
        <v>3.332398910184141E-3</v>
      </c>
      <c r="M38" s="1034"/>
      <c r="N38" s="1034"/>
      <c r="O38" s="1034"/>
      <c r="P38" s="1034"/>
      <c r="Q38" s="1034"/>
      <c r="R38" s="1034"/>
      <c r="S38" s="1030"/>
    </row>
    <row r="39" spans="1:19" s="1031" customFormat="1">
      <c r="A39" s="1039" t="s">
        <v>733</v>
      </c>
      <c r="B39" s="1093">
        <v>14200</v>
      </c>
      <c r="C39" s="1082"/>
      <c r="D39" s="1093">
        <v>124.5719</v>
      </c>
      <c r="E39" s="1083"/>
      <c r="F39" s="1093">
        <v>1850.2018999999998</v>
      </c>
      <c r="G39" s="1083"/>
      <c r="H39" s="1093">
        <v>1862.91913</v>
      </c>
      <c r="I39" s="1083"/>
      <c r="J39" s="1173">
        <v>8.7726690140845064E-3</v>
      </c>
      <c r="K39" s="1173">
        <v>0.13029590845070421</v>
      </c>
      <c r="L39" s="1173">
        <v>0.13119148802816902</v>
      </c>
      <c r="M39" s="1034"/>
      <c r="N39" s="1034"/>
      <c r="O39" s="1034"/>
      <c r="P39" s="1034"/>
      <c r="Q39" s="1034"/>
      <c r="R39" s="1034"/>
      <c r="S39" s="1030"/>
    </row>
    <row r="40" spans="1:19" s="1031" customFormat="1">
      <c r="A40" s="1036" t="s">
        <v>729</v>
      </c>
      <c r="B40" s="1093">
        <v>1329145</v>
      </c>
      <c r="C40" s="1082"/>
      <c r="D40" s="1093"/>
      <c r="E40" s="1083"/>
      <c r="F40" s="1093"/>
      <c r="G40" s="1083"/>
      <c r="H40" s="1093"/>
      <c r="I40" s="1083"/>
      <c r="J40" s="1173"/>
      <c r="K40" s="1173"/>
      <c r="L40" s="1173"/>
      <c r="M40" s="1034"/>
      <c r="N40" s="1034"/>
      <c r="O40" s="1034"/>
      <c r="P40" s="1034"/>
      <c r="Q40" s="1034"/>
      <c r="R40" s="1034"/>
      <c r="S40" s="1030"/>
    </row>
    <row r="41" spans="1:19" s="1034" customFormat="1">
      <c r="A41" s="1036" t="s">
        <v>730</v>
      </c>
      <c r="B41" s="1093">
        <v>4428000</v>
      </c>
      <c r="C41" s="1082"/>
      <c r="D41" s="1093">
        <v>366329.07731000002</v>
      </c>
      <c r="E41" s="1083"/>
      <c r="F41" s="1093">
        <v>816395.66979999992</v>
      </c>
      <c r="G41" s="1083"/>
      <c r="H41" s="1093">
        <v>1328536.4070899999</v>
      </c>
      <c r="I41" s="1083"/>
      <c r="J41" s="1173">
        <v>8.2730143927280939E-2</v>
      </c>
      <c r="K41" s="1173">
        <v>0.18437119914182473</v>
      </c>
      <c r="L41" s="1173">
        <v>0.30003080557588074</v>
      </c>
      <c r="S41" s="1030"/>
    </row>
    <row r="42" spans="1:19" s="1034" customFormat="1">
      <c r="A42" s="1036" t="s">
        <v>731</v>
      </c>
      <c r="B42" s="1093">
        <v>23463464</v>
      </c>
      <c r="C42" s="1082"/>
      <c r="D42" s="1093">
        <v>759536.45313002216</v>
      </c>
      <c r="E42" s="1083"/>
      <c r="F42" s="1093">
        <v>4044437.4394299821</v>
      </c>
      <c r="G42" s="1083"/>
      <c r="H42" s="1093">
        <v>6750376.384220209</v>
      </c>
      <c r="I42" s="1083"/>
      <c r="J42" s="1173">
        <v>3.2371028128243218E-2</v>
      </c>
      <c r="K42" s="1173">
        <v>0.17237171116038033</v>
      </c>
      <c r="L42" s="1173">
        <v>0.28769734870436048</v>
      </c>
      <c r="S42" s="1030"/>
    </row>
    <row r="43" spans="1:19" s="1034" customFormat="1">
      <c r="A43" s="1036" t="s">
        <v>732</v>
      </c>
      <c r="B43" s="1093">
        <v>3145513</v>
      </c>
      <c r="C43" s="1082"/>
      <c r="D43" s="1093">
        <v>262181.40575999999</v>
      </c>
      <c r="E43" s="1083"/>
      <c r="F43" s="1093">
        <v>524302.51144000003</v>
      </c>
      <c r="G43" s="1083"/>
      <c r="H43" s="1093">
        <v>786423.36195999989</v>
      </c>
      <c r="I43" s="1083"/>
      <c r="J43" s="1173">
        <v>8.3350921061206867E-2</v>
      </c>
      <c r="K43" s="1173">
        <v>0.16668267193300426</v>
      </c>
      <c r="L43" s="1173">
        <v>0.25001434168607789</v>
      </c>
      <c r="S43" s="1030"/>
    </row>
    <row r="44" spans="1:19" s="1034" customFormat="1" ht="20.100000000000001" customHeight="1">
      <c r="A44" s="1040" t="s">
        <v>559</v>
      </c>
      <c r="B44" s="1095">
        <v>2591153</v>
      </c>
      <c r="C44" s="1085"/>
      <c r="D44" s="1095">
        <v>51830.780539999992</v>
      </c>
      <c r="E44" s="1086"/>
      <c r="F44" s="1095">
        <v>67060.824619999999</v>
      </c>
      <c r="G44" s="1086"/>
      <c r="H44" s="1095">
        <v>86467.326560000001</v>
      </c>
      <c r="I44" s="1085"/>
      <c r="J44" s="1174">
        <v>2.0002979577045429E-2</v>
      </c>
      <c r="K44" s="1174">
        <v>2.5880688874798208E-2</v>
      </c>
      <c r="L44" s="1174">
        <v>3.3370212627351611E-2</v>
      </c>
      <c r="S44" s="1030"/>
    </row>
    <row r="45" spans="1:19">
      <c r="A45" s="1067"/>
    </row>
  </sheetData>
  <mergeCells count="3">
    <mergeCell ref="A2:L2"/>
    <mergeCell ref="D5:I5"/>
    <mergeCell ref="J5:L5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1" fitToHeight="100" orientation="landscape" useFirstPageNumber="1" r:id="rId1"/>
  <headerFooter alignWithMargins="0">
    <oddHeader>&amp;C&amp;"Arial,Normalny"&amp;12-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80" zoomScaleNormal="80" workbookViewId="0">
      <selection activeCell="F49" sqref="F49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.42578125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591" t="s">
        <v>226</v>
      </c>
      <c r="B2" s="1591"/>
      <c r="C2" s="1591"/>
      <c r="D2" s="1591"/>
      <c r="E2" s="1591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592" t="s">
        <v>229</v>
      </c>
      <c r="D5" s="1593"/>
      <c r="E5" s="284"/>
    </row>
    <row r="6" spans="1:5" ht="15.95" customHeight="1">
      <c r="A6" s="83" t="s">
        <v>3</v>
      </c>
      <c r="B6" s="84" t="s">
        <v>228</v>
      </c>
      <c r="C6" s="1594"/>
      <c r="D6" s="1595"/>
      <c r="E6" s="285" t="s">
        <v>230</v>
      </c>
    </row>
    <row r="7" spans="1:5" ht="15.95" customHeight="1">
      <c r="A7" s="85"/>
      <c r="B7" s="86" t="s">
        <v>751</v>
      </c>
      <c r="C7" s="1594"/>
      <c r="D7" s="1595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596">
        <v>3</v>
      </c>
      <c r="D8" s="1597"/>
      <c r="E8" s="314">
        <v>4</v>
      </c>
    </row>
    <row r="9" spans="1:5" ht="31.5" customHeight="1">
      <c r="A9" s="719" t="s">
        <v>233</v>
      </c>
      <c r="B9" s="778">
        <v>404484028000</v>
      </c>
      <c r="C9" s="887">
        <v>101060605160.62001</v>
      </c>
      <c r="D9" s="776"/>
      <c r="E9" s="313">
        <v>0.24985066940794015</v>
      </c>
    </row>
    <row r="10" spans="1:5" ht="19.5" customHeight="1">
      <c r="A10" s="720" t="s">
        <v>234</v>
      </c>
      <c r="B10" s="779">
        <v>505000</v>
      </c>
      <c r="C10" s="886">
        <v>236670.77999999997</v>
      </c>
      <c r="D10" s="777"/>
      <c r="E10" s="1097">
        <v>0.46865500990099002</v>
      </c>
    </row>
    <row r="11" spans="1:5" ht="19.5" customHeight="1">
      <c r="A11" s="720" t="s">
        <v>235</v>
      </c>
      <c r="B11" s="779">
        <v>2626000</v>
      </c>
      <c r="C11" s="886">
        <v>915588.55000000016</v>
      </c>
      <c r="D11" s="777"/>
      <c r="E11" s="1097">
        <v>0.34866281416603206</v>
      </c>
    </row>
    <row r="12" spans="1:5" ht="19.5" customHeight="1">
      <c r="A12" s="720" t="s">
        <v>236</v>
      </c>
      <c r="B12" s="779">
        <v>110000</v>
      </c>
      <c r="C12" s="886">
        <v>136659.52000000002</v>
      </c>
      <c r="D12" s="777"/>
      <c r="E12" s="1097">
        <v>1.242359272727273</v>
      </c>
    </row>
    <row r="13" spans="1:5" ht="20.100000000000001" customHeight="1">
      <c r="A13" s="720" t="s">
        <v>237</v>
      </c>
      <c r="B13" s="779">
        <v>268000</v>
      </c>
      <c r="C13" s="886">
        <v>315755.70000000007</v>
      </c>
      <c r="D13" s="777"/>
      <c r="E13" s="1097">
        <v>1.1781929104477615</v>
      </c>
    </row>
    <row r="14" spans="1:5" ht="20.100000000000001" customHeight="1">
      <c r="A14" s="720" t="s">
        <v>238</v>
      </c>
      <c r="B14" s="779">
        <v>48490000</v>
      </c>
      <c r="C14" s="886">
        <v>14410179.559999999</v>
      </c>
      <c r="D14" s="777"/>
      <c r="E14" s="1097">
        <v>0.29717837822231385</v>
      </c>
    </row>
    <row r="15" spans="1:5" ht="20.100000000000001" customHeight="1">
      <c r="A15" s="720" t="s">
        <v>239</v>
      </c>
      <c r="B15" s="779">
        <v>30000</v>
      </c>
      <c r="C15" s="886">
        <v>22245.43</v>
      </c>
      <c r="D15" s="777"/>
      <c r="E15" s="1097">
        <v>0.74151433333333339</v>
      </c>
    </row>
    <row r="16" spans="1:5" ht="20.100000000000001" customHeight="1">
      <c r="A16" s="720" t="s">
        <v>240</v>
      </c>
      <c r="B16" s="779">
        <v>911000</v>
      </c>
      <c r="C16" s="886">
        <v>81451.08</v>
      </c>
      <c r="D16" s="777"/>
      <c r="E16" s="1097">
        <v>8.9408430296377614E-2</v>
      </c>
    </row>
    <row r="17" spans="1:5" ht="20.100000000000001" customHeight="1">
      <c r="A17" s="720" t="s">
        <v>241</v>
      </c>
      <c r="B17" s="779">
        <v>31000</v>
      </c>
      <c r="C17" s="886">
        <v>4756.63</v>
      </c>
      <c r="D17" s="777"/>
      <c r="E17" s="1097">
        <v>0.15343967741935485</v>
      </c>
    </row>
    <row r="18" spans="1:5" ht="20.100000000000001" customHeight="1">
      <c r="A18" s="720" t="s">
        <v>242</v>
      </c>
      <c r="B18" s="779">
        <v>50180000</v>
      </c>
      <c r="C18" s="886">
        <v>16516639.939999998</v>
      </c>
      <c r="D18" s="777"/>
      <c r="E18" s="1097">
        <v>0.32914786648066952</v>
      </c>
    </row>
    <row r="19" spans="1:5" ht="19.5" customHeight="1">
      <c r="A19" s="721" t="s">
        <v>701</v>
      </c>
      <c r="B19" s="779">
        <v>0</v>
      </c>
      <c r="C19" s="886">
        <v>9951.4399999999987</v>
      </c>
      <c r="D19" s="777"/>
      <c r="E19" s="1097">
        <v>0</v>
      </c>
    </row>
    <row r="20" spans="1:5" ht="20.100000000000001" customHeight="1">
      <c r="A20" s="720" t="s">
        <v>243</v>
      </c>
      <c r="B20" s="779">
        <v>10000</v>
      </c>
      <c r="C20" s="886">
        <v>32701.180000000004</v>
      </c>
      <c r="D20" s="777"/>
      <c r="E20" s="1097">
        <v>3.2701180000000005</v>
      </c>
    </row>
    <row r="21" spans="1:5" ht="20.100000000000001" customHeight="1">
      <c r="A21" s="720" t="s">
        <v>244</v>
      </c>
      <c r="B21" s="779">
        <v>2105000</v>
      </c>
      <c r="C21" s="886">
        <v>400699.38999999996</v>
      </c>
      <c r="D21" s="777"/>
      <c r="E21" s="1097">
        <v>0.1903560047505938</v>
      </c>
    </row>
    <row r="22" spans="1:5" ht="20.100000000000001" customHeight="1">
      <c r="A22" s="720" t="s">
        <v>245</v>
      </c>
      <c r="B22" s="779">
        <v>2188000</v>
      </c>
      <c r="C22" s="886">
        <v>798925.76999999979</v>
      </c>
      <c r="D22" s="777"/>
      <c r="E22" s="1097">
        <v>0.36513974862888471</v>
      </c>
    </row>
    <row r="23" spans="1:5" ht="20.100000000000001" customHeight="1">
      <c r="A23" s="720" t="s">
        <v>246</v>
      </c>
      <c r="B23" s="779">
        <v>2000</v>
      </c>
      <c r="C23" s="886">
        <v>1642.96</v>
      </c>
      <c r="D23" s="777"/>
      <c r="E23" s="1097">
        <v>0.82147999999999999</v>
      </c>
    </row>
    <row r="24" spans="1:5" ht="20.100000000000001" customHeight="1">
      <c r="A24" s="720" t="s">
        <v>247</v>
      </c>
      <c r="B24" s="779">
        <v>2464794000</v>
      </c>
      <c r="C24" s="886">
        <v>724096877.47000027</v>
      </c>
      <c r="D24" s="777"/>
      <c r="E24" s="1097">
        <v>0.29377581958979138</v>
      </c>
    </row>
    <row r="25" spans="1:5" ht="20.100000000000001" customHeight="1">
      <c r="A25" s="720" t="s">
        <v>248</v>
      </c>
      <c r="B25" s="779">
        <v>1731000</v>
      </c>
      <c r="C25" s="886">
        <v>1590672.97</v>
      </c>
      <c r="D25" s="777"/>
      <c r="E25" s="1097">
        <v>0.9189329693818602</v>
      </c>
    </row>
    <row r="26" spans="1:5" ht="20.100000000000001" customHeight="1">
      <c r="A26" s="720" t="s">
        <v>249</v>
      </c>
      <c r="B26" s="779">
        <v>27000</v>
      </c>
      <c r="C26" s="886">
        <v>37261.89</v>
      </c>
      <c r="D26" s="777"/>
      <c r="E26" s="1097">
        <v>1.3800699999999999</v>
      </c>
    </row>
    <row r="27" spans="1:5" ht="20.100000000000001" customHeight="1">
      <c r="A27" s="722" t="s">
        <v>250</v>
      </c>
      <c r="B27" s="779">
        <v>6672000</v>
      </c>
      <c r="C27" s="886">
        <v>8875289.9299999997</v>
      </c>
      <c r="D27" s="777"/>
      <c r="E27" s="1097">
        <v>1.3302293060551558</v>
      </c>
    </row>
    <row r="28" spans="1:5" ht="20.100000000000001" customHeight="1">
      <c r="A28" s="720" t="s">
        <v>251</v>
      </c>
      <c r="B28" s="779">
        <v>288945000</v>
      </c>
      <c r="C28" s="886">
        <v>35574089.68</v>
      </c>
      <c r="D28" s="777"/>
      <c r="E28" s="1097">
        <v>0.12311716651957985</v>
      </c>
    </row>
    <row r="29" spans="1:5" ht="20.100000000000001" customHeight="1">
      <c r="A29" s="720" t="s">
        <v>252</v>
      </c>
      <c r="B29" s="779">
        <v>277744000</v>
      </c>
      <c r="C29" s="886">
        <v>8910281.8300000019</v>
      </c>
      <c r="D29" s="777"/>
      <c r="E29" s="1097">
        <v>3.2080915627340292E-2</v>
      </c>
    </row>
    <row r="30" spans="1:5" ht="20.100000000000001" customHeight="1">
      <c r="A30" s="720" t="s">
        <v>253</v>
      </c>
      <c r="B30" s="779">
        <v>11510000</v>
      </c>
      <c r="C30" s="886">
        <v>4582605.879999999</v>
      </c>
      <c r="D30" s="777"/>
      <c r="E30" s="1097">
        <v>0.39814125803648992</v>
      </c>
    </row>
    <row r="31" spans="1:5" ht="20.100000000000001" customHeight="1">
      <c r="A31" s="720" t="s">
        <v>254</v>
      </c>
      <c r="B31" s="779">
        <v>25297000</v>
      </c>
      <c r="C31" s="886">
        <v>1126836.2599999998</v>
      </c>
      <c r="D31" s="777"/>
      <c r="E31" s="1097">
        <v>4.4544264537296901E-2</v>
      </c>
    </row>
    <row r="32" spans="1:5" ht="20.100000000000001" customHeight="1">
      <c r="A32" s="720" t="s">
        <v>255</v>
      </c>
      <c r="B32" s="779">
        <v>0</v>
      </c>
      <c r="C32" s="886">
        <v>28277.59</v>
      </c>
      <c r="D32" s="777"/>
      <c r="E32" s="1097">
        <v>0</v>
      </c>
    </row>
    <row r="33" spans="1:5" ht="20.100000000000001" customHeight="1">
      <c r="A33" s="720" t="s">
        <v>256</v>
      </c>
      <c r="B33" s="779">
        <v>5490000</v>
      </c>
      <c r="C33" s="886">
        <v>6070621.3499999996</v>
      </c>
      <c r="D33" s="777"/>
      <c r="E33" s="1097">
        <v>1.1057598087431693</v>
      </c>
    </row>
    <row r="34" spans="1:5" ht="20.100000000000001" customHeight="1">
      <c r="A34" s="720" t="s">
        <v>257</v>
      </c>
      <c r="B34" s="779">
        <v>289000</v>
      </c>
      <c r="C34" s="886">
        <v>527821.43000000005</v>
      </c>
      <c r="D34" s="777"/>
      <c r="E34" s="1097">
        <v>1.8263717301038065</v>
      </c>
    </row>
    <row r="35" spans="1:5" ht="20.100000000000001" customHeight="1">
      <c r="A35" s="720" t="s">
        <v>258</v>
      </c>
      <c r="B35" s="779">
        <v>0</v>
      </c>
      <c r="C35" s="886">
        <v>9076.15</v>
      </c>
      <c r="D35" s="777"/>
      <c r="E35" s="1097">
        <v>0</v>
      </c>
    </row>
    <row r="36" spans="1:5" ht="20.100000000000001" customHeight="1">
      <c r="A36" s="720" t="s">
        <v>259</v>
      </c>
      <c r="B36" s="779">
        <v>247000</v>
      </c>
      <c r="C36" s="886">
        <v>4494470.5399999991</v>
      </c>
      <c r="D36" s="777"/>
      <c r="E36" s="1097" t="s">
        <v>894</v>
      </c>
    </row>
    <row r="37" spans="1:5" ht="20.100000000000001" customHeight="1">
      <c r="A37" s="720" t="s">
        <v>716</v>
      </c>
      <c r="B37" s="779">
        <v>32650000</v>
      </c>
      <c r="C37" s="886">
        <v>62465834.690000005</v>
      </c>
      <c r="D37" s="777"/>
      <c r="E37" s="1097">
        <v>1.9131955494640125</v>
      </c>
    </row>
    <row r="38" spans="1:5" ht="20.100000000000001" customHeight="1">
      <c r="A38" s="720" t="s">
        <v>260</v>
      </c>
      <c r="B38" s="779">
        <v>132985000</v>
      </c>
      <c r="C38" s="886">
        <v>35051241.120000005</v>
      </c>
      <c r="D38" s="777"/>
      <c r="E38" s="1097">
        <v>0.26357289258187017</v>
      </c>
    </row>
    <row r="39" spans="1:5" ht="20.100000000000001" customHeight="1">
      <c r="A39" s="720" t="s">
        <v>261</v>
      </c>
      <c r="B39" s="779">
        <v>7732000</v>
      </c>
      <c r="C39" s="886">
        <v>2470787.8900000006</v>
      </c>
      <c r="D39" s="777"/>
      <c r="E39" s="1097">
        <v>0.31955352948784282</v>
      </c>
    </row>
    <row r="40" spans="1:5" ht="20.100000000000001" customHeight="1">
      <c r="A40" s="720" t="s">
        <v>262</v>
      </c>
      <c r="B40" s="779">
        <v>28672000</v>
      </c>
      <c r="C40" s="886">
        <v>3367669.8299999996</v>
      </c>
      <c r="D40" s="777"/>
      <c r="E40" s="1097">
        <v>0.11745500244140623</v>
      </c>
    </row>
    <row r="41" spans="1:5" s="90" customFormat="1" ht="20.100000000000001" customHeight="1">
      <c r="A41" s="720" t="s">
        <v>263</v>
      </c>
      <c r="B41" s="779">
        <v>42847000</v>
      </c>
      <c r="C41" s="886">
        <v>10179453.139999997</v>
      </c>
      <c r="D41" s="777"/>
      <c r="E41" s="1097">
        <v>0.2375767997759469</v>
      </c>
    </row>
    <row r="42" spans="1:5" ht="20.100000000000001" customHeight="1">
      <c r="A42" s="720" t="s">
        <v>264</v>
      </c>
      <c r="B42" s="779">
        <v>30006000</v>
      </c>
      <c r="C42" s="886">
        <v>13662591.02</v>
      </c>
      <c r="D42" s="777"/>
      <c r="E42" s="1097">
        <v>0.45532863493967873</v>
      </c>
    </row>
    <row r="43" spans="1:5" ht="20.100000000000001" customHeight="1">
      <c r="A43" s="720" t="s">
        <v>265</v>
      </c>
      <c r="B43" s="779">
        <v>352000</v>
      </c>
      <c r="C43" s="886">
        <v>12648288.42</v>
      </c>
      <c r="D43" s="777"/>
      <c r="E43" s="1097" t="s">
        <v>894</v>
      </c>
    </row>
    <row r="44" spans="1:5" ht="20.100000000000001" customHeight="1">
      <c r="A44" s="720" t="s">
        <v>266</v>
      </c>
      <c r="B44" s="779">
        <v>416000</v>
      </c>
      <c r="C44" s="886">
        <v>128716.54</v>
      </c>
      <c r="D44" s="777"/>
      <c r="E44" s="1097">
        <v>0.30941475961538462</v>
      </c>
    </row>
    <row r="45" spans="1:5" ht="20.100000000000001" customHeight="1">
      <c r="A45" s="720" t="s">
        <v>267</v>
      </c>
      <c r="B45" s="779">
        <v>60551000</v>
      </c>
      <c r="C45" s="886">
        <v>19172128.120000001</v>
      </c>
      <c r="D45" s="777"/>
      <c r="E45" s="1097">
        <v>0.31662777030932604</v>
      </c>
    </row>
    <row r="46" spans="1:5" ht="20.100000000000001" customHeight="1">
      <c r="A46" s="720" t="s">
        <v>268</v>
      </c>
      <c r="B46" s="779">
        <v>85460000</v>
      </c>
      <c r="C46" s="886">
        <v>41776748.070000023</v>
      </c>
      <c r="D46" s="777"/>
      <c r="E46" s="1097">
        <v>0.48884563620407234</v>
      </c>
    </row>
    <row r="47" spans="1:5" ht="20.100000000000001" customHeight="1">
      <c r="A47" s="720" t="s">
        <v>269</v>
      </c>
      <c r="B47" s="779">
        <v>0</v>
      </c>
      <c r="C47" s="886">
        <v>2219878.8899999997</v>
      </c>
      <c r="D47" s="777"/>
      <c r="E47" s="1097">
        <v>0</v>
      </c>
    </row>
    <row r="48" spans="1:5" ht="20.100000000000001" customHeight="1">
      <c r="A48" s="720" t="s">
        <v>270</v>
      </c>
      <c r="B48" s="779">
        <v>166603000</v>
      </c>
      <c r="C48" s="886">
        <v>137088845.90999997</v>
      </c>
      <c r="D48" s="777"/>
      <c r="E48" s="1097">
        <v>0.82284740316800997</v>
      </c>
    </row>
    <row r="49" spans="1:5" ht="20.100000000000001" customHeight="1">
      <c r="A49" s="720" t="s">
        <v>271</v>
      </c>
      <c r="B49" s="779">
        <v>77938000</v>
      </c>
      <c r="C49" s="886">
        <v>18054928.819999997</v>
      </c>
      <c r="D49" s="777"/>
      <c r="E49" s="1097">
        <v>0.2316575844902358</v>
      </c>
    </row>
    <row r="50" spans="1:5" ht="20.100000000000001" customHeight="1">
      <c r="A50" s="720" t="s">
        <v>272</v>
      </c>
      <c r="B50" s="779">
        <v>11000</v>
      </c>
      <c r="C50" s="886">
        <v>143587.88</v>
      </c>
      <c r="D50" s="777"/>
      <c r="E50" s="1097" t="s">
        <v>894</v>
      </c>
    </row>
    <row r="51" spans="1:5" ht="20.100000000000001" customHeight="1">
      <c r="A51" s="720" t="s">
        <v>273</v>
      </c>
      <c r="B51" s="779">
        <v>194000</v>
      </c>
      <c r="C51" s="886">
        <v>66215.260000000009</v>
      </c>
      <c r="D51" s="777"/>
      <c r="E51" s="1097">
        <v>0.34131577319587636</v>
      </c>
    </row>
    <row r="52" spans="1:5" ht="20.100000000000001" customHeight="1">
      <c r="A52" s="720" t="s">
        <v>274</v>
      </c>
      <c r="B52" s="779">
        <v>206510000</v>
      </c>
      <c r="C52" s="886">
        <v>28185908.110000007</v>
      </c>
      <c r="D52" s="777"/>
      <c r="E52" s="1097">
        <v>0.13648689220860979</v>
      </c>
    </row>
    <row r="53" spans="1:5" ht="20.100000000000001" customHeight="1">
      <c r="A53" s="720" t="s">
        <v>275</v>
      </c>
      <c r="B53" s="779">
        <v>239342000</v>
      </c>
      <c r="C53" s="886">
        <v>64456313.810000002</v>
      </c>
      <c r="D53" s="777"/>
      <c r="E53" s="1097">
        <v>0.26930632237551289</v>
      </c>
    </row>
    <row r="54" spans="1:5" ht="20.100000000000001" customHeight="1">
      <c r="A54" s="720" t="s">
        <v>276</v>
      </c>
      <c r="B54" s="779">
        <v>57000</v>
      </c>
      <c r="C54" s="886">
        <v>798805.5</v>
      </c>
      <c r="D54" s="777"/>
      <c r="E54" s="1097" t="s">
        <v>894</v>
      </c>
    </row>
    <row r="55" spans="1:5" ht="20.100000000000001" customHeight="1">
      <c r="A55" s="720" t="s">
        <v>277</v>
      </c>
      <c r="B55" s="779">
        <v>5283000</v>
      </c>
      <c r="C55" s="886">
        <v>1758791.9900000002</v>
      </c>
      <c r="D55" s="777"/>
      <c r="E55" s="1097">
        <v>0.3329153870906682</v>
      </c>
    </row>
    <row r="56" spans="1:5" ht="20.100000000000001" customHeight="1">
      <c r="A56" s="720" t="s">
        <v>278</v>
      </c>
      <c r="B56" s="779">
        <v>22040000</v>
      </c>
      <c r="C56" s="886">
        <v>7714503.29</v>
      </c>
      <c r="D56" s="777"/>
      <c r="E56" s="1097">
        <v>0.35002283529945555</v>
      </c>
    </row>
    <row r="57" spans="1:5" ht="20.100000000000001" customHeight="1">
      <c r="A57" s="720" t="s">
        <v>279</v>
      </c>
      <c r="B57" s="779">
        <v>130800000</v>
      </c>
      <c r="C57" s="886">
        <v>19757657.840000004</v>
      </c>
      <c r="D57" s="777"/>
      <c r="E57" s="1097">
        <v>0.15105242996941898</v>
      </c>
    </row>
    <row r="58" spans="1:5" s="916" customFormat="1" ht="20.100000000000001" customHeight="1">
      <c r="A58" s="720" t="s">
        <v>737</v>
      </c>
      <c r="B58" s="779">
        <v>10699861000</v>
      </c>
      <c r="C58" s="886">
        <v>2814964665.6999998</v>
      </c>
      <c r="D58" s="777"/>
      <c r="E58" s="1097">
        <v>0.26308422751473126</v>
      </c>
    </row>
    <row r="59" spans="1:5" ht="20.100000000000001" customHeight="1">
      <c r="A59" s="720" t="s">
        <v>280</v>
      </c>
      <c r="B59" s="779">
        <v>0</v>
      </c>
      <c r="C59" s="886">
        <v>2992.57</v>
      </c>
      <c r="D59" s="777"/>
      <c r="E59" s="1097">
        <v>0</v>
      </c>
    </row>
    <row r="60" spans="1:5" ht="20.100000000000001" customHeight="1">
      <c r="A60" s="720" t="s">
        <v>281</v>
      </c>
      <c r="B60" s="779">
        <v>25651000</v>
      </c>
      <c r="C60" s="886">
        <v>-189794907.26999998</v>
      </c>
      <c r="D60" s="1171" t="s">
        <v>761</v>
      </c>
      <c r="E60" s="1097">
        <v>-7.3991231246345164</v>
      </c>
    </row>
    <row r="61" spans="1:5" ht="20.100000000000001" customHeight="1">
      <c r="A61" s="720" t="s">
        <v>282</v>
      </c>
      <c r="B61" s="779">
        <v>1000</v>
      </c>
      <c r="C61" s="886">
        <v>50687.85</v>
      </c>
      <c r="D61" s="777"/>
      <c r="E61" s="1097" t="s">
        <v>894</v>
      </c>
    </row>
    <row r="62" spans="1:5" s="916" customFormat="1" ht="20.100000000000001" customHeight="1">
      <c r="A62" s="720" t="s">
        <v>741</v>
      </c>
      <c r="B62" s="779">
        <v>350510000</v>
      </c>
      <c r="C62" s="886">
        <v>267052.42000000004</v>
      </c>
      <c r="D62" s="777"/>
      <c r="E62" s="1097">
        <v>7.6189672191948889E-4</v>
      </c>
    </row>
    <row r="63" spans="1:5" ht="20.100000000000001" customHeight="1">
      <c r="A63" s="720" t="s">
        <v>283</v>
      </c>
      <c r="B63" s="779">
        <v>124000</v>
      </c>
      <c r="C63" s="886">
        <v>47165.340000000004</v>
      </c>
      <c r="D63" s="777"/>
      <c r="E63" s="1097">
        <v>0.38036564516129034</v>
      </c>
    </row>
    <row r="64" spans="1:5" ht="20.100000000000001" customHeight="1">
      <c r="A64" s="720" t="s">
        <v>284</v>
      </c>
      <c r="B64" s="779">
        <v>10110000</v>
      </c>
      <c r="C64" s="886">
        <v>3064649.13</v>
      </c>
      <c r="D64" s="777"/>
      <c r="E64" s="1097">
        <v>0.30313047774480711</v>
      </c>
    </row>
    <row r="65" spans="1:5" ht="20.100000000000001" customHeight="1">
      <c r="A65" s="720" t="s">
        <v>285</v>
      </c>
      <c r="B65" s="779">
        <v>1843000</v>
      </c>
      <c r="C65" s="886">
        <v>447136.67000000004</v>
      </c>
      <c r="D65" s="777"/>
      <c r="E65" s="1097">
        <v>0.24261349430276724</v>
      </c>
    </row>
    <row r="66" spans="1:5" ht="20.100000000000001" customHeight="1">
      <c r="A66" s="720" t="s">
        <v>286</v>
      </c>
      <c r="B66" s="779">
        <v>166000</v>
      </c>
      <c r="C66" s="886">
        <v>119252.23999999999</v>
      </c>
      <c r="D66" s="777"/>
      <c r="E66" s="1097">
        <v>0.71838698795180722</v>
      </c>
    </row>
    <row r="67" spans="1:5" ht="20.100000000000001" customHeight="1">
      <c r="A67" s="720" t="s">
        <v>287</v>
      </c>
      <c r="B67" s="779">
        <v>650000</v>
      </c>
      <c r="C67" s="886">
        <v>185687.28999999998</v>
      </c>
      <c r="D67" s="777"/>
      <c r="E67" s="1097">
        <v>0.28567275384615382</v>
      </c>
    </row>
    <row r="68" spans="1:5" ht="20.100000000000001" customHeight="1">
      <c r="A68" s="720" t="s">
        <v>288</v>
      </c>
      <c r="B68" s="779">
        <v>76000000</v>
      </c>
      <c r="C68" s="886">
        <v>24173655.680000003</v>
      </c>
      <c r="D68" s="777"/>
      <c r="E68" s="1097">
        <v>0.3180744168421053</v>
      </c>
    </row>
    <row r="69" spans="1:5" ht="20.100000000000001" customHeight="1">
      <c r="A69" s="720" t="s">
        <v>289</v>
      </c>
      <c r="B69" s="779">
        <v>1690000</v>
      </c>
      <c r="C69" s="886">
        <v>825941.44</v>
      </c>
      <c r="D69" s="875"/>
      <c r="E69" s="1097">
        <v>0.48872274556213013</v>
      </c>
    </row>
    <row r="70" spans="1:5" ht="19.5" customHeight="1">
      <c r="A70" s="720" t="s">
        <v>290</v>
      </c>
      <c r="B70" s="779">
        <v>0</v>
      </c>
      <c r="C70" s="886">
        <v>3069.21</v>
      </c>
      <c r="D70" s="777"/>
      <c r="E70" s="1097">
        <v>0</v>
      </c>
    </row>
    <row r="71" spans="1:5" ht="20.100000000000001" customHeight="1">
      <c r="A71" s="720" t="s">
        <v>291</v>
      </c>
      <c r="B71" s="779">
        <v>64313000</v>
      </c>
      <c r="C71" s="886">
        <v>16966585.919999998</v>
      </c>
      <c r="D71" s="777"/>
      <c r="E71" s="1097">
        <v>0.2638126960334613</v>
      </c>
    </row>
    <row r="72" spans="1:5" ht="20.100000000000001" customHeight="1">
      <c r="A72" s="720" t="s">
        <v>292</v>
      </c>
      <c r="B72" s="779">
        <v>9325000</v>
      </c>
      <c r="C72" s="886">
        <v>2995195.28</v>
      </c>
      <c r="D72" s="777"/>
      <c r="E72" s="1097">
        <v>0.32120056621983911</v>
      </c>
    </row>
    <row r="73" spans="1:5" ht="20.100000000000001" customHeight="1">
      <c r="A73" s="720" t="s">
        <v>293</v>
      </c>
      <c r="B73" s="779">
        <v>32000</v>
      </c>
      <c r="C73" s="886">
        <v>27240.129999999997</v>
      </c>
      <c r="D73" s="777"/>
      <c r="E73" s="1097">
        <v>0.85125406249999991</v>
      </c>
    </row>
    <row r="74" spans="1:5" ht="20.100000000000001" customHeight="1">
      <c r="A74" s="720" t="s">
        <v>294</v>
      </c>
      <c r="B74" s="779">
        <v>0</v>
      </c>
      <c r="C74" s="886">
        <v>2992.34</v>
      </c>
      <c r="D74" s="777"/>
      <c r="E74" s="1097">
        <v>0</v>
      </c>
    </row>
    <row r="75" spans="1:5" ht="20.100000000000001" customHeight="1">
      <c r="A75" s="720" t="s">
        <v>295</v>
      </c>
      <c r="B75" s="779">
        <v>371000</v>
      </c>
      <c r="C75" s="886">
        <v>35745.24</v>
      </c>
      <c r="D75" s="777"/>
      <c r="E75" s="1097">
        <v>9.6348355795148236E-2</v>
      </c>
    </row>
    <row r="76" spans="1:5" ht="20.100000000000001" customHeight="1">
      <c r="A76" s="720" t="s">
        <v>296</v>
      </c>
      <c r="B76" s="779">
        <v>800000</v>
      </c>
      <c r="C76" s="886">
        <v>104845.89</v>
      </c>
      <c r="D76" s="777"/>
      <c r="E76" s="1097">
        <v>0.1310573625</v>
      </c>
    </row>
    <row r="77" spans="1:5" ht="20.100000000000001" customHeight="1">
      <c r="A77" s="720" t="s">
        <v>297</v>
      </c>
      <c r="B77" s="779">
        <v>3466000</v>
      </c>
      <c r="C77" s="886">
        <v>1066135.55</v>
      </c>
      <c r="D77" s="777"/>
      <c r="E77" s="1097">
        <v>0.30759825447201389</v>
      </c>
    </row>
    <row r="78" spans="1:5" ht="20.100000000000001" customHeight="1">
      <c r="A78" s="720" t="s">
        <v>298</v>
      </c>
      <c r="B78" s="779">
        <v>2000</v>
      </c>
      <c r="C78" s="886">
        <v>58496.619999999995</v>
      </c>
      <c r="D78" s="777"/>
      <c r="E78" s="1097" t="s">
        <v>894</v>
      </c>
    </row>
    <row r="79" spans="1:5" ht="20.100000000000001" customHeight="1">
      <c r="A79" s="720" t="s">
        <v>299</v>
      </c>
      <c r="B79" s="779">
        <v>94314000</v>
      </c>
      <c r="C79" s="886">
        <v>103566790.38</v>
      </c>
      <c r="D79" s="777"/>
      <c r="E79" s="1097">
        <v>1.098106223678351</v>
      </c>
    </row>
    <row r="80" spans="1:5" ht="20.100000000000001" customHeight="1">
      <c r="A80" s="720" t="s">
        <v>347</v>
      </c>
      <c r="B80" s="779">
        <v>5992000</v>
      </c>
      <c r="C80" s="886">
        <v>3815624.77</v>
      </c>
      <c r="D80" s="777"/>
      <c r="E80" s="1097">
        <v>0.63678651034712952</v>
      </c>
    </row>
    <row r="81" spans="1:5" ht="20.100000000000001" customHeight="1">
      <c r="A81" s="720" t="s">
        <v>300</v>
      </c>
      <c r="B81" s="779">
        <v>627000</v>
      </c>
      <c r="C81" s="886">
        <v>333122.16000000003</v>
      </c>
      <c r="D81" s="777"/>
      <c r="E81" s="1097">
        <v>0.53129531100478478</v>
      </c>
    </row>
    <row r="82" spans="1:5" ht="20.100000000000001" customHeight="1">
      <c r="A82" s="720" t="s">
        <v>301</v>
      </c>
      <c r="B82" s="779">
        <v>2672689000</v>
      </c>
      <c r="C82" s="886">
        <v>32516488.210000001</v>
      </c>
      <c r="D82" s="777"/>
      <c r="E82" s="1097">
        <v>1.2166207220518362E-2</v>
      </c>
    </row>
    <row r="83" spans="1:5" ht="20.100000000000001" customHeight="1">
      <c r="A83" s="720" t="s">
        <v>302</v>
      </c>
      <c r="B83" s="779">
        <v>379700474000</v>
      </c>
      <c r="C83" s="886">
        <v>94197884259.120026</v>
      </c>
      <c r="D83" s="777"/>
      <c r="E83" s="1097">
        <v>0.24808471600464746</v>
      </c>
    </row>
    <row r="84" spans="1:5" ht="20.100000000000001" customHeight="1">
      <c r="A84" s="720" t="s">
        <v>303</v>
      </c>
      <c r="B84" s="779">
        <v>630613000</v>
      </c>
      <c r="C84" s="886">
        <v>1266989976.4000001</v>
      </c>
      <c r="D84" s="777"/>
      <c r="E84" s="1097">
        <v>2.009140275255981</v>
      </c>
    </row>
    <row r="85" spans="1:5" ht="20.100000000000001" customHeight="1">
      <c r="A85" s="720" t="s">
        <v>304</v>
      </c>
      <c r="B85" s="779">
        <v>1688000</v>
      </c>
      <c r="C85" s="886">
        <v>653201.9</v>
      </c>
      <c r="D85" s="777"/>
      <c r="E85" s="1097">
        <v>0.38696795023696684</v>
      </c>
    </row>
    <row r="86" spans="1:5" ht="19.5" customHeight="1">
      <c r="A86" s="720" t="s">
        <v>305</v>
      </c>
      <c r="B86" s="779">
        <v>3145513000</v>
      </c>
      <c r="C86" s="886">
        <v>795856326.50999999</v>
      </c>
      <c r="D86" s="777"/>
      <c r="E86" s="1097">
        <v>0.25301320532135774</v>
      </c>
    </row>
    <row r="87" spans="1:5" ht="20.100000000000001" customHeight="1">
      <c r="A87" s="720" t="s">
        <v>307</v>
      </c>
      <c r="B87" s="779">
        <v>2517087000</v>
      </c>
      <c r="C87" s="886">
        <v>667804545.76000142</v>
      </c>
      <c r="D87" s="777"/>
      <c r="E87" s="1097">
        <v>0.26530848785123495</v>
      </c>
    </row>
    <row r="88" spans="1:5" ht="20.100000000000001" customHeight="1">
      <c r="A88" s="720" t="s">
        <v>308</v>
      </c>
      <c r="B88" s="779">
        <v>0</v>
      </c>
      <c r="C88" s="886">
        <v>253145.25000000003</v>
      </c>
      <c r="D88" s="777"/>
      <c r="E88" s="1097">
        <v>0</v>
      </c>
    </row>
    <row r="89" spans="1:5" ht="20.100000000000001" customHeight="1">
      <c r="A89" s="1192" t="s">
        <v>309</v>
      </c>
      <c r="B89" s="884">
        <v>9465000</v>
      </c>
      <c r="C89" s="1161">
        <v>4340447.88</v>
      </c>
      <c r="D89" s="1162"/>
      <c r="E89" s="1163">
        <v>0.45857875118858954</v>
      </c>
    </row>
    <row r="90" spans="1:5" ht="35.25" hidden="1" customHeight="1">
      <c r="A90" s="1160" t="s">
        <v>750</v>
      </c>
      <c r="B90" s="884">
        <v>0</v>
      </c>
      <c r="C90" s="1161">
        <v>0</v>
      </c>
      <c r="D90" s="1162"/>
      <c r="E90" s="1163">
        <v>0</v>
      </c>
    </row>
    <row r="91" spans="1:5" ht="18">
      <c r="A91" s="655" t="s">
        <v>720</v>
      </c>
      <c r="C91" s="91"/>
      <c r="D91" s="91"/>
    </row>
    <row r="92" spans="1:5" ht="18">
      <c r="A92" s="655" t="s">
        <v>764</v>
      </c>
    </row>
    <row r="93" spans="1:5">
      <c r="A93" s="876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3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D41" sqref="D41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6"/>
    </row>
    <row r="6" spans="1:6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6" ht="15.95" customHeight="1">
      <c r="A7" s="104"/>
      <c r="B7" s="105" t="s">
        <v>751</v>
      </c>
      <c r="C7" s="106"/>
      <c r="D7" s="318" t="s">
        <v>232</v>
      </c>
      <c r="E7" s="328"/>
    </row>
    <row r="8" spans="1:6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329"/>
    </row>
    <row r="9" spans="1:6" ht="19.5" customHeight="1">
      <c r="A9" s="112" t="s">
        <v>312</v>
      </c>
      <c r="B9" s="780">
        <v>2517087000</v>
      </c>
      <c r="C9" s="781">
        <v>667804545.76000011</v>
      </c>
      <c r="D9" s="723">
        <v>0.26530848785123445</v>
      </c>
      <c r="E9" s="110"/>
      <c r="F9" s="96"/>
    </row>
    <row r="10" spans="1:6" ht="22.5" customHeight="1">
      <c r="A10" s="113" t="s">
        <v>313</v>
      </c>
      <c r="B10" s="782">
        <v>182643000</v>
      </c>
      <c r="C10" s="783">
        <v>49045645.300000012</v>
      </c>
      <c r="D10" s="701">
        <v>0.26853284987653514</v>
      </c>
      <c r="E10" s="110"/>
      <c r="F10" s="114"/>
    </row>
    <row r="11" spans="1:6" ht="24" customHeight="1">
      <c r="A11" s="113" t="s">
        <v>314</v>
      </c>
      <c r="B11" s="782">
        <v>93356000</v>
      </c>
      <c r="C11" s="783">
        <v>29676401.509999987</v>
      </c>
      <c r="D11" s="701">
        <v>0.31788424429067214</v>
      </c>
      <c r="E11" s="110"/>
      <c r="F11" s="115"/>
    </row>
    <row r="12" spans="1:6" ht="24" customHeight="1">
      <c r="A12" s="113" t="s">
        <v>315</v>
      </c>
      <c r="B12" s="782">
        <v>95967000</v>
      </c>
      <c r="C12" s="783">
        <v>25614690.309999991</v>
      </c>
      <c r="D12" s="701">
        <v>0.26691144153719498</v>
      </c>
      <c r="E12" s="110"/>
      <c r="F12" s="115"/>
    </row>
    <row r="13" spans="1:6" ht="24" customHeight="1">
      <c r="A13" s="113" t="s">
        <v>316</v>
      </c>
      <c r="B13" s="782">
        <v>50390000</v>
      </c>
      <c r="C13" s="783">
        <v>14278597.630000001</v>
      </c>
      <c r="D13" s="701">
        <v>0.28336173109744001</v>
      </c>
      <c r="E13" s="110"/>
      <c r="F13" s="115"/>
    </row>
    <row r="14" spans="1:6" ht="24" customHeight="1">
      <c r="A14" s="113" t="s">
        <v>317</v>
      </c>
      <c r="B14" s="782">
        <v>145893000</v>
      </c>
      <c r="C14" s="783">
        <v>39190769.86999999</v>
      </c>
      <c r="D14" s="701">
        <v>0.26862680094315688</v>
      </c>
      <c r="E14" s="110"/>
      <c r="F14" s="115"/>
    </row>
    <row r="15" spans="1:6" ht="24" customHeight="1">
      <c r="A15" s="113" t="s">
        <v>318</v>
      </c>
      <c r="B15" s="782">
        <v>213596000</v>
      </c>
      <c r="C15" s="783">
        <v>56285475.159999974</v>
      </c>
      <c r="D15" s="701">
        <v>0.26351371355268816</v>
      </c>
      <c r="E15" s="110"/>
      <c r="F15" s="115"/>
    </row>
    <row r="16" spans="1:6" ht="24" customHeight="1">
      <c r="A16" s="113" t="s">
        <v>319</v>
      </c>
      <c r="B16" s="782">
        <v>530734000</v>
      </c>
      <c r="C16" s="783">
        <v>136298897.30000004</v>
      </c>
      <c r="D16" s="701">
        <v>0.2568120702649539</v>
      </c>
      <c r="E16" s="110"/>
      <c r="F16" s="116"/>
    </row>
    <row r="17" spans="1:6" ht="24" customHeight="1">
      <c r="A17" s="113" t="s">
        <v>320</v>
      </c>
      <c r="B17" s="782">
        <v>46571000</v>
      </c>
      <c r="C17" s="783">
        <v>11177948.369999999</v>
      </c>
      <c r="D17" s="701">
        <v>0.24001950505679498</v>
      </c>
      <c r="E17" s="110"/>
      <c r="F17" s="115"/>
    </row>
    <row r="18" spans="1:6" ht="24" customHeight="1">
      <c r="A18" s="113" t="s">
        <v>321</v>
      </c>
      <c r="B18" s="782">
        <v>81384000</v>
      </c>
      <c r="C18" s="783">
        <v>21102567.240000002</v>
      </c>
      <c r="D18" s="701">
        <v>0.25929626511353587</v>
      </c>
      <c r="E18" s="110"/>
      <c r="F18" s="116"/>
    </row>
    <row r="19" spans="1:6" ht="24" customHeight="1">
      <c r="A19" s="113" t="s">
        <v>322</v>
      </c>
      <c r="B19" s="782">
        <v>63241000</v>
      </c>
      <c r="C19" s="783">
        <v>25756879.980000012</v>
      </c>
      <c r="D19" s="701">
        <v>0.40728135197103166</v>
      </c>
      <c r="E19" s="110"/>
      <c r="F19" s="115" t="s">
        <v>4</v>
      </c>
    </row>
    <row r="20" spans="1:6" ht="24" customHeight="1">
      <c r="A20" s="113" t="s">
        <v>323</v>
      </c>
      <c r="B20" s="782">
        <v>181408000</v>
      </c>
      <c r="C20" s="783">
        <v>46299620.750000022</v>
      </c>
      <c r="D20" s="701">
        <v>0.25522369878946916</v>
      </c>
      <c r="E20" s="110"/>
      <c r="F20" s="115"/>
    </row>
    <row r="21" spans="1:6" ht="24" customHeight="1">
      <c r="A21" s="113" t="s">
        <v>324</v>
      </c>
      <c r="B21" s="782">
        <v>308714000</v>
      </c>
      <c r="C21" s="783">
        <v>73782808.650000036</v>
      </c>
      <c r="D21" s="701">
        <v>0.23900052686305134</v>
      </c>
      <c r="E21" s="110"/>
      <c r="F21" s="115"/>
    </row>
    <row r="22" spans="1:6" ht="24" customHeight="1">
      <c r="A22" s="113" t="s">
        <v>325</v>
      </c>
      <c r="B22" s="782">
        <v>56104000</v>
      </c>
      <c r="C22" s="783">
        <v>14968248.369999997</v>
      </c>
      <c r="D22" s="701">
        <v>0.26679467364180803</v>
      </c>
      <c r="E22" s="110"/>
      <c r="F22" s="115"/>
    </row>
    <row r="23" spans="1:6" ht="24" customHeight="1">
      <c r="A23" s="113" t="s">
        <v>326</v>
      </c>
      <c r="B23" s="782">
        <v>78878000</v>
      </c>
      <c r="C23" s="783">
        <v>23075390.539999995</v>
      </c>
      <c r="D23" s="701">
        <v>0.29254533000329619</v>
      </c>
      <c r="E23" s="110"/>
      <c r="F23" s="115"/>
    </row>
    <row r="24" spans="1:6" ht="24" customHeight="1">
      <c r="A24" s="113" t="s">
        <v>327</v>
      </c>
      <c r="B24" s="782">
        <v>279191000</v>
      </c>
      <c r="C24" s="783">
        <v>67482379.719999984</v>
      </c>
      <c r="D24" s="701">
        <v>0.24170685917525989</v>
      </c>
      <c r="E24" s="110"/>
      <c r="F24" s="115"/>
    </row>
    <row r="25" spans="1:6" ht="24" customHeight="1">
      <c r="A25" s="117" t="s">
        <v>328</v>
      </c>
      <c r="B25" s="784">
        <v>109017000</v>
      </c>
      <c r="C25" s="785">
        <v>33768225.06000004</v>
      </c>
      <c r="D25" s="702">
        <v>0.30975191997578394</v>
      </c>
      <c r="E25" s="110"/>
      <c r="F25" s="115"/>
    </row>
    <row r="26" spans="1:6" ht="23.25" customHeight="1">
      <c r="A26" s="655"/>
    </row>
    <row r="31" spans="1:6">
      <c r="D31" s="93" t="s">
        <v>4</v>
      </c>
    </row>
  </sheetData>
  <phoneticPr fontId="54" type="noConversion"/>
  <conditionalFormatting sqref="E9:E25">
    <cfRule type="cellIs" dxfId="6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6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showZeros="0" topLeftCell="B1" zoomScale="70" zoomScaleNormal="70" zoomScaleSheetLayoutView="70" workbookViewId="0">
      <selection activeCell="D41" sqref="D41"/>
    </sheetView>
  </sheetViews>
  <sheetFormatPr defaultColWidth="7.85546875" defaultRowHeight="15"/>
  <cols>
    <col min="1" max="1" width="6.7109375" style="595" hidden="1" customWidth="1"/>
    <col min="2" max="2" width="2.28515625" style="595" customWidth="1"/>
    <col min="3" max="3" width="4.5703125" style="595" customWidth="1"/>
    <col min="4" max="4" width="66.28515625" style="595" customWidth="1"/>
    <col min="5" max="5" width="16" style="597" customWidth="1"/>
    <col min="6" max="6" width="19.140625" style="595" bestFit="1" customWidth="1"/>
    <col min="7" max="7" width="16" style="595" customWidth="1"/>
    <col min="8" max="8" width="16.42578125" style="595" customWidth="1"/>
    <col min="9" max="9" width="16" style="595" customWidth="1"/>
    <col min="10" max="10" width="11.5703125" style="595" bestFit="1" customWidth="1"/>
    <col min="11" max="12" width="9.28515625" style="595" customWidth="1"/>
    <col min="13" max="13" width="7.85546875" style="595" customWidth="1"/>
    <col min="14" max="14" width="22" style="1188" bestFit="1" customWidth="1"/>
    <col min="15" max="15" width="20.5703125" style="595" bestFit="1" customWidth="1"/>
    <col min="16" max="16" width="16.42578125" style="595" customWidth="1"/>
    <col min="17" max="18" width="7.85546875" style="595"/>
    <col min="19" max="19" width="16" style="595" customWidth="1"/>
    <col min="20" max="16384" width="7.85546875" style="595"/>
  </cols>
  <sheetData>
    <row r="1" spans="1:16" ht="19.5" customHeight="1">
      <c r="B1" s="596" t="s">
        <v>644</v>
      </c>
      <c r="C1" s="596"/>
      <c r="D1" s="596"/>
      <c r="I1" s="598"/>
    </row>
    <row r="2" spans="1:16" ht="15.75" customHeight="1">
      <c r="B2" s="1598" t="s">
        <v>645</v>
      </c>
      <c r="C2" s="1598"/>
      <c r="D2" s="1598"/>
      <c r="E2" s="1598"/>
      <c r="F2" s="1598"/>
      <c r="G2" s="1598"/>
      <c r="H2" s="1598"/>
      <c r="I2" s="1598"/>
      <c r="J2" s="1598"/>
      <c r="K2" s="1598"/>
      <c r="L2" s="1598"/>
    </row>
    <row r="3" spans="1:16" ht="15" customHeight="1"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</row>
    <row r="4" spans="1:16" ht="15" customHeight="1">
      <c r="B4" s="709"/>
      <c r="C4" s="709"/>
      <c r="D4" s="709"/>
      <c r="E4" s="709"/>
      <c r="F4" s="709"/>
      <c r="G4" s="709"/>
      <c r="H4" s="709"/>
      <c r="I4" s="709"/>
      <c r="J4" s="709"/>
      <c r="K4" s="709"/>
      <c r="L4" s="709"/>
    </row>
    <row r="5" spans="1:16" ht="15.75">
      <c r="B5" s="599"/>
      <c r="C5" s="600"/>
      <c r="D5" s="601"/>
      <c r="E5" s="99" t="s">
        <v>227</v>
      </c>
      <c r="F5" s="900" t="s">
        <v>516</v>
      </c>
      <c r="G5" s="602" t="s">
        <v>229</v>
      </c>
      <c r="H5" s="603"/>
      <c r="I5" s="603"/>
      <c r="J5" s="603" t="s">
        <v>433</v>
      </c>
      <c r="K5" s="603"/>
      <c r="L5" s="604"/>
    </row>
    <row r="6" spans="1:16" ht="15.75">
      <c r="B6" s="605" t="s">
        <v>3</v>
      </c>
      <c r="C6" s="606"/>
      <c r="D6" s="607"/>
      <c r="E6" s="102" t="s">
        <v>228</v>
      </c>
      <c r="F6" s="901" t="s">
        <v>519</v>
      </c>
      <c r="G6" s="609"/>
      <c r="H6" s="609"/>
      <c r="I6" s="609"/>
      <c r="J6" s="609"/>
      <c r="K6" s="772"/>
      <c r="L6" s="772"/>
    </row>
    <row r="7" spans="1:16" ht="15.75">
      <c r="B7" s="610"/>
      <c r="C7" s="597"/>
      <c r="D7" s="611"/>
      <c r="E7" s="105" t="s">
        <v>751</v>
      </c>
      <c r="F7" s="608"/>
      <c r="G7" s="612" t="s">
        <v>434</v>
      </c>
      <c r="H7" s="613" t="s">
        <v>534</v>
      </c>
      <c r="I7" s="613" t="s">
        <v>436</v>
      </c>
      <c r="J7" s="1068" t="s">
        <v>531</v>
      </c>
      <c r="K7" s="1069" t="s">
        <v>456</v>
      </c>
      <c r="L7" s="1069" t="s">
        <v>893</v>
      </c>
    </row>
    <row r="8" spans="1:16" s="614" customFormat="1" ht="15" customHeight="1">
      <c r="B8" s="615"/>
      <c r="C8" s="616"/>
      <c r="D8" s="617"/>
      <c r="E8" s="1599" t="s">
        <v>646</v>
      </c>
      <c r="F8" s="1600"/>
      <c r="G8" s="1600"/>
      <c r="H8" s="1600"/>
      <c r="I8" s="1601"/>
      <c r="J8" s="773"/>
      <c r="K8" s="773"/>
      <c r="L8" s="773"/>
      <c r="M8" s="595"/>
      <c r="N8" s="1189"/>
    </row>
    <row r="9" spans="1:16" s="614" customFormat="1" ht="9.9499999999999993" customHeight="1">
      <c r="B9" s="1602">
        <v>1</v>
      </c>
      <c r="C9" s="1603"/>
      <c r="D9" s="1603"/>
      <c r="E9" s="618">
        <v>2</v>
      </c>
      <c r="F9" s="619">
        <v>3</v>
      </c>
      <c r="G9" s="619">
        <v>4</v>
      </c>
      <c r="H9" s="620">
        <v>5</v>
      </c>
      <c r="I9" s="620">
        <v>6</v>
      </c>
      <c r="J9" s="703">
        <v>7</v>
      </c>
      <c r="K9" s="879">
        <v>8</v>
      </c>
      <c r="L9" s="703">
        <v>9</v>
      </c>
      <c r="N9" s="1189"/>
    </row>
    <row r="10" spans="1:16" ht="21.75" customHeight="1">
      <c r="A10" s="621" t="s">
        <v>647</v>
      </c>
      <c r="B10" s="622" t="s">
        <v>648</v>
      </c>
      <c r="C10" s="623"/>
      <c r="D10" s="624"/>
      <c r="E10" s="1096">
        <v>486784028000</v>
      </c>
      <c r="F10" s="1096">
        <v>486784027999.99976</v>
      </c>
      <c r="G10" s="1157">
        <v>34010718642.37001</v>
      </c>
      <c r="H10" s="1157">
        <v>70220863380.580002</v>
      </c>
      <c r="I10" s="1157">
        <v>104474948837.72998</v>
      </c>
      <c r="J10" s="877">
        <v>6.9868189353102655E-2</v>
      </c>
      <c r="K10" s="877">
        <v>0.14425465779781096</v>
      </c>
      <c r="L10" s="650">
        <v>0.21462279538417811</v>
      </c>
      <c r="O10" s="665"/>
    </row>
    <row r="11" spans="1:16" ht="15.75">
      <c r="A11" s="621"/>
      <c r="B11" s="625" t="s">
        <v>536</v>
      </c>
      <c r="C11" s="626"/>
      <c r="D11" s="624"/>
      <c r="E11" s="1046"/>
      <c r="F11" s="1046"/>
      <c r="G11" s="1151"/>
      <c r="H11" s="1151"/>
      <c r="I11" s="1151"/>
      <c r="J11" s="878"/>
      <c r="K11" s="1090"/>
      <c r="L11" s="1041"/>
      <c r="O11" s="665"/>
    </row>
    <row r="12" spans="1:16" ht="21.75" customHeight="1">
      <c r="A12" s="621" t="s">
        <v>649</v>
      </c>
      <c r="B12" s="627" t="s">
        <v>622</v>
      </c>
      <c r="C12" s="628" t="s">
        <v>650</v>
      </c>
      <c r="D12" s="629"/>
      <c r="E12" s="1046">
        <v>272213318000</v>
      </c>
      <c r="F12" s="1046">
        <v>271838300735.26987</v>
      </c>
      <c r="G12" s="1151">
        <v>19492990784.659992</v>
      </c>
      <c r="H12" s="1151">
        <v>39111514133.800018</v>
      </c>
      <c r="I12" s="1151">
        <v>58196588028.810013</v>
      </c>
      <c r="J12" s="1090">
        <v>7.1708036475858009E-2</v>
      </c>
      <c r="K12" s="1090">
        <v>0.14387786425978591</v>
      </c>
      <c r="L12" s="1041">
        <v>0.2140853142158391</v>
      </c>
      <c r="O12" s="665"/>
      <c r="P12" s="665"/>
    </row>
    <row r="13" spans="1:16" ht="12" customHeight="1">
      <c r="A13" s="621"/>
      <c r="B13" s="630"/>
      <c r="C13" s="631" t="s">
        <v>564</v>
      </c>
      <c r="D13" s="632"/>
      <c r="E13" s="1045"/>
      <c r="F13" s="1045"/>
      <c r="G13" s="1150"/>
      <c r="H13" s="1150"/>
      <c r="I13" s="1150"/>
      <c r="J13" s="1091"/>
      <c r="K13" s="1091"/>
      <c r="L13" s="1042"/>
      <c r="O13" s="665"/>
    </row>
    <row r="14" spans="1:16" ht="15.95" customHeight="1">
      <c r="A14" s="621" t="s">
        <v>651</v>
      </c>
      <c r="B14" s="630"/>
      <c r="C14" s="633" t="s">
        <v>652</v>
      </c>
      <c r="D14" s="632" t="s">
        <v>653</v>
      </c>
      <c r="E14" s="1045">
        <v>70128232000</v>
      </c>
      <c r="F14" s="1045">
        <v>70128232000</v>
      </c>
      <c r="G14" s="1150">
        <v>9387220051</v>
      </c>
      <c r="H14" s="1150">
        <v>18772621050</v>
      </c>
      <c r="I14" s="1150">
        <v>24172191997</v>
      </c>
      <c r="J14" s="1091">
        <v>0.13385793115388964</v>
      </c>
      <c r="K14" s="1091">
        <v>0.26768992336781</v>
      </c>
      <c r="L14" s="1042">
        <v>0.34468560389487646</v>
      </c>
      <c r="O14" s="665"/>
    </row>
    <row r="15" spans="1:16" ht="15.95" customHeight="1">
      <c r="A15" s="621" t="s">
        <v>654</v>
      </c>
      <c r="B15" s="630"/>
      <c r="C15" s="633" t="s">
        <v>655</v>
      </c>
      <c r="D15" s="632" t="s">
        <v>656</v>
      </c>
      <c r="E15" s="1045">
        <v>80124762000</v>
      </c>
      <c r="F15" s="1045">
        <v>80124762000</v>
      </c>
      <c r="G15" s="1150">
        <v>2145378226.02</v>
      </c>
      <c r="H15" s="1150">
        <v>3809550402.6099997</v>
      </c>
      <c r="I15" s="1150">
        <v>5855983822.6300001</v>
      </c>
      <c r="J15" s="1091">
        <v>2.6775470809136382E-2</v>
      </c>
      <c r="K15" s="1091">
        <v>4.7545232054605036E-2</v>
      </c>
      <c r="L15" s="1042">
        <v>7.3085818621589166E-2</v>
      </c>
      <c r="O15" s="665"/>
      <c r="P15" s="665"/>
    </row>
    <row r="16" spans="1:16" ht="12" customHeight="1">
      <c r="A16" s="621"/>
      <c r="B16" s="630"/>
      <c r="C16" s="633"/>
      <c r="D16" s="632" t="s">
        <v>564</v>
      </c>
      <c r="E16" s="1045"/>
      <c r="F16" s="1045"/>
      <c r="G16" s="1150"/>
      <c r="H16" s="1150"/>
      <c r="I16" s="1150"/>
      <c r="J16" s="1091" t="e">
        <v>#DIV/0!</v>
      </c>
      <c r="K16" s="1091"/>
      <c r="L16" s="1042"/>
      <c r="O16" s="665"/>
    </row>
    <row r="17" spans="1:15" ht="15.95" customHeight="1">
      <c r="A17" s="621" t="s">
        <v>657</v>
      </c>
      <c r="B17" s="634"/>
      <c r="C17" s="633"/>
      <c r="D17" s="632" t="s">
        <v>658</v>
      </c>
      <c r="E17" s="1045">
        <v>59490124000</v>
      </c>
      <c r="F17" s="1045">
        <v>59490124000</v>
      </c>
      <c r="G17" s="1150">
        <v>347465921.22000003</v>
      </c>
      <c r="H17" s="1150">
        <v>680277007.17999995</v>
      </c>
      <c r="I17" s="1150">
        <v>1029874922.1</v>
      </c>
      <c r="J17" s="1091">
        <v>5.8407328453374888E-3</v>
      </c>
      <c r="K17" s="1091">
        <v>1.1435125049999896E-2</v>
      </c>
      <c r="L17" s="1042">
        <v>1.7311695670696535E-2</v>
      </c>
      <c r="O17" s="665"/>
    </row>
    <row r="18" spans="1:15" ht="15.95" customHeight="1">
      <c r="A18" s="621" t="s">
        <v>659</v>
      </c>
      <c r="B18" s="630"/>
      <c r="C18" s="633"/>
      <c r="D18" s="635" t="s">
        <v>660</v>
      </c>
      <c r="E18" s="1045">
        <v>18569122000</v>
      </c>
      <c r="F18" s="1045">
        <v>18569122000</v>
      </c>
      <c r="G18" s="1150">
        <v>1645162304.8</v>
      </c>
      <c r="H18" s="1150">
        <v>2820873395.4299998</v>
      </c>
      <c r="I18" s="1150">
        <v>4354584900.5299997</v>
      </c>
      <c r="J18" s="1091">
        <v>8.8596666272104843E-2</v>
      </c>
      <c r="K18" s="1091">
        <v>0.15191205030749433</v>
      </c>
      <c r="L18" s="1042">
        <v>0.23450677423143645</v>
      </c>
      <c r="O18" s="665"/>
    </row>
    <row r="19" spans="1:15" ht="45">
      <c r="A19" s="636" t="s">
        <v>661</v>
      </c>
      <c r="B19" s="630"/>
      <c r="C19" s="637" t="s">
        <v>662</v>
      </c>
      <c r="D19" s="638" t="s">
        <v>663</v>
      </c>
      <c r="E19" s="1045">
        <v>61545349000</v>
      </c>
      <c r="F19" s="1045">
        <v>61635129111.230011</v>
      </c>
      <c r="G19" s="1150">
        <v>5308759784.2900009</v>
      </c>
      <c r="H19" s="1150">
        <v>10725239106.800003</v>
      </c>
      <c r="I19" s="1150">
        <v>15984878369.66</v>
      </c>
      <c r="J19" s="1091">
        <v>8.6132046137350218E-2</v>
      </c>
      <c r="K19" s="1091">
        <v>0.17401178940413461</v>
      </c>
      <c r="L19" s="1042">
        <v>0.25934687896593589</v>
      </c>
      <c r="O19" s="665"/>
    </row>
    <row r="20" spans="1:15" ht="30">
      <c r="A20" s="636" t="s">
        <v>664</v>
      </c>
      <c r="B20" s="630"/>
      <c r="C20" s="637" t="s">
        <v>665</v>
      </c>
      <c r="D20" s="638" t="s">
        <v>666</v>
      </c>
      <c r="E20" s="1045">
        <v>3258596000</v>
      </c>
      <c r="F20" s="1045">
        <v>4920752500.1300001</v>
      </c>
      <c r="G20" s="1150">
        <v>245652002.81</v>
      </c>
      <c r="H20" s="1150">
        <v>530725216.59000003</v>
      </c>
      <c r="I20" s="1150">
        <v>1229940119.24</v>
      </c>
      <c r="J20" s="1091">
        <v>4.9921633490713095E-2</v>
      </c>
      <c r="K20" s="1091">
        <v>0.10785448294259443</v>
      </c>
      <c r="L20" s="1042">
        <v>0.24994960002713132</v>
      </c>
      <c r="O20" s="665"/>
    </row>
    <row r="21" spans="1:15" ht="30">
      <c r="A21" s="636" t="s">
        <v>667</v>
      </c>
      <c r="B21" s="630"/>
      <c r="C21" s="637" t="s">
        <v>668</v>
      </c>
      <c r="D21" s="638" t="s">
        <v>734</v>
      </c>
      <c r="E21" s="1045">
        <v>21031376000</v>
      </c>
      <c r="F21" s="1045">
        <v>21584013280</v>
      </c>
      <c r="G21" s="1150">
        <v>1684410334</v>
      </c>
      <c r="H21" s="1150">
        <v>3365295337.8800001</v>
      </c>
      <c r="I21" s="1150">
        <v>5288079868.8800001</v>
      </c>
      <c r="J21" s="1091">
        <v>7.8039719126785118E-2</v>
      </c>
      <c r="K21" s="1091">
        <v>0.15591610764057129</v>
      </c>
      <c r="L21" s="1042">
        <v>0.24499984318393636</v>
      </c>
      <c r="O21" s="665"/>
    </row>
    <row r="22" spans="1:15" ht="21.75" customHeight="1">
      <c r="A22" s="621" t="s">
        <v>669</v>
      </c>
      <c r="B22" s="622" t="s">
        <v>637</v>
      </c>
      <c r="C22" s="623" t="s">
        <v>670</v>
      </c>
      <c r="D22" s="639"/>
      <c r="E22" s="1046">
        <v>28644786000</v>
      </c>
      <c r="F22" s="1046">
        <v>28626549665.859997</v>
      </c>
      <c r="G22" s="1151">
        <v>2092153905.3999987</v>
      </c>
      <c r="H22" s="1151">
        <v>4244251418.8999944</v>
      </c>
      <c r="I22" s="1151">
        <v>6665345644.2000065</v>
      </c>
      <c r="J22" s="1090">
        <v>7.3084389485300078E-2</v>
      </c>
      <c r="K22" s="1090">
        <v>0.14826276545516365</v>
      </c>
      <c r="L22" s="1041">
        <v>0.23283789775577085</v>
      </c>
      <c r="O22" s="665"/>
    </row>
    <row r="23" spans="1:15" ht="21.75" customHeight="1">
      <c r="A23" s="621" t="s">
        <v>671</v>
      </c>
      <c r="B23" s="640" t="s">
        <v>672</v>
      </c>
      <c r="C23" s="623" t="s">
        <v>673</v>
      </c>
      <c r="D23" s="639"/>
      <c r="E23" s="1046">
        <v>93634712000</v>
      </c>
      <c r="F23" s="1046">
        <v>93718932430.829941</v>
      </c>
      <c r="G23" s="1151">
        <v>5184555476.3800201</v>
      </c>
      <c r="H23" s="1151">
        <v>13518990865.579981</v>
      </c>
      <c r="I23" s="1151">
        <v>21087605560.679951</v>
      </c>
      <c r="J23" s="1090">
        <v>5.5320257517940952E-2</v>
      </c>
      <c r="K23" s="1090">
        <v>0.144250371989222</v>
      </c>
      <c r="L23" s="1041">
        <v>0.22500902447052348</v>
      </c>
      <c r="O23" s="665"/>
    </row>
    <row r="24" spans="1:15" ht="12" customHeight="1">
      <c r="A24" s="621"/>
      <c r="B24" s="640"/>
      <c r="C24" s="631" t="s">
        <v>564</v>
      </c>
      <c r="D24" s="639"/>
      <c r="E24" s="1045"/>
      <c r="F24" s="1045"/>
      <c r="G24" s="1150"/>
      <c r="H24" s="1150"/>
      <c r="I24" s="1150"/>
      <c r="J24" s="1091"/>
      <c r="K24" s="1091"/>
      <c r="L24" s="1042"/>
      <c r="O24" s="665"/>
    </row>
    <row r="25" spans="1:15" ht="15.75" customHeight="1">
      <c r="A25" s="621" t="s">
        <v>674</v>
      </c>
      <c r="B25" s="640"/>
      <c r="C25" s="633" t="s">
        <v>675</v>
      </c>
      <c r="D25" s="632" t="s">
        <v>676</v>
      </c>
      <c r="E25" s="1045">
        <v>58731213000</v>
      </c>
      <c r="F25" s="1045">
        <v>58924437255.790001</v>
      </c>
      <c r="G25" s="1150">
        <v>3732005181.25</v>
      </c>
      <c r="H25" s="1150">
        <v>10414161076.750002</v>
      </c>
      <c r="I25" s="1150">
        <v>16268548151.260002</v>
      </c>
      <c r="J25" s="1091">
        <v>6.3335440354728004E-2</v>
      </c>
      <c r="K25" s="1091">
        <v>0.17673755680588518</v>
      </c>
      <c r="L25" s="1042">
        <v>0.27609170165916913</v>
      </c>
      <c r="O25" s="665"/>
    </row>
    <row r="26" spans="1:15" ht="15.75" customHeight="1">
      <c r="A26" s="621" t="s">
        <v>677</v>
      </c>
      <c r="B26" s="640"/>
      <c r="C26" s="633" t="s">
        <v>678</v>
      </c>
      <c r="D26" s="632" t="s">
        <v>679</v>
      </c>
      <c r="E26" s="1045">
        <v>21415198000</v>
      </c>
      <c r="F26" s="1045">
        <v>21924046293.310001</v>
      </c>
      <c r="G26" s="1150">
        <v>834993165.48000038</v>
      </c>
      <c r="H26" s="1150">
        <v>1960702634.1000016</v>
      </c>
      <c r="I26" s="1150">
        <v>3297523665.2699971</v>
      </c>
      <c r="J26" s="1091">
        <v>3.8085723516046117E-2</v>
      </c>
      <c r="K26" s="1091">
        <v>8.9431604361203107E-2</v>
      </c>
      <c r="L26" s="1042">
        <v>0.15040670965360156</v>
      </c>
      <c r="O26" s="665"/>
    </row>
    <row r="27" spans="1:15" ht="21.75" customHeight="1">
      <c r="A27" s="621" t="s">
        <v>680</v>
      </c>
      <c r="B27" s="640" t="s">
        <v>681</v>
      </c>
      <c r="C27" s="623" t="s">
        <v>682</v>
      </c>
      <c r="D27" s="639"/>
      <c r="E27" s="1046">
        <v>23888606000</v>
      </c>
      <c r="F27" s="1046">
        <v>24188576540.039997</v>
      </c>
      <c r="G27" s="1151">
        <v>316466145.71999997</v>
      </c>
      <c r="H27" s="1151">
        <v>753946115.38999999</v>
      </c>
      <c r="I27" s="1151">
        <v>2009672960.8399999</v>
      </c>
      <c r="J27" s="1090">
        <v>1.3083289345123103E-2</v>
      </c>
      <c r="K27" s="1090">
        <v>3.1169511531278941E-2</v>
      </c>
      <c r="L27" s="1041">
        <v>8.3083556302427905E-2</v>
      </c>
      <c r="O27" s="665"/>
    </row>
    <row r="28" spans="1:15" ht="12" customHeight="1">
      <c r="A28" s="621"/>
      <c r="B28" s="640"/>
      <c r="C28" s="631" t="s">
        <v>564</v>
      </c>
      <c r="D28" s="639"/>
      <c r="E28" s="1045"/>
      <c r="F28" s="1045"/>
      <c r="G28" s="1150"/>
      <c r="H28" s="1150"/>
      <c r="I28" s="1150"/>
      <c r="J28" s="1091"/>
      <c r="K28" s="1091"/>
      <c r="L28" s="1042"/>
      <c r="O28" s="665"/>
    </row>
    <row r="29" spans="1:15" ht="30" customHeight="1">
      <c r="A29" s="636" t="s">
        <v>683</v>
      </c>
      <c r="B29" s="640"/>
      <c r="C29" s="637" t="s">
        <v>684</v>
      </c>
      <c r="D29" s="641" t="s">
        <v>685</v>
      </c>
      <c r="E29" s="1045">
        <v>17639756000</v>
      </c>
      <c r="F29" s="1045">
        <v>17681904230.450001</v>
      </c>
      <c r="G29" s="1150">
        <v>254206257.46000004</v>
      </c>
      <c r="H29" s="1150">
        <v>603763659.1500001</v>
      </c>
      <c r="I29" s="1150">
        <v>1718530266.28</v>
      </c>
      <c r="J29" s="1091">
        <v>1.4376633542796342E-2</v>
      </c>
      <c r="K29" s="1091">
        <v>3.4145850541948922E-2</v>
      </c>
      <c r="L29" s="1042">
        <v>9.7191470097463803E-2</v>
      </c>
      <c r="O29" s="1188"/>
    </row>
    <row r="30" spans="1:15" ht="47.25" customHeight="1">
      <c r="A30" s="636" t="s">
        <v>686</v>
      </c>
      <c r="B30" s="640"/>
      <c r="C30" s="637" t="s">
        <v>687</v>
      </c>
      <c r="D30" s="641" t="s">
        <v>688</v>
      </c>
      <c r="E30" s="1045">
        <v>17124000</v>
      </c>
      <c r="F30" s="1045">
        <v>17839574.359999999</v>
      </c>
      <c r="G30" s="1150">
        <v>18189.52</v>
      </c>
      <c r="H30" s="1150">
        <v>153804.51999999999</v>
      </c>
      <c r="I30" s="1150">
        <v>545068.9</v>
      </c>
      <c r="J30" s="1091">
        <v>1.0196162550147301E-3</v>
      </c>
      <c r="K30" s="1091">
        <v>8.6215352954194576E-3</v>
      </c>
      <c r="L30" s="1042">
        <v>3.0553918440013726E-2</v>
      </c>
      <c r="M30" s="642"/>
      <c r="O30" s="665"/>
    </row>
    <row r="31" spans="1:15" ht="30">
      <c r="A31" s="636" t="s">
        <v>689</v>
      </c>
      <c r="B31" s="640"/>
      <c r="C31" s="637" t="s">
        <v>690</v>
      </c>
      <c r="D31" s="641" t="s">
        <v>691</v>
      </c>
      <c r="E31" s="1045">
        <v>20150000</v>
      </c>
      <c r="F31" s="1045">
        <v>197389747.90000001</v>
      </c>
      <c r="G31" s="1150">
        <v>0</v>
      </c>
      <c r="H31" s="1150">
        <v>273059.64</v>
      </c>
      <c r="I31" s="1150">
        <v>9633167.2499999981</v>
      </c>
      <c r="J31" s="1091">
        <v>0</v>
      </c>
      <c r="K31" s="1091">
        <v>1.3833526964041479E-3</v>
      </c>
      <c r="L31" s="1042">
        <v>4.8802773966154893E-2</v>
      </c>
      <c r="O31" s="665"/>
    </row>
    <row r="32" spans="1:15" ht="21.75" customHeight="1">
      <c r="A32" s="636" t="s">
        <v>692</v>
      </c>
      <c r="B32" s="643" t="s">
        <v>693</v>
      </c>
      <c r="C32" s="644" t="s">
        <v>694</v>
      </c>
      <c r="D32" s="645"/>
      <c r="E32" s="1044">
        <v>27999900000</v>
      </c>
      <c r="F32" s="1044">
        <v>27999900000</v>
      </c>
      <c r="G32" s="1149">
        <v>3236700828.1799998</v>
      </c>
      <c r="H32" s="1149">
        <v>3836168333.0100002</v>
      </c>
      <c r="I32" s="1149">
        <v>5450005672.3500004</v>
      </c>
      <c r="J32" s="1090">
        <v>0.11559687099525355</v>
      </c>
      <c r="K32" s="1090">
        <v>0.13700650120214716</v>
      </c>
      <c r="L32" s="1041">
        <v>0.19464375488305316</v>
      </c>
      <c r="O32" s="665"/>
    </row>
    <row r="33" spans="1:15" ht="21.75" customHeight="1">
      <c r="A33" s="636" t="s">
        <v>695</v>
      </c>
      <c r="B33" s="643" t="s">
        <v>696</v>
      </c>
      <c r="C33" s="644" t="s">
        <v>697</v>
      </c>
      <c r="D33" s="645"/>
      <c r="E33" s="1046">
        <v>28520043000</v>
      </c>
      <c r="F33" s="1046">
        <v>28520043000</v>
      </c>
      <c r="G33" s="1151">
        <v>3143462296.5500002</v>
      </c>
      <c r="H33" s="1151">
        <v>7559663828.2399998</v>
      </c>
      <c r="I33" s="1151">
        <v>9220670066.3600006</v>
      </c>
      <c r="J33" s="1090">
        <v>0.11021940943602365</v>
      </c>
      <c r="K33" s="1090">
        <v>0.26506495197920982</v>
      </c>
      <c r="L33" s="1041">
        <v>0.32330491459497451</v>
      </c>
      <c r="O33" s="665"/>
    </row>
    <row r="34" spans="1:15" ht="21.75" customHeight="1">
      <c r="A34" s="636" t="s">
        <v>698</v>
      </c>
      <c r="B34" s="646" t="s">
        <v>699</v>
      </c>
      <c r="C34" s="647" t="s">
        <v>700</v>
      </c>
      <c r="D34" s="648"/>
      <c r="E34" s="1047">
        <v>11882663000</v>
      </c>
      <c r="F34" s="1047">
        <v>11891725627.999994</v>
      </c>
      <c r="G34" s="1152">
        <v>544389205.47999966</v>
      </c>
      <c r="H34" s="1152">
        <v>1196328685.6600006</v>
      </c>
      <c r="I34" s="1152">
        <v>1845060904.4900041</v>
      </c>
      <c r="J34" s="1043">
        <v>4.5778823234719851E-2</v>
      </c>
      <c r="K34" s="1043">
        <v>0.1006017732904257</v>
      </c>
      <c r="L34" s="1043">
        <v>0.15515501805269241</v>
      </c>
      <c r="O34" s="665"/>
    </row>
    <row r="35" spans="1:15" s="770" customFormat="1" ht="14.25">
      <c r="E35" s="771"/>
      <c r="N35" s="1190"/>
    </row>
  </sheetData>
  <mergeCells count="3">
    <mergeCell ref="B2:L2"/>
    <mergeCell ref="E8:I8"/>
    <mergeCell ref="B9:D9"/>
  </mergeCells>
  <conditionalFormatting sqref="J10:J11">
    <cfRule type="containsErrors" dxfId="5" priority="43">
      <formula>ISERROR(J10)</formula>
    </cfRule>
  </conditionalFormatting>
  <conditionalFormatting sqref="J12:J34">
    <cfRule type="containsErrors" dxfId="4" priority="29">
      <formula>ISERROR(J12)</formula>
    </cfRule>
  </conditionalFormatting>
  <conditionalFormatting sqref="K10:K11">
    <cfRule type="containsErrors" dxfId="3" priority="4">
      <formula>ISERROR(K10)</formula>
    </cfRule>
  </conditionalFormatting>
  <conditionalFormatting sqref="K12:K34">
    <cfRule type="containsErrors" dxfId="2" priority="3">
      <formula>ISERROR(K12)</formula>
    </cfRule>
  </conditionalFormatting>
  <conditionalFormatting sqref="L10:L11">
    <cfRule type="containsErrors" dxfId="1" priority="2">
      <formula>ISERROR(L10)</formula>
    </cfRule>
  </conditionalFormatting>
  <conditionalFormatting sqref="L12:L34">
    <cfRule type="containsErrors" dxfId="0" priority="1">
      <formula>ISERROR(L12)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18" fitToWidth="0" fitToHeight="4" orientation="landscape" useFirstPageNumber="1" r:id="rId1"/>
  <headerFooter alignWithMargins="0">
    <oddHeader>&amp;C&amp;"Helv,Standardowy"&amp;12-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I-III 2021r.</dc:title>
  <cp:lastPrinted>2021-05-10T06:35:41Z</cp:lastPrinted>
  <dcterms:created xsi:type="dcterms:W3CDTF">2019-07-31T09:18:36Z</dcterms:created>
  <dcterms:modified xsi:type="dcterms:W3CDTF">2021-05-10T06:38:01Z</dcterms:modified>
</cp:coreProperties>
</file>