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maciej.swiatek\Documents\stat19\"/>
    </mc:Choice>
  </mc:AlternateContent>
  <xr:revisionPtr revIDLastSave="0" documentId="8_{B6CD84A0-C70F-45EB-81E9-86E98C3C2A15}" xr6:coauthVersionLast="36" xr6:coauthVersionMax="36" xr10:uidLastSave="{00000000-0000-0000-0000-000000000000}"/>
  <bookViews>
    <workbookView xWindow="0" yWindow="0" windowWidth="28800" windowHeight="11700" xr2:uid="{00000000-000D-0000-FFFF-FFFF00000000}"/>
  </bookViews>
  <sheets>
    <sheet name="Spis treści" sheetId="38" r:id="rId1"/>
    <sheet name="Uwagi wstępne " sheetId="39" r:id="rId2"/>
    <sheet name="Tabl. 1." sheetId="2" r:id="rId3"/>
    <sheet name="Tabl. 2. " sheetId="4" r:id="rId4"/>
    <sheet name="Tabl. 3." sheetId="5" r:id="rId5"/>
    <sheet name="Tabl. 4." sheetId="6" r:id="rId6"/>
    <sheet name="Tabl. 5." sheetId="7" r:id="rId7"/>
    <sheet name="Tabl.6. i 7" sheetId="8" r:id="rId8"/>
    <sheet name="Tabl. 8 i 9" sheetId="9" r:id="rId9"/>
    <sheet name="Tabl. 10. i 11." sheetId="10" r:id="rId10"/>
    <sheet name="Tabl. 1.(12)." sheetId="11" r:id="rId11"/>
    <sheet name="Tabl. 1.(13)." sheetId="12" r:id="rId12"/>
    <sheet name="Tabl. 2.(14). i 3.(15)." sheetId="13" r:id="rId13"/>
    <sheet name="Tabl. 4.(16). i 5.(17)." sheetId="14" r:id="rId14"/>
    <sheet name="Tabl. 6.(18). i 7.(19)." sheetId="15" r:id="rId15"/>
    <sheet name="Tabl. 8.(20)." sheetId="16" r:id="rId16"/>
    <sheet name="Tabl. 1.(21). i 2.(22)." sheetId="17" r:id="rId17"/>
    <sheet name="Tabl. 1.(23). " sheetId="19" r:id="rId18"/>
    <sheet name="Tab. 2.(24). " sheetId="20" r:id="rId19"/>
    <sheet name="Tabl. 3.(25) i 4.(26)" sheetId="21" r:id="rId20"/>
    <sheet name="Tabl. 5.(27). 6.(28)." sheetId="22" r:id="rId21"/>
    <sheet name="Tabl.1.(29)." sheetId="23" r:id="rId22"/>
    <sheet name="Tabl. 2.(30). i 1.(31)." sheetId="24" r:id="rId23"/>
    <sheet name="Tabl. 2.(32). " sheetId="25" r:id="rId24"/>
    <sheet name="Wykres nr 1" sheetId="26" r:id="rId25"/>
    <sheet name="Dane do wykresu nr 1." sheetId="27" r:id="rId26"/>
    <sheet name="Wykres nr 2" sheetId="28" r:id="rId27"/>
    <sheet name="Dane do wykresu nr 2" sheetId="29" r:id="rId28"/>
    <sheet name="Wykres nr 3" sheetId="30" r:id="rId29"/>
    <sheet name="Dane do wykresu nr 3" sheetId="31" r:id="rId30"/>
    <sheet name="Wykres nr 4 " sheetId="32" r:id="rId31"/>
    <sheet name="Dane do wykresu nr 4" sheetId="33" r:id="rId32"/>
    <sheet name="Wykres nr 5 " sheetId="37" r:id="rId33"/>
    <sheet name="Dane do wykresu 5" sheetId="35" r:id="rId34"/>
  </sheets>
  <externalReferences>
    <externalReference r:id="rId35"/>
  </externalReferences>
  <definedNames>
    <definedName name="_xlnm.Print_Area" localSheetId="33">'Dane do wykresu 5'!$A$5:$G$15</definedName>
    <definedName name="_xlnm.Print_Area" localSheetId="29">'Dane do wykresu nr 3'!$A$7:$C$23</definedName>
    <definedName name="_xlnm.Print_Area" localSheetId="31">'Dane do wykresu nr 4'!$A$1:$E$24</definedName>
    <definedName name="_xlnm.Print_Area" localSheetId="18">'Tab. 2.(24). '!$A$1:$H$26</definedName>
    <definedName name="_xlnm.Print_Area" localSheetId="10">'Tabl. 1.(12).'!$A$1:$G$63</definedName>
    <definedName name="_xlnm.Print_Area" localSheetId="11">'Tabl. 1.(13).'!$A$1:$G$45</definedName>
    <definedName name="_xlnm.Print_Area" localSheetId="17">'Tabl. 1.(23). '!$A$1:$K$28</definedName>
    <definedName name="_xlnm.Print_Area" localSheetId="3">'Tabl. 2. '!$A$1:$G$31</definedName>
    <definedName name="_xlnm.Print_Area" localSheetId="12">'Tabl. 2.(14). i 3.(15).'!$A$1:$G$44</definedName>
    <definedName name="_xlnm.Print_Area" localSheetId="22">'Tabl. 2.(30). i 1.(31).'!$A$1:$G$39</definedName>
    <definedName name="_xlnm.Print_Area" localSheetId="23">'Tabl. 2.(32). '!$A$1:$J$24</definedName>
    <definedName name="_xlnm.Print_Area" localSheetId="4">'Tabl. 3.'!$A$1:$G$40</definedName>
    <definedName name="_xlnm.Print_Area" localSheetId="19">'Tabl. 3.(25) i 4.(26)'!$A$1:$H$33</definedName>
    <definedName name="_xlnm.Print_Area" localSheetId="5">'Tabl. 4.'!$A$1:$G$35</definedName>
    <definedName name="_xlnm.Print_Area" localSheetId="13">'Tabl. 4.(16). i 5.(17).'!#REF!</definedName>
    <definedName name="_xlnm.Print_Area" localSheetId="6">'Tabl. 5.'!$A$1:$G$45</definedName>
    <definedName name="_xlnm.Print_Area" localSheetId="20">'Tabl. 5.(27). 6.(28).'!$A$1:$F$49</definedName>
    <definedName name="_xlnm.Print_Area" localSheetId="14">'Tabl. 6.(18). i 7.(19).'!#REF!</definedName>
    <definedName name="_xlnm.Print_Area" localSheetId="8">'Tabl. 8 i 9'!$A$1:$F$38</definedName>
    <definedName name="_xlnm.Print_Area" localSheetId="15">'Tabl. 8.(20).'!$A$1:$K$51</definedName>
    <definedName name="_xlnm.Print_Area" localSheetId="21">'Tabl.1.(29).'!$A$1:$M$28</definedName>
    <definedName name="_xlnm.Print_Area" localSheetId="7">'Tabl.6. i 7'!$A$1:$G$50</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35" l="1"/>
  <c r="K8" i="35" s="1"/>
  <c r="C6" i="33"/>
  <c r="E6" i="33"/>
  <c r="G5" i="33" s="1"/>
  <c r="C7" i="27"/>
  <c r="E11" i="27"/>
  <c r="F12" i="27"/>
  <c r="E14" i="27"/>
  <c r="F13" i="27" s="1"/>
  <c r="N30" i="24"/>
  <c r="F11" i="27" l="1"/>
  <c r="G4" i="33"/>
  <c r="G14" i="35"/>
</calcChain>
</file>

<file path=xl/sharedStrings.xml><?xml version="1.0" encoding="utf-8"?>
<sst xmlns="http://schemas.openxmlformats.org/spreadsheetml/2006/main" count="1559" uniqueCount="697">
  <si>
    <r>
      <t>c)</t>
    </r>
    <r>
      <rPr>
        <sz val="8"/>
        <rFont val="Arial"/>
        <family val="2"/>
        <charset val="238"/>
      </rPr>
      <t xml:space="preserve"> Łącznie z emeryturami finansowanymi z FER, a wypłaconymi przez MON, MSWiA, MS .</t>
    </r>
  </si>
  <si>
    <r>
      <t>b)</t>
    </r>
    <r>
      <rPr>
        <sz val="8"/>
        <rFont val="Arial"/>
        <family val="2"/>
        <charset val="238"/>
      </rPr>
      <t xml:space="preserve"> Świadczenie rolne w wysokości 50% ze względu na uprawnienia do świadczeń pracowniczych zbiegających się ze świadczeniami zagranicznymi.</t>
    </r>
  </si>
  <si>
    <r>
      <t>a)</t>
    </r>
    <r>
      <rPr>
        <sz val="8"/>
        <rFont val="Arial"/>
        <family val="2"/>
        <charset val="238"/>
      </rPr>
      <t xml:space="preserve"> Bez rodzicielskich świadczeń uzupełniających.</t>
    </r>
  </si>
  <si>
    <t>Renty rodzinne nie związane 
z przekazaniem gospodarstwa rolnego</t>
  </si>
  <si>
    <t>Renty rodzinne za przekazane 
gospodarstwo rolne następcy</t>
  </si>
  <si>
    <t>Renty rodzinne za przekazane 
gospodarstwo rolne Państwu</t>
  </si>
  <si>
    <t>Renty rodzinne rolnicze</t>
  </si>
  <si>
    <t>w tym renty rodzinne wypadkowe</t>
  </si>
  <si>
    <t>RENTY RODZINNE RAZEM</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</si>
  <si>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</si>
  <si>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</si>
  <si>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</si>
  <si>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</si>
  <si>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</si>
  <si>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</si>
  <si>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</si>
  <si>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</si>
  <si>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</si>
  <si>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</si>
  <si>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</si>
  <si>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</si>
  <si>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w tym emerytury wcześniejsze</t>
  </si>
  <si>
    <t xml:space="preserve">EMERYTURY RAZEM </t>
  </si>
  <si>
    <r>
      <t>EMERYTURY</t>
    </r>
    <r>
      <rPr>
        <vertAlign val="superscript"/>
        <sz val="9"/>
        <rFont val="Arial"/>
        <family val="2"/>
        <charset val="238"/>
      </rPr>
      <t xml:space="preserve"> c)</t>
    </r>
  </si>
  <si>
    <r>
      <t>GBRZ</t>
    </r>
    <r>
      <rPr>
        <vertAlign val="superscript"/>
        <sz val="9"/>
        <rFont val="Arial"/>
        <family val="2"/>
        <charset val="238"/>
      </rPr>
      <t xml:space="preserve"> b)</t>
    </r>
  </si>
  <si>
    <t>Renty</t>
  </si>
  <si>
    <t>Emerytury</t>
  </si>
  <si>
    <t>EMERYTURY I RENTY RAZEM</t>
  </si>
  <si>
    <t>OGÓŁEM</t>
  </si>
  <si>
    <t>IV-VI 
2019=100</t>
  </si>
  <si>
    <t>VII-IX 
2018=100</t>
  </si>
  <si>
    <t>w liczbach bezwzględnych</t>
  </si>
  <si>
    <t>VII-IX</t>
  </si>
  <si>
    <t>I-IX</t>
  </si>
  <si>
    <t>IV-VI</t>
  </si>
  <si>
    <t>Wyszczególnienie</t>
  </si>
  <si>
    <t>TABLICA 1. PRZECIĘTNA MIESIĘCZNA LICZBA EMERYTUR I RENT WEDŁUG RODZAJÓW ŚWIADCZEŃ</t>
  </si>
  <si>
    <t>I. FUNDUSZ EMERYTALNO-RENTOWY</t>
  </si>
  <si>
    <r>
      <t>c)</t>
    </r>
    <r>
      <rPr>
        <sz val="8"/>
        <rFont val="Arial"/>
        <family val="2"/>
        <charset val="238"/>
      </rPr>
      <t xml:space="preserve"> Łącznie z emeryturami finansowanymi z FER, a wypłaconymi przez MON, MSWiA, MS.</t>
    </r>
  </si>
  <si>
    <r>
      <t>b)</t>
    </r>
    <r>
      <rPr>
        <sz val="8"/>
        <rFont val="Arial"/>
        <family val="2"/>
        <charset val="238"/>
      </rPr>
      <t xml:space="preserve"> Bez rodzicielskich świadczeń uzupełniajacych.</t>
    </r>
  </si>
  <si>
    <r>
      <t>a)</t>
    </r>
    <r>
      <rPr>
        <sz val="8"/>
        <rFont val="Arial"/>
        <family val="2"/>
        <charset val="238"/>
      </rPr>
      <t xml:space="preserve"> Łącznie z GBRZ.</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</si>
  <si>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</si>
  <si>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</si>
  <si>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</si>
  <si>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</si>
  <si>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</si>
  <si>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</si>
  <si>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</si>
  <si>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</si>
  <si>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</si>
  <si>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</si>
  <si>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</si>
  <si>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</si>
  <si>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</si>
  <si>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 xml:space="preserve"> </t>
  </si>
  <si>
    <t>lubelskie</t>
  </si>
  <si>
    <t>kujawsko-pomorskie</t>
  </si>
  <si>
    <t>dolnośląskie</t>
  </si>
  <si>
    <t xml:space="preserve">OGÓŁEM </t>
  </si>
  <si>
    <t xml:space="preserve">                           </t>
  </si>
  <si>
    <t xml:space="preserve"> w tym wypadkowe</t>
  </si>
  <si>
    <t xml:space="preserve">ogółem   </t>
  </si>
  <si>
    <t>ogółem</t>
  </si>
  <si>
    <t>rodzinne</t>
  </si>
  <si>
    <t>z tytułu niezdolności 
do pracy</t>
  </si>
  <si>
    <t xml:space="preserve">renty           </t>
  </si>
  <si>
    <r>
      <t xml:space="preserve">emerytury </t>
    </r>
    <r>
      <rPr>
        <vertAlign val="superscript"/>
        <sz val="9"/>
        <rFont val="Arial"/>
        <family val="2"/>
        <charset val="238"/>
      </rPr>
      <t>b)</t>
    </r>
  </si>
  <si>
    <t>w tym - otrzymujący:</t>
  </si>
  <si>
    <r>
      <t xml:space="preserve">Ogółem </t>
    </r>
    <r>
      <rPr>
        <vertAlign val="superscript"/>
        <sz val="9"/>
        <rFont val="Arial"/>
        <family val="2"/>
        <charset val="238"/>
      </rPr>
      <t>a) b)</t>
    </r>
  </si>
  <si>
    <t>TABLICA 2. PRZECIĘTNA MIESIĘCZNA LICZBA EMERYTUR I RENT 
                   W OKRESIE TRZECH KWARTAŁÓW 2019 R.</t>
  </si>
  <si>
    <r>
      <t>g)</t>
    </r>
    <r>
      <rPr>
        <sz val="8"/>
        <rFont val="Arial"/>
        <family val="2"/>
        <charset val="238"/>
      </rPr>
      <t xml:space="preserve"> Łącznie z emeryturami finansowanymi z FER, a wypłaconymi przez MON, MSWiA, MS.</t>
    </r>
  </si>
  <si>
    <r>
      <t>f)</t>
    </r>
    <r>
      <rPr>
        <sz val="8"/>
        <rFont val="Arial"/>
        <family val="2"/>
        <charset val="238"/>
      </rPr>
      <t xml:space="preserve"> Świadczenie rolne w wysokości 50% ze względu na uprawnienia do świadczeń pracowniczych zbiegających się ze świadczeniami zagranicznymi.</t>
    </r>
  </si>
  <si>
    <r>
      <t>e)</t>
    </r>
    <r>
      <rPr>
        <sz val="8"/>
        <rFont val="Arial"/>
        <family val="2"/>
        <charset val="238"/>
      </rPr>
      <t xml:space="preserve"> Bez rodzicielskich świadczeń uzupełniajacych.</t>
    </r>
  </si>
  <si>
    <r>
      <t>d)</t>
    </r>
    <r>
      <rPr>
        <sz val="8"/>
        <rFont val="Arial"/>
        <family val="2"/>
        <charset val="238"/>
      </rPr>
      <t xml:space="preserve"> Łącznie z jednorazowymi świadczeniami pieniężnymi, lecz bez GBRZ.</t>
    </r>
  </si>
  <si>
    <r>
      <t>c)</t>
    </r>
    <r>
      <rPr>
        <sz val="8"/>
        <rFont val="Arial"/>
        <family val="2"/>
        <charset val="238"/>
      </rPr>
      <t xml:space="preserve"> 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</si>
  <si>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</si>
  <si>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</si>
  <si>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Renty rodzinne nie związane           
z przekazaniem gospodarstwa rolnego</t>
  </si>
  <si>
    <t>Renty rodzinne za przekazane gospodarstwo rolne następcy</t>
  </si>
  <si>
    <t>Renty rodzinne  za przekazane gospodarstwo rolne Państwu</t>
  </si>
  <si>
    <t xml:space="preserve">  w tym renty rodzinne wypadkowe</t>
  </si>
  <si>
    <t xml:space="preserve">RENTY RODZINNE  </t>
  </si>
  <si>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</si>
  <si>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</si>
  <si>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</si>
  <si>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Renty rolnicze z tytułu niezdolności 
do pracy</t>
  </si>
  <si>
    <t xml:space="preserve">  w tym renty z tytułu niezdolności 
do pracy wypadkowe</t>
  </si>
  <si>
    <t xml:space="preserve">RENTY Z TYTUŁU NIEZDOLNOŚCI 
DO PRACY RAZEM </t>
  </si>
  <si>
    <t>Emerytury nie związane                    
z przekazaniem gospodarstwa rolnego</t>
  </si>
  <si>
    <t>Emerytury za przekazane gospodarstwo rolne następcy</t>
  </si>
  <si>
    <t>Emerytury za przekazane gospodarstwo rolne Państwu</t>
  </si>
  <si>
    <r>
      <t xml:space="preserve">3 419 707,3 </t>
    </r>
    <r>
      <rPr>
        <vertAlign val="superscript"/>
        <sz val="9"/>
        <rFont val="Arial"/>
        <family val="2"/>
        <charset val="238"/>
      </rPr>
      <t>e)</t>
    </r>
  </si>
  <si>
    <t xml:space="preserve">  w tym emerytury wcześniejsze</t>
  </si>
  <si>
    <r>
      <t>GBRZ</t>
    </r>
    <r>
      <rPr>
        <vertAlign val="superscript"/>
        <sz val="9"/>
        <rFont val="Arial"/>
        <family val="2"/>
        <charset val="238"/>
      </rPr>
      <t xml:space="preserve"> f)</t>
    </r>
  </si>
  <si>
    <r>
      <t>4 062 221,6</t>
    </r>
    <r>
      <rPr>
        <vertAlign val="superscript"/>
        <sz val="9"/>
        <rFont val="Arial"/>
        <family val="2"/>
        <charset val="238"/>
      </rPr>
      <t xml:space="preserve"> e)</t>
    </r>
  </si>
  <si>
    <t>IV-VI       2019=100</t>
  </si>
  <si>
    <t>VII-IX           2018=100</t>
  </si>
  <si>
    <t>w tysiącach złotych</t>
  </si>
  <si>
    <r>
      <t>I-IX</t>
    </r>
    <r>
      <rPr>
        <vertAlign val="superscript"/>
        <sz val="9"/>
        <rFont val="Arial"/>
        <family val="2"/>
        <charset val="238"/>
      </rPr>
      <t>d)</t>
    </r>
  </si>
  <si>
    <r>
      <t>VII-IX</t>
    </r>
    <r>
      <rPr>
        <vertAlign val="superscript"/>
        <sz val="9"/>
        <rFont val="Arial"/>
        <family val="2"/>
        <charset val="238"/>
      </rPr>
      <t>d)</t>
    </r>
  </si>
  <si>
    <r>
      <t>IV-VI</t>
    </r>
    <r>
      <rPr>
        <vertAlign val="superscript"/>
        <sz val="9"/>
        <rFont val="Arial"/>
        <family val="2"/>
        <charset val="238"/>
      </rPr>
      <t>d)</t>
    </r>
  </si>
  <si>
    <t xml:space="preserve">  </t>
  </si>
  <si>
    <r>
      <t xml:space="preserve">f) </t>
    </r>
    <r>
      <rPr>
        <sz val="8"/>
        <rFont val="Arial"/>
        <family val="2"/>
        <charset val="238"/>
      </rPr>
      <t>Bez rodzicielskich świadczeń uzupełniających.</t>
    </r>
  </si>
  <si>
    <r>
      <t xml:space="preserve">e) </t>
    </r>
    <r>
      <rPr>
        <sz val="8"/>
        <rFont val="Arial"/>
        <family val="2"/>
        <charset val="238"/>
      </rPr>
      <t>Łącznie z GBRZ.</t>
    </r>
  </si>
  <si>
    <r>
      <t>d)</t>
    </r>
    <r>
      <rPr>
        <sz val="8"/>
        <rFont val="Arial"/>
        <family val="2"/>
        <charset val="238"/>
      </rPr>
      <t xml:space="preserve"> Łącznie z jednorazowym świadczeniem pienieżnym, lecz bez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</si>
  <si>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</si>
  <si>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</si>
  <si>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 xml:space="preserve">            </t>
  </si>
  <si>
    <r>
      <t xml:space="preserve">emerytury </t>
    </r>
    <r>
      <rPr>
        <vertAlign val="superscript"/>
        <sz val="9"/>
        <rFont val="Arial"/>
        <family val="2"/>
        <charset val="238"/>
      </rPr>
      <t>f)</t>
    </r>
  </si>
  <si>
    <t xml:space="preserve">      </t>
  </si>
  <si>
    <r>
      <t>Ogółem</t>
    </r>
    <r>
      <rPr>
        <vertAlign val="superscript"/>
        <sz val="9"/>
        <rFont val="Arial"/>
        <family val="2"/>
        <charset val="238"/>
      </rPr>
      <t xml:space="preserve"> e) f)</t>
    </r>
  </si>
  <si>
    <r>
      <t xml:space="preserve">TABLICA 4. WYDATKI NA ŚWIADCZENIA EMERYTALNO-RENTOWE W OKRESIE TRZECH KWARTAŁÓW 2019 R. </t>
    </r>
    <r>
      <rPr>
        <vertAlign val="superscript"/>
        <sz val="9"/>
        <rFont val="Arial"/>
        <family val="2"/>
        <charset val="238"/>
      </rPr>
      <t>a) b) c) d)</t>
    </r>
  </si>
  <si>
    <r>
      <t>c)</t>
    </r>
    <r>
      <rPr>
        <sz val="8"/>
        <rFont val="Arial"/>
        <family val="2"/>
        <charset val="238"/>
      </rPr>
      <t xml:space="preserve"> 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</si>
  <si>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uprawnieniamido świadczeń z funduszu emerytalno-rentowego.</t>
    </r>
  </si>
  <si>
    <r>
      <t xml:space="preserve">GBRZ </t>
    </r>
    <r>
      <rPr>
        <vertAlign val="superscript"/>
        <sz val="9"/>
        <rFont val="Arial"/>
        <family val="2"/>
        <charset val="238"/>
      </rPr>
      <t>f)</t>
    </r>
  </si>
  <si>
    <t>w złotych</t>
  </si>
  <si>
    <t xml:space="preserve">VII-IX </t>
  </si>
  <si>
    <r>
      <t xml:space="preserve">VII-IX </t>
    </r>
    <r>
      <rPr>
        <vertAlign val="superscript"/>
        <sz val="9"/>
        <rFont val="Arial"/>
        <family val="2"/>
        <charset val="238"/>
      </rPr>
      <t>d)</t>
    </r>
  </si>
  <si>
    <r>
      <t xml:space="preserve">IV-VI </t>
    </r>
    <r>
      <rPr>
        <vertAlign val="superscript"/>
        <sz val="9"/>
        <rFont val="Arial"/>
        <family val="2"/>
        <charset val="238"/>
      </rPr>
      <t>d)</t>
    </r>
  </si>
  <si>
    <r>
      <t>e)</t>
    </r>
    <r>
      <rPr>
        <vertAlign val="superscript"/>
        <sz val="8"/>
        <rFont val="Arial"/>
        <family val="2"/>
        <charset val="238"/>
      </rPr>
      <t xml:space="preserve"> </t>
    </r>
    <r>
      <rPr>
        <sz val="8"/>
        <rFont val="Arial"/>
        <family val="2"/>
        <charset val="238"/>
      </rPr>
      <t>Łącznie ze świadczeniami rolnymi wypłacanymi w wysokości 50% ze względu na uprawnienia do świadczeń pracowniczych zbiegających
 się ze świadczeniami zagranicznymi.</t>
    </r>
  </si>
  <si>
    <r>
      <t xml:space="preserve">d) </t>
    </r>
    <r>
      <rPr>
        <sz val="8"/>
        <rFont val="Arial"/>
        <family val="2"/>
        <charset val="238"/>
      </rPr>
      <t>Bez rodzicielskich świadczeń uzupełniajacych.</t>
    </r>
  </si>
  <si>
    <r>
      <t>c)</t>
    </r>
    <r>
      <rPr>
        <vertAlign val="superscript"/>
        <sz val="8"/>
        <rFont val="Arial"/>
        <family val="2"/>
        <charset val="238"/>
      </rPr>
      <t xml:space="preserve"> </t>
    </r>
    <r>
      <rPr>
        <sz val="8"/>
        <rFont val="Arial"/>
        <family val="2"/>
        <charset val="238"/>
      </rPr>
      <t>Bez jednorazowych świadczeń pieniężnych.</t>
    </r>
  </si>
  <si>
    <r>
      <t>b)</t>
    </r>
    <r>
      <rPr>
        <sz val="11"/>
        <rFont val="Arial"/>
        <family val="2"/>
        <charset val="238"/>
      </rPr>
      <t xml:space="preserve"> </t>
    </r>
    <r>
      <rPr>
        <sz val="8"/>
        <rFont val="Arial"/>
        <family val="2"/>
        <charset val="238"/>
      </rPr>
      <t>Wypłaty prezentowane w kwotach brutto.</t>
    </r>
  </si>
  <si>
    <r>
      <t>a</t>
    </r>
    <r>
      <rPr>
        <vertAlign val="superscript"/>
        <sz val="10"/>
        <rFont val="Arial"/>
        <family val="2"/>
        <charset val="238"/>
      </rPr>
      <t>)</t>
    </r>
    <r>
      <rPr>
        <vertAlign val="superscript"/>
        <sz val="8"/>
        <rFont val="Arial"/>
        <family val="2"/>
        <charset val="238"/>
      </rPr>
      <t xml:space="preserve"> </t>
    </r>
    <r>
      <rPr>
        <sz val="8"/>
        <rFont val="Arial"/>
        <family val="2"/>
        <charset val="238"/>
      </rPr>
      <t>Łącznie z wypłatami dokonywanymi na podstawie art. 25 ust. 4 w związku z art. 25 ust. 2a ustawy o ubezpieczenie społecznym rolników, lecz bez potrąceń nieprzekazywanych.</t>
    </r>
  </si>
  <si>
    <t xml:space="preserve">RENTY Z TYTUŁU NIEZDOLNOŚCI 
DO PRACY </t>
  </si>
  <si>
    <r>
      <t>Przeciętne świadczenie 
w zł</t>
    </r>
    <r>
      <rPr>
        <vertAlign val="superscript"/>
        <sz val="9"/>
        <rFont val="Arial"/>
        <family val="2"/>
        <charset val="238"/>
      </rPr>
      <t xml:space="preserve">  a) b) c)</t>
    </r>
  </si>
  <si>
    <r>
      <t xml:space="preserve">Kwota wypłat 
w zł </t>
    </r>
    <r>
      <rPr>
        <vertAlign val="superscript"/>
        <sz val="9"/>
        <rFont val="Arial"/>
        <family val="2"/>
        <charset val="238"/>
      </rPr>
      <t>a) b) c)</t>
    </r>
  </si>
  <si>
    <t>Liczba 
świadczeń</t>
  </si>
  <si>
    <t>TABLICA 7. ŚWIADCZENIA WYPŁACANE Z FUNDUSZU EMERYTALNO-RENTOWEGO W III KWARTALE 2019 R.</t>
  </si>
  <si>
    <r>
      <t>g)</t>
    </r>
    <r>
      <rPr>
        <sz val="8"/>
        <rFont val="Arial"/>
        <family val="2"/>
        <charset val="238"/>
      </rPr>
      <t xml:space="preserve"> Łącznie z emeryturami finansowanymi z FER, a wypłaconymi przez MON, MSWiA, MS. </t>
    </r>
  </si>
  <si>
    <r>
      <t>f)</t>
    </r>
    <r>
      <rPr>
        <sz val="8"/>
        <rFont val="Arial"/>
        <family val="2"/>
        <charset val="238"/>
      </rPr>
      <t xml:space="preserve"> Bez rodzicielskich świadczeń uzupełniajacych.</t>
    </r>
  </si>
  <si>
    <r>
      <t>d)</t>
    </r>
    <r>
      <rPr>
        <sz val="8"/>
        <rFont val="Arial"/>
        <family val="2"/>
        <charset val="238"/>
      </rPr>
      <t xml:space="preserve"> Łącznie z jednorazowym świadczeniem pieniężnym, lecz bez GBRZ.</t>
    </r>
  </si>
  <si>
    <r>
      <t xml:space="preserve">c) </t>
    </r>
    <r>
      <rPr>
        <sz val="8"/>
        <rFont val="Arial"/>
        <family val="2"/>
        <charset val="238"/>
      </rPr>
      <t>Przeciętne miesięczne świadczenie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</si>
  <si>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</si>
  <si>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r>
      <t>rodzinne</t>
    </r>
    <r>
      <rPr>
        <vertAlign val="superscript"/>
        <sz val="9"/>
        <rFont val="Arial"/>
        <family val="2"/>
        <charset val="238"/>
      </rPr>
      <t xml:space="preserve"> </t>
    </r>
  </si>
  <si>
    <t>z tytułu niezdolności do pracy</t>
  </si>
  <si>
    <r>
      <t>emerytury</t>
    </r>
    <r>
      <rPr>
        <vertAlign val="superscript"/>
        <sz val="9"/>
        <rFont val="Arial"/>
        <family val="2"/>
        <charset val="238"/>
      </rPr>
      <t xml:space="preserve"> f)</t>
    </r>
  </si>
  <si>
    <t>w tym otrzymujący:</t>
  </si>
  <si>
    <r>
      <t xml:space="preserve">Ogółem </t>
    </r>
    <r>
      <rPr>
        <vertAlign val="superscript"/>
        <sz val="9"/>
        <rFont val="Arial"/>
        <family val="2"/>
        <charset val="238"/>
      </rPr>
      <t>e) f)</t>
    </r>
  </si>
  <si>
    <r>
      <t>a)</t>
    </r>
    <r>
      <rPr>
        <sz val="8"/>
        <rFont val="Arial"/>
        <family val="2"/>
        <charset val="238"/>
      </rPr>
      <t xml:space="preserve"> Wypłacone na podstawie art. 35a i art. 35b ustawy z dnia 20 grudnia 1990 r. o ubezpieczeniu społecznym rolników
(Dz. U. z 2019 r. poz. 299, z późn. zm.).
</t>
    </r>
  </si>
  <si>
    <t>Przeciętne świadczenie
 w zł</t>
  </si>
  <si>
    <t>Kwota wypłat 
w zł</t>
  </si>
  <si>
    <t>Liczba świadczeń</t>
  </si>
  <si>
    <r>
      <t>a)</t>
    </r>
    <r>
      <rPr>
        <sz val="8"/>
        <rFont val="Arial"/>
        <family val="2"/>
        <charset val="238"/>
      </rPr>
      <t xml:space="preserve"> Wypłacone na podstawie art. 35a i art. 35b ustawy z dnia 20 grudnia1990 r. o ubezpieczeniu społecznym rolników
(Dz. U. z 2019 r. poz. 299, z późn. zm.)."     
</t>
    </r>
  </si>
  <si>
    <t xml:space="preserve">Przeciętne świadczenie w zł </t>
  </si>
  <si>
    <t>Kwota wypłat w tys. zł</t>
  </si>
  <si>
    <t xml:space="preserve">Liczba świadczeń </t>
  </si>
  <si>
    <t>ZASIŁKI MACIERZYŃSKIE</t>
  </si>
  <si>
    <t>IV-VI
2019=100</t>
  </si>
  <si>
    <t>VII-IX
2018=100</t>
  </si>
  <si>
    <t>Kwota wypłat
w zł</t>
  </si>
  <si>
    <t>po członkach rodzin</t>
  </si>
  <si>
    <t>po ubezpieczonych</t>
  </si>
  <si>
    <t xml:space="preserve">po emerytach, rencistach </t>
  </si>
  <si>
    <t>Zasiłki pogrzebowe</t>
  </si>
  <si>
    <t>TABLICA 11. ZASIŁKI POGRZEBOWE W OKRESIE TRZECH KWARTAŁÓW 2019 R.</t>
  </si>
  <si>
    <t>ZASIŁKI POGRZEBOWE PO CZŁONKACH  RODZIN</t>
  </si>
  <si>
    <t>ZASIŁKI POGRZEBOWE PO UBEZPIECZONYCH</t>
  </si>
  <si>
    <t xml:space="preserve">ZASIŁKI POGRZEBOWE PO EMERYTACH  I  RENCISTACH </t>
  </si>
  <si>
    <t>ZASIŁKI POGRZEBOWE OGÓŁEM</t>
  </si>
  <si>
    <t xml:space="preserve"> IV-VI 
2019=100</t>
  </si>
  <si>
    <t xml:space="preserve"> VII-IX  
2018=100</t>
  </si>
  <si>
    <t>TABLICA 10. ZASIŁKI POGRZEBOWE FINANSOWANE Z FUNDUSZU EMERYTALNO-RENTOWEGO</t>
  </si>
  <si>
    <r>
      <rPr>
        <vertAlign val="superscript"/>
        <sz val="8"/>
        <rFont val="Arial"/>
        <family val="2"/>
        <charset val="238"/>
      </rPr>
      <t>b)</t>
    </r>
    <r>
      <rPr>
        <sz val="8"/>
        <rFont val="Arial"/>
        <family val="2"/>
        <charset val="238"/>
      </rPr>
      <t xml:space="preserve"> Łącznie z jednorazowymi świadczeniami pieniężnymi.</t>
    </r>
  </si>
  <si>
    <r>
      <t xml:space="preserve">a) </t>
    </r>
    <r>
      <rPr>
        <sz val="8"/>
        <rFont val="Arial"/>
        <family val="2"/>
        <charset val="238"/>
      </rPr>
      <t>Przeciętna miesięczna.</t>
    </r>
  </si>
  <si>
    <r>
      <t xml:space="preserve">Liczba osób </t>
    </r>
    <r>
      <rPr>
        <vertAlign val="superscript"/>
        <sz val="9"/>
        <rFont val="Arial"/>
        <family val="2"/>
        <charset val="238"/>
      </rPr>
      <t>a)</t>
    </r>
  </si>
  <si>
    <t xml:space="preserve"> RENTY SOCJALNE</t>
  </si>
  <si>
    <t>x</t>
  </si>
  <si>
    <t>─</t>
  </si>
  <si>
    <r>
      <t xml:space="preserve">Kwota wypłat w tys. zł </t>
    </r>
    <r>
      <rPr>
        <vertAlign val="superscript"/>
        <sz val="9"/>
        <rFont val="Arial"/>
        <family val="2"/>
        <charset val="238"/>
      </rPr>
      <t>b)</t>
    </r>
  </si>
  <si>
    <t>RODZICIELSKIE ŚWIADCZENIA UZUPEŁNIAJĄCE</t>
  </si>
  <si>
    <t>DODATKI DLA WETERANA POSZKODOWANEGO</t>
  </si>
  <si>
    <r>
      <t xml:space="preserve">Liczba świadczeń </t>
    </r>
    <r>
      <rPr>
        <vertAlign val="superscript"/>
        <sz val="9"/>
        <rFont val="Arial"/>
        <family val="2"/>
        <charset val="238"/>
      </rPr>
      <t xml:space="preserve"> a)</t>
    </r>
  </si>
  <si>
    <t>ŚWIADCZENIA PIENIĘŻNE DLA CYWILNYCH NIEWIDOMYCH OFIAR DZIAŁAŃ WOJENNYCH</t>
  </si>
  <si>
    <t>DODATKI KOMPENSACYJNE</t>
  </si>
  <si>
    <t>ŚWIADCZENIA PIENIĘŻNE DLA OSÓB DEPORTOWANYCH DO PRACY PRZYMUSOWEJ</t>
  </si>
  <si>
    <r>
      <t xml:space="preserve">Liczba świadczeń </t>
    </r>
    <r>
      <rPr>
        <vertAlign val="superscript"/>
        <sz val="9"/>
        <rFont val="Arial"/>
        <family val="2"/>
        <charset val="238"/>
      </rPr>
      <t>a)</t>
    </r>
  </si>
  <si>
    <t>ŚWIADCZENIA PIENIĘŻNE DLA ŻOŁNIERZY ZASTĘPCZEJ SŁUŻBY WOJSKOWEJ</t>
  </si>
  <si>
    <t>RYCZAŁTY ENERGETYCZNE</t>
  </si>
  <si>
    <t>DODATKI KOMBATANCKIE</t>
  </si>
  <si>
    <t>ZASIŁKI POGRZEBOWE PO INWALIDACH WOJENNYCH, WOJSKOWYCH I OSOBACH REPRESJONOWANYCH            
 I CZŁONKACH ICH RODZIN</t>
  </si>
  <si>
    <r>
      <t>Liczba osób</t>
    </r>
    <r>
      <rPr>
        <vertAlign val="superscript"/>
        <sz val="9"/>
        <rFont val="Arial"/>
        <family val="2"/>
        <charset val="238"/>
      </rPr>
      <t xml:space="preserve"> a)</t>
    </r>
  </si>
  <si>
    <t>ŚWIADCZENIA RENTOWE DLA INWALIDÓW WOJENNYCH, WOJSKOWYCH I OSÓB REPRESJONOWANYCH</t>
  </si>
  <si>
    <t xml:space="preserve">TABLICA 1.(12). ŚWIADCZENIA FINANSOWANE Z BUDŻETU PAŃSTWA, ZLECONE DO WYPŁATY 
                          KASIE ROLNICZEGO UBEZPIECZENIA SPOŁECZNEGO </t>
  </si>
  <si>
    <t>II. ŚWIADCZENIA FINANSOWANE Z BUDŻETU PAŃSTWA</t>
  </si>
  <si>
    <r>
      <t>j)</t>
    </r>
    <r>
      <rPr>
        <sz val="8"/>
        <rFont val="Arial"/>
        <family val="2"/>
        <charset val="238"/>
      </rPr>
      <t xml:space="preserve"> Świadczenie rolne w wysokości 50 % ze względu na uprawnienia do świadczeń pracowniczych zbiegających się ze świadczeniami 
zagranicznymi.</t>
    </r>
  </si>
  <si>
    <r>
      <t xml:space="preserve">i)  </t>
    </r>
    <r>
      <rPr>
        <sz val="8"/>
        <rFont val="Arial"/>
        <family val="2"/>
        <charset val="238"/>
      </rPr>
      <t>Łącznie z rentami socjalnymi.</t>
    </r>
  </si>
  <si>
    <r>
      <t xml:space="preserve">h) </t>
    </r>
    <r>
      <rPr>
        <sz val="8"/>
        <rFont val="Arial"/>
        <family val="2"/>
        <charset val="238"/>
      </rPr>
      <t xml:space="preserve">Łącznie z emeryturami finansowanymi z FER, a wypłaconymi przez MON, MSWiA, MS. </t>
    </r>
  </si>
  <si>
    <r>
      <t xml:space="preserve">g) </t>
    </r>
    <r>
      <rPr>
        <sz val="8"/>
        <rFont val="Arial"/>
        <family val="2"/>
        <charset val="238"/>
      </rPr>
      <t>Łącznie z jednorazowymi świadczeniami pieniężnymi.</t>
    </r>
  </si>
  <si>
    <r>
      <t>f)</t>
    </r>
    <r>
      <rPr>
        <sz val="8"/>
        <rFont val="Arial"/>
        <family val="2"/>
        <charset val="238"/>
      </rPr>
      <t xml:space="preserve"> Łącznie ze świadczeniami pieniężnymi dla cywilnych, niewidomych ofiar działań wojennych.</t>
    </r>
  </si>
  <si>
    <r>
      <t>e)</t>
    </r>
    <r>
      <rPr>
        <sz val="8"/>
        <rFont val="Arial"/>
        <family val="2"/>
        <charset val="238"/>
      </rPr>
      <t xml:space="preserve"> Łącznie z rodzicielskimi świadczeniami uzupełniającymi.</t>
    </r>
  </si>
  <si>
    <r>
      <t>d)</t>
    </r>
    <r>
      <rPr>
        <sz val="8"/>
        <rFont val="Arial"/>
        <family val="2"/>
        <charset val="238"/>
      </rPr>
      <t xml:space="preserve"> Przeciętna miesięczna.</t>
    </r>
  </si>
  <si>
    <r>
      <t xml:space="preserve">c) </t>
    </r>
    <r>
      <rPr>
        <sz val="8"/>
        <rFont val="Arial"/>
        <family val="2"/>
        <charset val="238"/>
      </rPr>
      <t>Wydatki prezentowane w kwotach brutto.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</si>
  <si>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</si>
  <si>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</si>
  <si>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t>Przeciętne świadczenie w zł</t>
  </si>
  <si>
    <r>
      <t xml:space="preserve">Liczba świadczeniobiorców  </t>
    </r>
    <r>
      <rPr>
        <vertAlign val="superscript"/>
        <sz val="9"/>
        <rFont val="Arial"/>
        <family val="2"/>
        <charset val="238"/>
      </rPr>
      <t>d)</t>
    </r>
  </si>
  <si>
    <r>
      <t xml:space="preserve">GBRZ </t>
    </r>
    <r>
      <rPr>
        <vertAlign val="superscript"/>
        <sz val="9"/>
        <rFont val="Arial"/>
        <family val="2"/>
        <charset val="238"/>
      </rPr>
      <t>j)</t>
    </r>
  </si>
  <si>
    <r>
      <t xml:space="preserve">1 738,58 </t>
    </r>
    <r>
      <rPr>
        <vertAlign val="superscript"/>
        <sz val="9"/>
        <rFont val="Arial"/>
        <family val="2"/>
        <charset val="238"/>
      </rPr>
      <t>g)</t>
    </r>
  </si>
  <si>
    <r>
      <rPr>
        <sz val="9"/>
        <rFont val="Arial"/>
        <family val="2"/>
        <charset val="238"/>
      </rPr>
      <t>1 631,40</t>
    </r>
    <r>
      <rPr>
        <vertAlign val="superscript"/>
        <sz val="9"/>
        <rFont val="Arial"/>
        <family val="2"/>
        <charset val="238"/>
      </rPr>
      <t xml:space="preserve"> g)</t>
    </r>
  </si>
  <si>
    <r>
      <t>2 028,46</t>
    </r>
    <r>
      <rPr>
        <vertAlign val="superscript"/>
        <sz val="9"/>
        <rFont val="Arial"/>
        <family val="2"/>
        <charset val="238"/>
      </rPr>
      <t xml:space="preserve"> g)</t>
    </r>
  </si>
  <si>
    <r>
      <t xml:space="preserve">Przeciętne świadczenie w zł  </t>
    </r>
    <r>
      <rPr>
        <vertAlign val="superscript"/>
        <sz val="9"/>
        <rFont val="Arial"/>
        <family val="2"/>
        <charset val="238"/>
      </rPr>
      <t>i)</t>
    </r>
  </si>
  <si>
    <r>
      <t xml:space="preserve">670 140,4 </t>
    </r>
    <r>
      <rPr>
        <vertAlign val="superscript"/>
        <sz val="9"/>
        <rFont val="Arial"/>
        <family val="2"/>
        <charset val="238"/>
      </rPr>
      <t>g)</t>
    </r>
  </si>
  <si>
    <r>
      <t xml:space="preserve">207 633,3 </t>
    </r>
    <r>
      <rPr>
        <vertAlign val="superscript"/>
        <sz val="9"/>
        <rFont val="Arial"/>
        <family val="2"/>
        <charset val="238"/>
      </rPr>
      <t>g)</t>
    </r>
  </si>
  <si>
    <r>
      <t xml:space="preserve">262 127,9 </t>
    </r>
    <r>
      <rPr>
        <vertAlign val="superscript"/>
        <sz val="9"/>
        <rFont val="Arial"/>
        <family val="2"/>
        <charset val="238"/>
      </rPr>
      <t>g)</t>
    </r>
  </si>
  <si>
    <r>
      <t xml:space="preserve">Kwota wypłat w tys. zł  </t>
    </r>
    <r>
      <rPr>
        <vertAlign val="superscript"/>
        <sz val="9"/>
        <rFont val="Arial"/>
        <family val="2"/>
        <charset val="238"/>
      </rPr>
      <t>i)</t>
    </r>
  </si>
  <si>
    <r>
      <rPr>
        <sz val="9"/>
        <rFont val="Arial"/>
        <family val="2"/>
        <charset val="238"/>
      </rPr>
      <t>1 285,12</t>
    </r>
    <r>
      <rPr>
        <vertAlign val="superscript"/>
        <sz val="9"/>
        <rFont val="Arial"/>
        <family val="2"/>
        <charset val="238"/>
      </rPr>
      <t xml:space="preserve"> g)</t>
    </r>
  </si>
  <si>
    <r>
      <t xml:space="preserve">1 184,04 </t>
    </r>
    <r>
      <rPr>
        <vertAlign val="superscript"/>
        <sz val="9"/>
        <rFont val="Arial"/>
        <family val="2"/>
        <charset val="238"/>
      </rPr>
      <t>g)</t>
    </r>
  </si>
  <si>
    <r>
      <t xml:space="preserve">1 541,92 </t>
    </r>
    <r>
      <rPr>
        <vertAlign val="superscript"/>
        <sz val="9"/>
        <rFont val="Arial"/>
        <family val="2"/>
        <charset val="238"/>
      </rPr>
      <t>g)</t>
    </r>
  </si>
  <si>
    <r>
      <rPr>
        <sz val="9"/>
        <rFont val="Arial"/>
        <family val="2"/>
        <charset val="238"/>
      </rPr>
      <t xml:space="preserve">2 252 969,6 </t>
    </r>
    <r>
      <rPr>
        <vertAlign val="superscript"/>
        <sz val="9"/>
        <rFont val="Arial"/>
        <family val="2"/>
        <charset val="238"/>
      </rPr>
      <t>g)</t>
    </r>
  </si>
  <si>
    <r>
      <t xml:space="preserve">688 255,9 </t>
    </r>
    <r>
      <rPr>
        <vertAlign val="superscript"/>
        <sz val="9"/>
        <rFont val="Arial"/>
        <family val="2"/>
        <charset val="238"/>
      </rPr>
      <t>g)</t>
    </r>
  </si>
  <si>
    <r>
      <t xml:space="preserve">900 585,9 </t>
    </r>
    <r>
      <rPr>
        <vertAlign val="superscript"/>
        <sz val="9"/>
        <rFont val="Arial"/>
        <family val="2"/>
        <charset val="238"/>
      </rPr>
      <t>g)</t>
    </r>
  </si>
  <si>
    <t xml:space="preserve">RENTY Z TYTUŁU NIEZDOLNOŚCI DO PRACY </t>
  </si>
  <si>
    <r>
      <t xml:space="preserve">1 410,57 </t>
    </r>
    <r>
      <rPr>
        <vertAlign val="superscript"/>
        <sz val="9"/>
        <rFont val="Arial"/>
        <family val="2"/>
        <charset val="238"/>
      </rPr>
      <t>e) g)</t>
    </r>
  </si>
  <si>
    <r>
      <rPr>
        <sz val="9"/>
        <rFont val="Arial"/>
        <family val="2"/>
        <charset val="238"/>
      </rPr>
      <t>1 321,82</t>
    </r>
    <r>
      <rPr>
        <vertAlign val="superscript"/>
        <sz val="9"/>
        <rFont val="Arial"/>
        <family val="2"/>
        <charset val="238"/>
      </rPr>
      <t xml:space="preserve"> e) g)</t>
    </r>
  </si>
  <si>
    <r>
      <t>1 641,34</t>
    </r>
    <r>
      <rPr>
        <vertAlign val="superscript"/>
        <sz val="9"/>
        <rFont val="Arial"/>
        <family val="2"/>
        <charset val="238"/>
      </rPr>
      <t xml:space="preserve"> e) g)</t>
    </r>
  </si>
  <si>
    <r>
      <t xml:space="preserve">Przeciętne świadczenie w zł </t>
    </r>
    <r>
      <rPr>
        <vertAlign val="superscript"/>
        <sz val="9"/>
        <rFont val="Arial"/>
        <family val="2"/>
        <charset val="238"/>
      </rPr>
      <t>h)</t>
    </r>
  </si>
  <si>
    <r>
      <rPr>
        <sz val="9"/>
        <rFont val="Arial"/>
        <family val="2"/>
        <charset val="238"/>
      </rPr>
      <t>11 265 464,5</t>
    </r>
    <r>
      <rPr>
        <vertAlign val="superscript"/>
        <sz val="9"/>
        <rFont val="Arial"/>
        <family val="2"/>
        <charset val="238"/>
      </rPr>
      <t xml:space="preserve"> e) g)</t>
    </r>
  </si>
  <si>
    <r>
      <rPr>
        <sz val="9"/>
        <rFont val="Arial"/>
        <family val="2"/>
        <charset val="238"/>
      </rPr>
      <t>3 490 823,7</t>
    </r>
    <r>
      <rPr>
        <vertAlign val="superscript"/>
        <sz val="9"/>
        <rFont val="Arial"/>
        <family val="2"/>
        <charset val="238"/>
      </rPr>
      <t xml:space="preserve"> e) g)</t>
    </r>
  </si>
  <si>
    <r>
      <t>4 368 207,3</t>
    </r>
    <r>
      <rPr>
        <vertAlign val="superscript"/>
        <sz val="9"/>
        <rFont val="Arial"/>
        <family val="2"/>
        <charset val="238"/>
      </rPr>
      <t xml:space="preserve"> e) g)</t>
    </r>
  </si>
  <si>
    <r>
      <t xml:space="preserve">Kwota wypłat w tys. zł  </t>
    </r>
    <r>
      <rPr>
        <vertAlign val="superscript"/>
        <sz val="9"/>
        <rFont val="Arial"/>
        <family val="2"/>
        <charset val="238"/>
      </rPr>
      <t>h)</t>
    </r>
  </si>
  <si>
    <r>
      <t xml:space="preserve">887 387 </t>
    </r>
    <r>
      <rPr>
        <vertAlign val="superscript"/>
        <sz val="9"/>
        <rFont val="Arial"/>
        <family val="2"/>
        <charset val="238"/>
      </rPr>
      <t>e)</t>
    </r>
  </si>
  <si>
    <r>
      <rPr>
        <sz val="9"/>
        <rFont val="Arial"/>
        <family val="2"/>
        <charset val="238"/>
      </rPr>
      <t>880 310</t>
    </r>
    <r>
      <rPr>
        <vertAlign val="superscript"/>
        <sz val="9"/>
        <rFont val="Arial"/>
        <family val="2"/>
        <charset val="238"/>
      </rPr>
      <t xml:space="preserve"> e)</t>
    </r>
  </si>
  <si>
    <r>
      <t xml:space="preserve">887 120 </t>
    </r>
    <r>
      <rPr>
        <vertAlign val="superscript"/>
        <sz val="9"/>
        <rFont val="Arial"/>
        <family val="2"/>
        <charset val="238"/>
      </rPr>
      <t>e)</t>
    </r>
  </si>
  <si>
    <t xml:space="preserve">EMERYTURY </t>
  </si>
  <si>
    <r>
      <rPr>
        <sz val="9"/>
        <rFont val="Arial"/>
        <family val="2"/>
        <charset val="238"/>
      </rPr>
      <t>1 309,61</t>
    </r>
    <r>
      <rPr>
        <vertAlign val="superscript"/>
        <sz val="9"/>
        <rFont val="Arial"/>
        <family val="2"/>
        <charset val="238"/>
      </rPr>
      <t xml:space="preserve"> e) g)</t>
    </r>
  </si>
  <si>
    <r>
      <t xml:space="preserve">1 638,87 </t>
    </r>
    <r>
      <rPr>
        <vertAlign val="superscript"/>
        <sz val="9"/>
        <rFont val="Arial"/>
        <family val="2"/>
        <charset val="238"/>
      </rPr>
      <t>e) g)</t>
    </r>
  </si>
  <si>
    <r>
      <t xml:space="preserve">Przeciętne świadczenie w zł </t>
    </r>
    <r>
      <rPr>
        <vertAlign val="superscript"/>
        <sz val="9"/>
        <rFont val="Arial"/>
        <family val="2"/>
        <charset val="238"/>
      </rPr>
      <t>f)</t>
    </r>
  </si>
  <si>
    <t>w tym świadczenia zbiegowe pracownicze</t>
  </si>
  <si>
    <r>
      <rPr>
        <sz val="9"/>
        <rFont val="Arial"/>
        <family val="2"/>
        <charset val="238"/>
      </rPr>
      <t>14 189 075,2</t>
    </r>
    <r>
      <rPr>
        <vertAlign val="superscript"/>
        <sz val="9"/>
        <rFont val="Arial"/>
        <family val="2"/>
        <charset val="238"/>
      </rPr>
      <t xml:space="preserve"> e) g)</t>
    </r>
  </si>
  <si>
    <r>
      <rPr>
        <sz val="9"/>
        <rFont val="Arial"/>
        <family val="2"/>
        <charset val="238"/>
      </rPr>
      <t>4 386 874,1</t>
    </r>
    <r>
      <rPr>
        <vertAlign val="superscript"/>
        <sz val="9"/>
        <rFont val="Arial"/>
        <family val="2"/>
        <charset val="238"/>
      </rPr>
      <t xml:space="preserve"> e) g)</t>
    </r>
  </si>
  <si>
    <r>
      <t>5 531 094,8</t>
    </r>
    <r>
      <rPr>
        <vertAlign val="superscript"/>
        <sz val="9"/>
        <rFont val="Arial"/>
        <family val="2"/>
        <charset val="238"/>
      </rPr>
      <t xml:space="preserve"> e) g)</t>
    </r>
  </si>
  <si>
    <r>
      <t xml:space="preserve">Kwota wypłat w tys. zł </t>
    </r>
    <r>
      <rPr>
        <vertAlign val="superscript"/>
        <sz val="9"/>
        <rFont val="Arial"/>
        <family val="2"/>
        <charset val="238"/>
      </rPr>
      <t>f)</t>
    </r>
  </si>
  <si>
    <r>
      <rPr>
        <sz val="9"/>
        <rFont val="Arial"/>
        <family val="2"/>
        <charset val="238"/>
      </rPr>
      <t xml:space="preserve">1 125 104 </t>
    </r>
    <r>
      <rPr>
        <vertAlign val="superscript"/>
        <sz val="9"/>
        <rFont val="Arial"/>
        <family val="2"/>
        <charset val="238"/>
      </rPr>
      <t>e)</t>
    </r>
  </si>
  <si>
    <r>
      <t>1 116 587</t>
    </r>
    <r>
      <rPr>
        <vertAlign val="superscript"/>
        <sz val="9"/>
        <rFont val="Arial"/>
        <family val="2"/>
        <charset val="238"/>
      </rPr>
      <t xml:space="preserve"> e)</t>
    </r>
  </si>
  <si>
    <r>
      <t xml:space="preserve">1 124 983 </t>
    </r>
    <r>
      <rPr>
        <vertAlign val="superscript"/>
        <sz val="9"/>
        <rFont val="Arial"/>
        <family val="2"/>
        <charset val="238"/>
      </rPr>
      <t>e)</t>
    </r>
  </si>
  <si>
    <t>IV-VI       
2019=100</t>
  </si>
  <si>
    <t>VII-IX   
2018=100</t>
  </si>
  <si>
    <r>
      <t xml:space="preserve">TABLICA 1.(13). EMERYTURY I RENTY </t>
    </r>
    <r>
      <rPr>
        <vertAlign val="superscript"/>
        <sz val="9"/>
        <rFont val="Arial"/>
        <family val="2"/>
        <charset val="238"/>
      </rPr>
      <t xml:space="preserve">a) </t>
    </r>
    <r>
      <rPr>
        <vertAlign val="superscript"/>
        <sz val="5"/>
        <rFont val="Arial"/>
        <family val="2"/>
        <charset val="238"/>
      </rPr>
      <t xml:space="preserve"> </t>
    </r>
    <r>
      <rPr>
        <vertAlign val="superscript"/>
        <sz val="9"/>
        <rFont val="Arial"/>
        <family val="2"/>
        <charset val="238"/>
      </rPr>
      <t>b) c)</t>
    </r>
  </si>
  <si>
    <t xml:space="preserve"> III. EMERYTURY I RENTY REALIZOWANE PRZEZ 
KASĘ ROLNICZEGO UBEZPIECZENIA SPOŁECZNEGO</t>
  </si>
  <si>
    <t>-</t>
  </si>
  <si>
    <t>Emerytury i renty z art. 9 ustawy z dnia 24.02.1990 r.</t>
  </si>
  <si>
    <t>Renty z tytułu niezdolności 
do pracy wypadkowe</t>
  </si>
  <si>
    <t>Renty rodzinne</t>
  </si>
  <si>
    <t xml:space="preserve">   </t>
  </si>
  <si>
    <t>Renty z tytułu niezdolności 
do pracy</t>
  </si>
  <si>
    <t>w tym wcześniejsze</t>
  </si>
  <si>
    <t>w tym 
po terminie ustawowym</t>
  </si>
  <si>
    <t>Razem</t>
  </si>
  <si>
    <t>Pozostałe 
do załatwienia</t>
  </si>
  <si>
    <t>Załatwione</t>
  </si>
  <si>
    <t>Zarejestrowane</t>
  </si>
  <si>
    <t>Pozostałe 
z poprzedniego okresu</t>
  </si>
  <si>
    <t>TABLICA 3.(15). WNIOSKI O PRZYZNANIE EMERYTUR I RENT WEDŁUG RODZAJÓW ŚWIADCZEŃ W OKRESIE TRZECH KWARTAŁÓW 2019 R.</t>
  </si>
  <si>
    <t xml:space="preserve">                                                                                                                                                                                                                                                           </t>
  </si>
  <si>
    <r>
      <t>c)</t>
    </r>
    <r>
      <rPr>
        <sz val="8"/>
        <rFont val="Arial"/>
        <family val="2"/>
        <charset val="238"/>
      </rPr>
      <t xml:space="preserve"> Przeciętna miesięczna.</t>
    </r>
  </si>
  <si>
    <r>
      <t>b)</t>
    </r>
    <r>
      <rPr>
        <sz val="8"/>
        <rFont val="Arial"/>
        <family val="2"/>
        <charset val="238"/>
      </rPr>
      <t xml:space="preserve"> Wydatki prezentowane w kwotach brutto.</t>
    </r>
  </si>
  <si>
    <r>
      <t xml:space="preserve">a)  </t>
    </r>
    <r>
      <rPr>
        <sz val="8"/>
        <rFont val="Arial"/>
        <family val="2"/>
        <charset val="238"/>
      </rPr>
      <t>Wypłacone na podstawie art. 56, 63, 73 i 180 ustawy o emeryturach i rentach z FUS z dnia 17.12.1998 r. (Dz. U. z 2018 r., poz. 1270, z późn. zm.).</t>
    </r>
  </si>
  <si>
    <r>
      <t>Liczba osób</t>
    </r>
    <r>
      <rPr>
        <vertAlign val="superscript"/>
        <sz val="9"/>
        <rFont val="Arial"/>
        <family val="2"/>
        <charset val="238"/>
      </rPr>
      <t xml:space="preserve"> c)</t>
    </r>
  </si>
  <si>
    <t xml:space="preserve">                 RENTY RODZINNE</t>
  </si>
  <si>
    <r>
      <t xml:space="preserve">Liczba osób </t>
    </r>
    <r>
      <rPr>
        <vertAlign val="superscript"/>
        <sz val="9"/>
        <rFont val="Arial"/>
        <family val="2"/>
        <charset val="238"/>
      </rPr>
      <t>c)</t>
    </r>
  </si>
  <si>
    <t>EMERYTURY</t>
  </si>
  <si>
    <t xml:space="preserve">OGÓŁEM  </t>
  </si>
  <si>
    <t>IV-VI          
2019=100</t>
  </si>
  <si>
    <t>w % ogółu wydanych decyzji</t>
  </si>
  <si>
    <t>Odmowne</t>
  </si>
  <si>
    <t>Przyznające 
świadczenia</t>
  </si>
  <si>
    <t>Wnioski 
umorzone</t>
  </si>
  <si>
    <t>Decyzje</t>
  </si>
  <si>
    <t>Decyzje 
i umorzenia ogółem</t>
  </si>
  <si>
    <t>TABLICA 5.(17). DECYZJE I UMORZENIA W SPRAWACH O EMERYTURY I RENTY 
                          W OKRESIE TRZECH KWARTAŁÓW 2019 R.</t>
  </si>
  <si>
    <t>Emerytury i renty z art. 9 
ustawy z dnia 24.02.1990 r.</t>
  </si>
  <si>
    <t xml:space="preserve">   w tym wcześniejsze</t>
  </si>
  <si>
    <t>TABLICA. 4.(16). DECYZJE I UMORZENIA W SPRAWACH O EMERYTURY I RENTY 
                           WEDŁUG RODZAJÓW ŚWIADCZEŃ W OKRESIE TRZECH KWARTAŁÓW 2019 R.</t>
  </si>
  <si>
    <t>III. EMERYTURY I RENTY REALIZOWANE PRZEZ 
KASĘ ROLNICZEGO UBEZPIECZENIA SPOŁECZNEGO</t>
  </si>
  <si>
    <t>Renty rolnicze wypadkowe</t>
  </si>
  <si>
    <t>Renty rolnicze z tytułu niezdolności do pracy</t>
  </si>
  <si>
    <t>Razem 
ostateczne</t>
  </si>
  <si>
    <t>Płatne 
na podstawie 
tylko polskich okresów ubezpieczenia</t>
  </si>
  <si>
    <t>Płatne 
pro rata 
temporis</t>
  </si>
  <si>
    <t>Razem 
przyznające/ przeliczające</t>
  </si>
  <si>
    <t>Ostateczne</t>
  </si>
  <si>
    <t>Tymczasowe</t>
  </si>
  <si>
    <t>Razem decyzje</t>
  </si>
  <si>
    <t>Przyznające/przeliczające</t>
  </si>
  <si>
    <t>TABLICA 7.(19). DECYZJE W SPRAWACH WNIOSKÓW O EMERYTURY I RENTY ROLNICZE PODEJMOWANE 
                          Z ZASTOSOWANIEM PRZEPISÓW WSPÓLNOTOWYCH UE W III KWARTALE 2019 R.</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</si>
  <si>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</si>
  <si>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</si>
  <si>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</si>
  <si>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</si>
  <si>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</si>
  <si>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t>TABLICA 6.(18). WNIOSKI O PRZYZNANIE EMERYTUR I RENT ROLNICZYCH ROZPATRYWANE 
                         Z ZASTOSOWANIEM PRZEPISÓW WSPÓLNOTOWYCH UE W III KWARTALE 2019 R.</t>
  </si>
  <si>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</si>
  <si>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</si>
  <si>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</si>
  <si>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</si>
  <si>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</si>
  <si>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</si>
  <si>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</si>
  <si>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</si>
  <si>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</si>
  <si>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</si>
  <si>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</si>
  <si>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</si>
  <si>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</si>
  <si>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</si>
  <si>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</si>
  <si>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</si>
  <si>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</si>
  <si>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</si>
  <si>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</si>
  <si>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</si>
  <si>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</si>
  <si>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</si>
  <si>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</si>
  <si>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</si>
  <si>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</si>
  <si>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</si>
  <si>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</si>
  <si>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</si>
  <si>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</si>
  <si>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</si>
  <si>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</si>
  <si>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</si>
  <si>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</si>
  <si>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</si>
  <si>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</si>
  <si>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</si>
  <si>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</si>
  <si>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</si>
  <si>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</si>
  <si>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</si>
  <si>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</si>
  <si>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t>Renty 
rodzinne</t>
  </si>
  <si>
    <t>w tym: renty 
z tytułu niezdolności 
do pracy 
wypadkowe</t>
  </si>
  <si>
    <t>Razem emerytury 
i renty</t>
  </si>
  <si>
    <t>TABLICA 8.(20). ŚWIADCZENIA EMERYTALNO-RENTOWE TRANSFEROWANE W III KWARTALE 2019 R.
                        DO POSZCZEGÓLNYCH PAŃSTW UE/EFTA ORAZ DO INNYCH PAŃSTW NA PODSTAWIE 
                        UMÓW DWUSTRONNYCH PRZEZ JEDNOSTKI ORGANIZACYJNE KRUS</t>
  </si>
  <si>
    <t>Liczba
świadczeń</t>
  </si>
  <si>
    <t>Liczba dni</t>
  </si>
  <si>
    <t xml:space="preserve">   w tym: zasiłki chorobowe                                                                  o przedłużonym okresie zasiłku                                                                                 </t>
  </si>
  <si>
    <t>Ogółem</t>
  </si>
  <si>
    <t>Jednorazowe odszkodowania powypadkowe</t>
  </si>
  <si>
    <t>Zasiłki chorobowe</t>
  </si>
  <si>
    <t>TABLICA 2.(22). ZASIŁKI CHOROBOWE I JEDNORAZOWE ODSZKODOWANIA POWYPADKOWE W OKRESIE TRZECH KWARTAŁÓW 2019 R.</t>
  </si>
  <si>
    <t>JEDNORAZOWE ODSZKODOWANIA POWYPADKOWE</t>
  </si>
  <si>
    <t xml:space="preserve">Przeciętny zasiłek na 1 dzień w zł </t>
  </si>
  <si>
    <t xml:space="preserve">   o przedłużonym okresie zasiłku</t>
  </si>
  <si>
    <t xml:space="preserve">   w tym: zasiłki chorobowe                                                                                 </t>
  </si>
  <si>
    <t>ZASIŁKI CHOROBOWE</t>
  </si>
  <si>
    <t>TABLICA 1.(21). ZASIŁKI CHOROBOWE I JEDNORAZOWE ODSZKODOWANIA POWYPADKOWE</t>
  </si>
  <si>
    <t>IV. FUNDUSZ SKŁADKOWY</t>
  </si>
  <si>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</si>
  <si>
    <r>
      <t>a)</t>
    </r>
    <r>
      <rPr>
        <sz val="8"/>
        <rFont val="Arial"/>
        <family val="2"/>
        <charset val="238"/>
      </rPr>
      <t xml:space="preserve"> Dane uwzględniają liczbę podmiotów tj. wójtów, burmistrzów i prezydentów miast będących płatnikami składek za osoby podlegające ubezpieczeniu emerytalno - rentowemu na wniosek w związku z pobieraniem świadczenia pielęgnacyjnego lub specjalnego zasiłku opiekuńczego na podstawie ustawy z dnia 28 listopada 2003 r. o świadczeniach rodzinnych albo zasiłku dla opiekuna na podstawie ustawy z dnia 4 kwietnia 2014r. o ustaleniu i wypłacie zasiłków dla opiekunów. </t>
    </r>
  </si>
  <si>
    <r>
      <t xml:space="preserve"> pobierających renty 
strukturalne </t>
    </r>
    <r>
      <rPr>
        <i/>
        <vertAlign val="superscript"/>
        <sz val="9"/>
        <rFont val="Arial CE"/>
        <charset val="238"/>
      </rPr>
      <t>b)</t>
    </r>
  </si>
  <si>
    <t>płatnicy, którzy zawarli z pomocnikami umowy o pomocy przy zbiorach</t>
  </si>
  <si>
    <t>w tym 
czynnych</t>
  </si>
  <si>
    <t>razem</t>
  </si>
  <si>
    <t>w tym</t>
  </si>
  <si>
    <r>
      <t xml:space="preserve">w tym 
czynnych </t>
    </r>
    <r>
      <rPr>
        <i/>
        <vertAlign val="superscript"/>
        <sz val="9"/>
        <rFont val="Arial CE"/>
        <charset val="238"/>
      </rPr>
      <t>a)</t>
    </r>
  </si>
  <si>
    <r>
      <t xml:space="preserve">razem </t>
    </r>
    <r>
      <rPr>
        <vertAlign val="superscript"/>
        <sz val="9"/>
        <rFont val="Arial CE"/>
        <charset val="238"/>
      </rPr>
      <t>a)</t>
    </r>
  </si>
  <si>
    <t>Fundusz Składkowy 
i Emerytalno-Rentowy</t>
  </si>
  <si>
    <t>Fundusz 
Emerytalno-Rentowy</t>
  </si>
  <si>
    <t>Fundusz 
Składkowy</t>
  </si>
  <si>
    <r>
      <t xml:space="preserve">Ogółem </t>
    </r>
    <r>
      <rPr>
        <vertAlign val="superscript"/>
        <sz val="9"/>
        <rFont val="Arial CE"/>
        <charset val="238"/>
      </rPr>
      <t>a)</t>
    </r>
  </si>
  <si>
    <t>TABLICA 1.(23). LICZBA PŁATNIKÓW SKŁADEK WEDŁUG STANU NA 30 WRZEŚNIA 2019 R.</t>
  </si>
  <si>
    <t>V. UBEZPIECZENIE SPOŁECZNE ROLNIKÓW</t>
  </si>
  <si>
    <r>
      <rPr>
        <vertAlign val="superscript"/>
        <sz val="8"/>
        <rFont val="Arial"/>
        <family val="2"/>
        <charset val="238"/>
      </rPr>
      <t>b)</t>
    </r>
    <r>
      <rPr>
        <sz val="8"/>
        <rFont val="Arial"/>
        <family val="2"/>
        <charset val="238"/>
      </rPr>
      <t xml:space="preserve"> Liczba pomocników rolników świadczących pomoc przy zbiorach.</t>
    </r>
  </si>
  <si>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</si>
  <si>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w tym ubezpieczeni 
na wniosek</t>
  </si>
  <si>
    <t>Fundusz Składkowy
i Emerytalno-Rentowy</t>
  </si>
  <si>
    <t>Fundusz Emerytalno-Rentowy 
(obowiązkowo)</t>
  </si>
  <si>
    <r>
      <t xml:space="preserve">Fundusz Emerytalno-Rentowy 
(na wniosek) </t>
    </r>
    <r>
      <rPr>
        <vertAlign val="superscript"/>
        <sz val="9"/>
        <rFont val="Arial"/>
        <family val="2"/>
        <charset val="238"/>
      </rPr>
      <t>a)</t>
    </r>
  </si>
  <si>
    <r>
      <t xml:space="preserve">Fundusz Składkowy z mocy ustawy w zakresie ograniczonym </t>
    </r>
    <r>
      <rPr>
        <vertAlign val="superscript"/>
        <sz val="9"/>
        <rFont val="Arial"/>
        <family val="2"/>
        <charset val="238"/>
      </rPr>
      <t>b)</t>
    </r>
  </si>
  <si>
    <t xml:space="preserve">Fundusz Składkowy 
(na wniosek) </t>
  </si>
  <si>
    <r>
      <t>Ogółem</t>
    </r>
    <r>
      <rPr>
        <vertAlign val="superscript"/>
        <sz val="9"/>
        <rFont val="Arial"/>
        <family val="2"/>
        <charset val="238"/>
      </rPr>
      <t xml:space="preserve"> a)</t>
    </r>
  </si>
  <si>
    <t>TABLICA 2.(24). LICZBA UBEZPIECZONYCH W PODZIALE NA WOJEWÓDZTWA 
                          WEDŁUG STANU NA 30 WRZEŚNIA 2019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</si>
  <si>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</si>
  <si>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</si>
  <si>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</si>
  <si>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</si>
  <si>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 xml:space="preserve">a) </t>
    </r>
    <r>
      <rPr>
        <sz val="8"/>
        <rFont val="Arial"/>
        <family val="2"/>
        <charset val="238"/>
      </rPr>
      <t>Przeciętna z trzech kwartałów.</t>
    </r>
  </si>
  <si>
    <r>
      <t>Fundusz Emerytalno-Rentowy</t>
    </r>
    <r>
      <rPr>
        <vertAlign val="superscript"/>
        <sz val="9"/>
        <rFont val="Arial"/>
        <family val="2"/>
        <charset val="238"/>
      </rPr>
      <t xml:space="preserve"> e)</t>
    </r>
  </si>
  <si>
    <r>
      <t>Fundusz Składkowy</t>
    </r>
    <r>
      <rPr>
        <vertAlign val="superscript"/>
        <sz val="9"/>
        <rFont val="Arial"/>
        <family val="2"/>
        <charset val="238"/>
      </rPr>
      <t xml:space="preserve"> d)</t>
    </r>
  </si>
  <si>
    <t>LICZBA UBEZPIECZONYCH</t>
  </si>
  <si>
    <r>
      <t xml:space="preserve">Fundusz Emerytalno-Rentowy </t>
    </r>
    <r>
      <rPr>
        <vertAlign val="superscript"/>
        <sz val="9"/>
        <rFont val="Arial"/>
        <family val="2"/>
        <charset val="238"/>
      </rPr>
      <t>b)</t>
    </r>
  </si>
  <si>
    <r>
      <t>Fundusz Składkowy</t>
    </r>
    <r>
      <rPr>
        <vertAlign val="superscript"/>
        <sz val="9"/>
        <rFont val="Arial"/>
        <family val="2"/>
        <charset val="238"/>
      </rPr>
      <t xml:space="preserve"> c)</t>
    </r>
  </si>
  <si>
    <t>LICZBA PŁATNIKÓW</t>
  </si>
  <si>
    <r>
      <t xml:space="preserve">I-IX </t>
    </r>
    <r>
      <rPr>
        <vertAlign val="superscript"/>
        <sz val="9"/>
        <rFont val="Arial"/>
        <family val="2"/>
        <charset val="238"/>
      </rPr>
      <t>a)</t>
    </r>
  </si>
  <si>
    <r>
      <t xml:space="preserve">TABLICA 4.(26). LICZBA UBEZPIECZONYCH I PŁATNIKÓW SKŁADEK </t>
    </r>
    <r>
      <rPr>
        <sz val="10"/>
        <rFont val="Arial"/>
        <family val="2"/>
        <charset val="238"/>
      </rPr>
      <t>(stan na koniec okresu)</t>
    </r>
  </si>
  <si>
    <r>
      <t xml:space="preserve">b)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</si>
  <si>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a)</t>
    </r>
    <r>
      <rPr>
        <sz val="8"/>
        <rFont val="Arial"/>
        <family val="2"/>
        <charset val="238"/>
      </rPr>
      <t xml:space="preserve"> Liczba pomocników rolników świadczących pomoc przy zbiorach.</t>
    </r>
  </si>
  <si>
    <t>domowników</t>
  </si>
  <si>
    <t>współmałżonków</t>
  </si>
  <si>
    <t>rolników</t>
  </si>
  <si>
    <t>w tym ubezpieczeni na wniosek</t>
  </si>
  <si>
    <t>Fundusz Emerytalno-Rentowy (obowiązkowo)</t>
  </si>
  <si>
    <t>Fundusz Emerytalno-Rentowy
 (na wniosek)</t>
  </si>
  <si>
    <r>
      <t xml:space="preserve">Fundusz Składkowy z mocy ustawy w zakresie ograniczonym </t>
    </r>
    <r>
      <rPr>
        <vertAlign val="superscript"/>
        <sz val="9"/>
        <rFont val="Arial"/>
        <family val="2"/>
        <charset val="238"/>
      </rPr>
      <t>a)</t>
    </r>
  </si>
  <si>
    <t>Fundusz Składkowy
 (na wniosek)</t>
  </si>
  <si>
    <t>TABLICA 3.(25). LICZBA UBEZPIECZONYCH WEDŁUG STANU NA 30 WRZEŚNIA 2019 R.</t>
  </si>
  <si>
    <t>o ustaniu ubezpieczenia                           społecznego rolników</t>
  </si>
  <si>
    <t xml:space="preserve">o podleganiu ubezpieczeniu
 społecznemu rolników </t>
  </si>
  <si>
    <t>Liczba wydanych decyzji</t>
  </si>
  <si>
    <t>TABLICA 6.(28). LICZBA WYDANYCH DECYZJI O PODLEGANIU I USTANIU                                             
                         UBEZPIECZENIA SPOŁECZNEGO ROLNIKÓW W III KWARTALE 2019 R.</t>
  </si>
  <si>
    <r>
      <t xml:space="preserve">c) </t>
    </r>
    <r>
      <rPr>
        <sz val="8"/>
        <rFont val="Arial"/>
        <family val="2"/>
        <charset val="238"/>
      </rPr>
      <t>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</si>
  <si>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rPr>
        <vertAlign val="superscript"/>
        <sz val="8"/>
        <color indexed="8"/>
        <rFont val="Arial"/>
        <family val="2"/>
        <charset val="238"/>
      </rPr>
      <t xml:space="preserve">b) </t>
    </r>
    <r>
      <rPr>
        <sz val="8"/>
        <color indexed="8"/>
        <rFont val="Arial"/>
        <family val="2"/>
        <charset val="238"/>
      </rPr>
      <t>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</si>
  <si>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Składkowy </t>
    </r>
    <r>
      <rPr>
        <vertAlign val="superscript"/>
        <sz val="9"/>
        <rFont val="Arial"/>
        <family val="2"/>
        <charset val="238"/>
      </rPr>
      <t>a)</t>
    </r>
  </si>
  <si>
    <t>Wskaźnik ściągalności
%</t>
  </si>
  <si>
    <t>Wpływy</t>
  </si>
  <si>
    <t>Przypis</t>
  </si>
  <si>
    <t xml:space="preserve">                         NA UBEZPIECZENIE SPOŁECZNE ROLNIKÓW W III KWARTALE 2019 R.</t>
  </si>
  <si>
    <t xml:space="preserve">TABLICA 5.(27). PRZYPIS I WPŁYWY NALEŻNOŚCI (W ZŁOTYCH) Z TYTUŁU SKŁADEK 
</t>
  </si>
  <si>
    <r>
      <t>b)</t>
    </r>
    <r>
      <rPr>
        <sz val="8"/>
        <rFont val="Arial"/>
        <family val="2"/>
        <charset val="238"/>
      </rPr>
      <t xml:space="preserve"> Za członków rodzin rolników, domowników i świadczeniobiorców nie jest odprowadzana składka na ubezpieczenie zdrowotne.</t>
    </r>
  </si>
  <si>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</si>
  <si>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</si>
  <si>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 xml:space="preserve">pomocnicy rolników </t>
  </si>
  <si>
    <t xml:space="preserve">domownicy rolników pracujący wyłącznie
w działach specjalnych produkcji rolnej </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</si>
  <si>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</si>
  <si>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</si>
  <si>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</si>
  <si>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</si>
  <si>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</si>
  <si>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</si>
  <si>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r>
      <t xml:space="preserve">członkowie rodzin emerytów
i rencistów </t>
    </r>
    <r>
      <rPr>
        <vertAlign val="superscript"/>
        <sz val="9"/>
        <rFont val="Arial"/>
        <family val="2"/>
        <charset val="238"/>
      </rPr>
      <t>b)</t>
    </r>
  </si>
  <si>
    <r>
      <t xml:space="preserve">członkowie 
rodzin 
rolników
i domowników </t>
    </r>
    <r>
      <rPr>
        <vertAlign val="superscript"/>
        <sz val="9"/>
        <rFont val="Arial"/>
        <family val="2"/>
        <charset val="238"/>
      </rPr>
      <t>b)</t>
    </r>
  </si>
  <si>
    <t xml:space="preserve">Ogółem                 </t>
  </si>
  <si>
    <t xml:space="preserve">                          ORAZ CZŁONKOWIE ICH RODZIN − WE WRZEŚNIU 2019 R.</t>
  </si>
  <si>
    <t xml:space="preserve">TABLICA 1.(29). ROLNICY (WSPÓŁMAŁŻONKOWIE), DOMOWNICY, EMERYCI I RENCIŚCI PODLEGAJĄCY UBEZPIECZENIU ZDROWOTNEMU 
</t>
  </si>
  <si>
    <t>VI. UBEZPIECZENIA ZDROWOTNE</t>
  </si>
  <si>
    <t>Liczba decyzji odmawiających świadczenia</t>
  </si>
  <si>
    <t>−</t>
  </si>
  <si>
    <t>w tym śmiertelnych</t>
  </si>
  <si>
    <t xml:space="preserve">Liczba decyzji przyznających świadczenia </t>
  </si>
  <si>
    <t>Liczba zgłoszonych wniosków 
o jednorazowe odszkodowanie</t>
  </si>
  <si>
    <t>CHOROBY ZAWODOWE</t>
  </si>
  <si>
    <t>Liczba zdarzeń uznanych za wypadki 
przy pracy rolniczej 
w okresie sprawozdawczym</t>
  </si>
  <si>
    <t>Liczba zdarzeń zgłoszonych w okresie 
sprawozdawczym jako wypadki 
przy pracy rolniczej</t>
  </si>
  <si>
    <t>WYPADKI PRZY PRACY ROLNICZEJ</t>
  </si>
  <si>
    <t>TABLICA 1.(31). WYPADKI PRZY PRACY ROLNICZEJ I CHOROBY ZAWODOWE ROLNIKÓW 
                         W OKRESIE TRZECH KWARTAŁÓW 2019 R.</t>
  </si>
  <si>
    <t>VII. WYPADKI PRZY PRACY I CHOROBY ZAWODOWE ROLNIKÓW</t>
  </si>
  <si>
    <r>
      <t>b)</t>
    </r>
    <r>
      <rPr>
        <sz val="8"/>
        <rFont val="Arial"/>
        <charset val="238"/>
      </rPr>
      <t xml:space="preserve"> Dane w ujęciu memoriałowym.</t>
    </r>
  </si>
  <si>
    <r>
      <t>a)</t>
    </r>
    <r>
      <rPr>
        <sz val="8"/>
        <rFont val="Arial"/>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</si>
  <si>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</si>
  <si>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 </t>
    </r>
    <r>
      <rPr>
        <vertAlign val="superscript"/>
        <sz val="9"/>
        <rFont val="Arial"/>
        <family val="2"/>
        <charset val="238"/>
      </rPr>
      <t>b)</t>
    </r>
  </si>
  <si>
    <r>
      <t xml:space="preserve">                       składka za rolników i domowników </t>
    </r>
    <r>
      <rPr>
        <vertAlign val="superscript"/>
        <sz val="9"/>
        <rFont val="Arial"/>
        <family val="2"/>
        <charset val="238"/>
      </rPr>
      <t xml:space="preserve"> a)</t>
    </r>
  </si>
  <si>
    <r>
      <t xml:space="preserve">                       składka od emerytów i rencistów </t>
    </r>
    <r>
      <rPr>
        <vertAlign val="superscript"/>
        <sz val="9"/>
        <rFont val="Arial"/>
        <family val="2"/>
        <charset val="238"/>
      </rPr>
      <t>a)</t>
    </r>
  </si>
  <si>
    <t xml:space="preserve">                           z tego:</t>
  </si>
  <si>
    <t xml:space="preserve">                        Ogółem</t>
  </si>
  <si>
    <t>Kwota w złotych</t>
  </si>
  <si>
    <t>TABLICA 2.(30).  SKŁADKI NA UBEZPIECZENIE ZDROWOTNE PRZEKAZANE 
                           DO NARODOWEGO FUNDUSZU ZDROWIA W OKRESIE TRZECH KWARTAŁÓW 2019 R.</t>
  </si>
  <si>
    <t>Liczba chorób 
zawodowych</t>
  </si>
  <si>
    <t>Pozostałe</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</si>
  <si>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</si>
  <si>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</si>
  <si>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</si>
  <si>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</si>
  <si>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</si>
  <si>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</si>
  <si>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Liczba wypadków ogółem według rodzajów zdarzeń</t>
  </si>
  <si>
    <t>Liczba wypadków</t>
  </si>
  <si>
    <t>TABLICA 2.(32). WYPADKI I CHOROBY ZAWODOWE, Z TYTUŁU KTÓRYCH PRZYZNANO JEDNORAZOWE ODSZKODOWANIA
                          W OKRESIE TRZECH KWARTAŁÓW 2019 R.</t>
  </si>
  <si>
    <t>renty rodzinne</t>
  </si>
  <si>
    <t>renty z tytułu niezdolności do pracy</t>
  </si>
  <si>
    <t>emerytury</t>
  </si>
  <si>
    <t>GRSU</t>
  </si>
  <si>
    <t>ubezpieczeni</t>
  </si>
  <si>
    <t>świadczeniobiorcy</t>
  </si>
  <si>
    <t>świadczenia rolne</t>
  </si>
  <si>
    <t>świadczenia ogółem</t>
  </si>
  <si>
    <t>jednorazowe odszkodowania powypadkowe</t>
  </si>
  <si>
    <t>zasiłki chorobowe</t>
  </si>
  <si>
    <t xml:space="preserve">Uderzenie, przygniecenie, pogryzienie przez zwięrzęta </t>
  </si>
  <si>
    <t>Pochwycenie, uderzenie przez części ruchome maszyn i urządzeń</t>
  </si>
  <si>
    <t>Upadek przedmiotów</t>
  </si>
  <si>
    <t>Upadek osób</t>
  </si>
  <si>
    <t xml:space="preserve"> WYPADKI I CHOROBY ZAWODOWE Z TYTUŁU, KTÓRYCH PRZYZNANO JEDNORAZOWE ODSZKODOWANIA  W OKRESIE III KWARTAŁÓW 2019 R.</t>
  </si>
  <si>
    <t>5.</t>
  </si>
  <si>
    <t>4.</t>
  </si>
  <si>
    <t>3.</t>
  </si>
  <si>
    <t>2.</t>
  </si>
  <si>
    <t>1.</t>
  </si>
  <si>
    <t>WYKRESY</t>
  </si>
  <si>
    <t>TABL. 2.(32).</t>
  </si>
  <si>
    <t>TABL. 1.(31).</t>
  </si>
  <si>
    <t>WYPADKI PRZY PRACY I CHOROBY ZAWODOWE ROLNIKÓW</t>
  </si>
  <si>
    <t>VII.</t>
  </si>
  <si>
    <t>TABL. 2.(30).</t>
  </si>
  <si>
    <t>TABL. 1.(29).</t>
  </si>
  <si>
    <t>UBEZPIECZENIA ZDROWOTNE</t>
  </si>
  <si>
    <t>VI.</t>
  </si>
  <si>
    <t>TABL. 6.(28).</t>
  </si>
  <si>
    <t>TABL. 5.(27).</t>
  </si>
  <si>
    <t>Liczba ubezpieczonych i płatników składek (stan na koniec okresu)</t>
  </si>
  <si>
    <t>TABL. 4.(26).</t>
  </si>
  <si>
    <t>TABL. 3.(25).</t>
  </si>
  <si>
    <t>TABL. 2.(24).</t>
  </si>
  <si>
    <t>TABL. 1.(23).</t>
  </si>
  <si>
    <t>UBEZPIECZENIE SPOŁECZNE ROLNIKÓW</t>
  </si>
  <si>
    <t>V.</t>
  </si>
  <si>
    <t>TABL. 2.(22).</t>
  </si>
  <si>
    <t>Zasiłki i jednorazowe odszkodowania powypadkowe</t>
  </si>
  <si>
    <t>TABL. 1.(21).</t>
  </si>
  <si>
    <t>FUNDUSZ SKŁADKOWY</t>
  </si>
  <si>
    <t>IV.</t>
  </si>
  <si>
    <t>TABL. 8.(20).</t>
  </si>
  <si>
    <t>TABL. 7.(19).</t>
  </si>
  <si>
    <t>TABL. 6.(18).</t>
  </si>
  <si>
    <t>TABL. 5.(17).</t>
  </si>
  <si>
    <t>TABL. 4.(16).</t>
  </si>
  <si>
    <t>TABL. 3.(15).</t>
  </si>
  <si>
    <t>Emerytury i renty finansowane z FER, wypłacane obok świadczeń pracowniczych</t>
  </si>
  <si>
    <t>TABL. 2.(14).</t>
  </si>
  <si>
    <t>Emerytury i renty</t>
  </si>
  <si>
    <t>TABL. 1.(13).</t>
  </si>
  <si>
    <t>EMERYTURY I RENTY REALIZOWANE PRZEZ KASĘ ROLNICZEGO UBEZPIECZENIA SPOŁECZNEGO</t>
  </si>
  <si>
    <t>III.</t>
  </si>
  <si>
    <t>Świadczenia finansowane z budżetu państwa, zlecone do wypłaty Kasie Rolniczego 
Ubezpieczenia Społecznego</t>
  </si>
  <si>
    <t>TABL. 1.(12).</t>
  </si>
  <si>
    <t>ŚWIADCZENIA FINANSOWANE Z BUDŻETU PAŃSTWA</t>
  </si>
  <si>
    <t>II.</t>
  </si>
  <si>
    <t>TABL. 11.</t>
  </si>
  <si>
    <t>Zasiłki pogrzebowe finansowane z funduszu emerytalno-rentowego</t>
  </si>
  <si>
    <t>TABL. 10.</t>
  </si>
  <si>
    <t>TABL. 9.</t>
  </si>
  <si>
    <t>Zasiłki macierzyńskie</t>
  </si>
  <si>
    <t>TABL. 8.</t>
  </si>
  <si>
    <t>TABL. 7.</t>
  </si>
  <si>
    <t>TABL. 6.</t>
  </si>
  <si>
    <t>Przeciętne miesięczne świadczenie emerytalno-rentowe według rodzajów świadczeń</t>
  </si>
  <si>
    <t>TABL. 5.</t>
  </si>
  <si>
    <t>TABL. 4.</t>
  </si>
  <si>
    <t>Wydatki na świadczenia emerytalno-rentowe według rodzajów świadczeń</t>
  </si>
  <si>
    <t>TABL. 3.</t>
  </si>
  <si>
    <t>TABL. 2.</t>
  </si>
  <si>
    <t>Przeciętna miesięczna liczba emerytur i rent według rodzajów świadczeń</t>
  </si>
  <si>
    <t>TABL. 1.</t>
  </si>
  <si>
    <t>FUNDUSZ EMERYTALNO-RENTOWY</t>
  </si>
  <si>
    <t>I.</t>
  </si>
  <si>
    <t>Uwagi wstępne</t>
  </si>
  <si>
    <t>SPIS TREŚCI</t>
  </si>
  <si>
    <t>oznacza, że nie podaje się wszystkich składników sumy.</t>
  </si>
  <si>
    <t>–</t>
  </si>
  <si>
    <t>„w tym”</t>
  </si>
  <si>
    <t>wypełnienie pozycji jest niemożliwe i niecelowe,</t>
  </si>
  <si>
    <t>( x )</t>
  </si>
  <si>
    <t>Znak</t>
  </si>
  <si>
    <t>zupełny brak informacji albo brak informacji wiarygodnych,</t>
  </si>
  <si>
    <t>( . )</t>
  </si>
  <si>
    <t>Kropka</t>
  </si>
  <si>
    <t>zjawisko istniało w wielkości mniejszej od 0,05,</t>
  </si>
  <si>
    <t>zjawisko istniało w wielkości mniejszej od 0,5,</t>
  </si>
  <si>
    <t>Zero</t>
  </si>
  <si>
    <t>zjawisko nie wystąpiło,</t>
  </si>
  <si>
    <t xml:space="preserve">( – ) </t>
  </si>
  <si>
    <t>Kreska</t>
  </si>
  <si>
    <t>OBJAŚNIENIA ZNAKÓW UMOWNYCH</t>
  </si>
  <si>
    <t xml:space="preserve">      Przecietne świadczenia obliczono na podstawie danych wyrażonych z wiekszą dokładnością niż w niniejszej publikacji.</t>
  </si>
  <si>
    <t xml:space="preserve">      Ze względu na zaokrąglenia danych, w niektórych przypadkach sumy składników mogą się nieznacznie różnić się od podanych wilekości "ogółem" lub "razem".</t>
  </si>
  <si>
    <t>będąc w stanie nietrzeźwości lub będąc pod wpływem środków odurzających, substancji psychotropowych lub innych środków o podobnym działaniu, sam w znacznym stopniu przyczynił się do wypadku.</t>
  </si>
  <si>
    <t>spowodował wypadek umyślnie albo wskutek rażącego niedbalstwa,</t>
  </si>
  <si>
    <t xml:space="preserve">      Jednorazowe odszkodowanie nie przysługuje ubezpieczonemu, jeżeli:</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</si>
  <si>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</si>
  <si>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</si>
  <si>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t>w drodze do miejsca wykonywania czynności, o których mowa w tiret trzecim albo w drodze powrotnej.</t>
  </si>
  <si>
    <t>podczas wykonywania poza terenem gospodarstwa rolnego zwykłych czynności związanych z prowadzeniem działalności rolniczej lub w związku z wykonywaniem tych czynności lub</t>
  </si>
  <si>
    <t xml:space="preserve">–                               </t>
  </si>
  <si>
    <t>w drodze ubezpieczonego z mieszkania do gospodarstwa rolnego, albo w drodze powrotnej lub</t>
  </si>
  <si>
    <t>na terenie gospodarstwa rolnego, które ubezpieczony prowadzi lub w którym stale pracuje, albo na terenie gospodarstwa domowego bezpośrednio związanego z tym gospodarstwem rolnym lub</t>
  </si>
  <si>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</si>
  <si>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</si>
  <si>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t>8.</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</si>
  <si>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2018 r. poz. 1510,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</si>
  <si>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7.</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</si>
  <si>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</si>
  <si>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obydwoma rodzajami ubezpieczeń łącznie.</t>
  </si>
  <si>
    <t>wyłącznie z ubezpieczeniem emerytalno-rentowym,</t>
  </si>
  <si>
    <t>wyłącznie z ubezpieczeniem wypadkowym, chorobowym i macierzyńskim,</t>
  </si>
  <si>
    <t xml:space="preserve">      Podział prezentowanej liczby płatników składek i ubezpieczonych według funduszy wynika z istnienia dwóch rodzajów i możności ich objęcia: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</si>
  <si>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</si>
  <si>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</si>
  <si>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osobę pobierającą rentę rolniczą z tytułu niezdolności do pracy, jako rentę okresową,</t>
  </si>
  <si>
    <t>osobę, która podlegała ubezpieczeniu jako rolnik, zaprzestała prowadzenia działalności rolniczej nie nabywając prawa do emerytury lub renty z ubezpieczenia, jeżeli podlegała ubezpieczeniu emerytalno-rentowemu przez okres co najmniej 12 lat i 6 miesięcy,</t>
  </si>
  <si>
    <t>Ponadto ubezpieczeniem emerytalno-rentowym na wniosek obejmuje się:</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</si>
  <si>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</si>
  <si>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</si>
  <si>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</si>
  <si>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małżonek ww. osoby, jeżeli renta strukturalna jest wypłacana wraz z dodatkiem na tego małżonka.</t>
  </si>
  <si>
    <t>osoba pobierająca rentę strukturalną współfinansowaną ze środków Sekcji Gwarancji Europejskiego Funduszu Orientacji i Gwarancji Rolnej,</t>
  </si>
  <si>
    <t>Ponadto ubezpieczeniu emerytalno-rentowemu z mocy ustawy podlega:</t>
  </si>
  <si>
    <t>uprawniona do wykonywania pracy na terytorium Rzeczypospolitej Polskiej na podstawie art.. 87 ustayw z dnia 20 kwietnia 2004 r. o promocji zatrudnienia i instytucjach rynku pracy (Dz. U. z 2019 r. poz. 1482, z późń. zm.) lub zwolnienia na podstawie przepisów szzcegółnych z obowiązku posiadania zezwolenia na pracę.</t>
  </si>
  <si>
    <t>posiadająca obywatelstwo polskie,</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</si>
  <si>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</si>
  <si>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</si>
  <si>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</si>
  <si>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</si>
  <si>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t xml:space="preserve">      Ubezpieczeniu społecznemu rolników z mocy ustawy (obowiązkowo) w pełnym zakresie wypadkowym, chorobowym i macierzyńskim oraz emerytalno-rentowym podlega:</t>
  </si>
  <si>
    <r>
      <t xml:space="preserve">      W ramach każdego z tych ubezpieczeń występuje </t>
    </r>
    <r>
      <rPr>
        <b/>
        <sz val="10"/>
        <color indexed="8"/>
        <rFont val="Arial"/>
        <family val="2"/>
        <charset val="238"/>
      </rPr>
      <t>ubezpieczenie obowiązkowe i ubezpieczenie dobrowolne.</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</si>
  <si>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</si>
  <si>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</si>
  <si>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t>W ubezpieczeniu społecznym rolników występują dwa rodzaje ubezpieczeń:</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</si>
  <si>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</si>
  <si>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6.</t>
  </si>
  <si>
    <t>zasiłek chorobowy.</t>
  </si>
  <si>
    <t>b)</t>
  </si>
  <si>
    <t>jednorazowe odszkodowania z tytułu stałego lub długotrwałego uszczerbku na zdrowiu albo śmierci wskutek wypadku przy pracy rolniczej lub rolniczej choroby zawodowej,</t>
  </si>
  <si>
    <t>a)</t>
  </si>
  <si>
    <t>Świadczeniami pieniężnymi z ubezpieczenia wypadkowego, chorobowego i macierzyńskiego są:</t>
  </si>
  <si>
    <t xml:space="preserve">5. </t>
  </si>
  <si>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</si>
  <si>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</si>
  <si>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ryczałty energetyczne, dodatki kombatanckie, świadczenia pieniężne dla żołnierzy zastępczej służby wojskowej, świadczenia pieniężne dla osób deportowanych, dodatki kompensacyjne, dodatki dla weterana poszkodowanego, świadczenia pieniężne dla cywilnych niewidomych ofiar działań wojennych oraz rodzicielskie świadczenie uzupełniające.</t>
  </si>
  <si>
    <t>c)</t>
  </si>
  <si>
    <t>zasiłki pogrzebowe wypłacone po osobach pobierających świadczenia wymienione w pkt.a) i członkach ich rodzin,</t>
  </si>
  <si>
    <t>świadczenia pieniężne inwalidów wojennych, wojskowych i osób represjonowanych,</t>
  </si>
  <si>
    <t>Z odrębnego rozdziału wydatków budżetu państwa finansowane są:</t>
  </si>
  <si>
    <t>rentach socjalnych.</t>
  </si>
  <si>
    <t>świadczeniach finansowanych z odrębnego rozdziału wydatków budżetu państwa 75313 (do końca 2006 r. były one wypłacane z FER i podlegały refundacji z dotacji celowej budżetu państwa),</t>
  </si>
  <si>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</si>
  <si>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2019 r. poz. 299, z późn. zm.). Zasiłek macierzyński przysługuje osobie objętej ubezpieczeniem emerytalno-rentowym z mocy ustawy lub na wniosek.</t>
    </r>
  </si>
  <si>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</si>
  <si>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t>Publikacja zawiera informacje statystyczne o realizacji ustawy z dnia 20 grudnia 1990 r. o ubezpieczeniu społecznym rolników (Dz. U. z 2019 r. poz. 299, z późn. zm.) zwanej dalej ustawą. Kwartalna informacja przedstawia dane z zakresu świadczeń pieniężnych z ubezpieczenia emerytalno-rentowego, ubezpieczenia wypadkowego, chorobowego i macierzyńskiego oraz świadczeń pozaubezpieczeniowych.</t>
  </si>
  <si>
    <t>UWAGI WSTĘPNE</t>
  </si>
  <si>
    <t>Przeciętna miesięczna liczba emerytur i rent w okresie trzech kwartałów 2019r.</t>
  </si>
  <si>
    <t>Wydatki na świadczenia emerytalno-rentowe w okresie trzech kwartałów 2019 r.</t>
  </si>
  <si>
    <t>Przeciętne miesięczne świadczenie emerytalno-rentowe w okresie trzech kwartałów   2019 r.</t>
  </si>
  <si>
    <t>Świadczenia wypłacone z Funduszu Emerytalno-Rentowego w III kwartale 2019 r.</t>
  </si>
  <si>
    <t>Zasiłki macierzyńskie w okresie trzech kwartałów 2019 r.</t>
  </si>
  <si>
    <t>Zasiłki pogrzebowe w okresie trzech kwartałów  2019 r.</t>
  </si>
  <si>
    <t>Wnioski o przyznanie emerytur i rent według rodzajów świadczeń w okresie trzech kwartałów 2019 r.</t>
  </si>
  <si>
    <t>Decyzje i umorzenia w sprawach o emerytury i renty według rodzajów świadczeń           w okresie trzech kwartałów 2019 r.</t>
  </si>
  <si>
    <t>Decyzje i umorzenia w sprawach o emerytury i renty w okresie trzech kwartałów  2019 r.</t>
  </si>
  <si>
    <t>Wnioski o przyznanie emerytur i rent rolniczych rozpatrywane z zastosowaniem 
przepisów wspólnotowych UE w III kwartale 2019 r.</t>
  </si>
  <si>
    <t>Decyzje w sprawach wniosków o emerytury i renty rolnicze podejmowane 
z zastosowaniem przepisów wspólnotowych UE w III kwartale 2019 r.</t>
  </si>
  <si>
    <t>Świadczenia emerytalno-rentowe transferowane w III kwartale 2019 r. 
do poszczególnych państw UE/EFTA oraz do innych państw 
na podstawie umów dwustronnych przez jednostki organizacyjne KRUS</t>
  </si>
  <si>
    <t>Zasiłki i jednorazowe odszkodowania powypadkowe w okresie trzech kwartałów  2019 r.</t>
  </si>
  <si>
    <t>Liczba płatników składek według stanu na 30 wrzesnia 2019 r.</t>
  </si>
  <si>
    <t>Liczba ubezpieczonych w podziale na województwa według stanu na 30 września 2019 r.</t>
  </si>
  <si>
    <t>Liczba ubezpieczonych według stanu na 30 wrzesnia 2019 r.</t>
  </si>
  <si>
    <t>Przypis i wpływy należności (w złotych) z tytułu składek na ubezpieczenie społeczne 
rolników w III kwartale 2019 r.</t>
  </si>
  <si>
    <t>Liczba wydanych decyzji o podleganiu i ustaniu ubezpieczenia społecznego rolników                                      w III kwartale 2019 r.</t>
  </si>
  <si>
    <t xml:space="preserve">Rolnicy (współmałżonkowie), domownicy, emeryci i renciści podlegający 
ubezpieczeniu zdrowotnemu oraz członkowie ich rodzin - we wrześniu 2019 r. </t>
  </si>
  <si>
    <t>Składki na ubezpieczenie zdrowotne przekazane do Narodowego Funduszu Zdrowia 
w okresie trzech kwartałów 2019 r.</t>
  </si>
  <si>
    <t>Wypadki przy pracy rolniczej i choroby zawodowe rolników w okresie trzech kwartałów 2019 r.</t>
  </si>
  <si>
    <t>Wypadki i choroby zawodowe, z tytułu których przyznano jednorazowe 
odszkodowania w okresie trzech 2019 r.</t>
  </si>
  <si>
    <t>Struktura wydatków na świadczenia finansowane z Funduszu Emerytalno-Rentowego 
w III kwartale 2019 r.</t>
  </si>
  <si>
    <t>Liczba świadczeniobiorców na tle ubezpieczonych w III kwartale 2019 r.</t>
  </si>
  <si>
    <t>Przeciętne świadczenia emerytalno-rentowe wypłacone przez KRUS w III kwartale 2019 r.</t>
  </si>
  <si>
    <t>Struktura wydatków na świadczenia finansowane z Funduszu Składkowego w III kwartale 2019 r.</t>
  </si>
  <si>
    <t>Wypadki przy pracy rolniczej w okresie trzech kwartałów  2019 r.</t>
  </si>
  <si>
    <r>
      <t xml:space="preserve">TABLICA 3. WYDATKI NA ŚWIADCZENIA EMERYTALNO-RENTOWE WEDŁUG RODZAJÓW ŚWIADCZEŃ </t>
    </r>
    <r>
      <rPr>
        <vertAlign val="superscript"/>
        <sz val="10"/>
        <rFont val="Arial"/>
        <family val="2"/>
        <charset val="238"/>
      </rPr>
      <t>a) b) c)</t>
    </r>
  </si>
  <si>
    <r>
      <t xml:space="preserve">TABLICA 5. PRZECIĘTNE MIESIĘCZNE ŚWIADCZENIE EMERYTALNO-RENTOWE 
                    WEDŁUG RODZAJÓW ŚWIADCZEŃ </t>
    </r>
    <r>
      <rPr>
        <vertAlign val="superscript"/>
        <sz val="10"/>
        <rFont val="Arial"/>
        <family val="2"/>
        <charset val="238"/>
      </rPr>
      <t>a) b) c)</t>
    </r>
  </si>
  <si>
    <r>
      <t xml:space="preserve">TABLICA 6. PRZECIĘTNE MIESIĘCZNE ŚWIADCZENIE EMERYTALNO-RENTOWE W OKRESIE TRZECH KWARTAŁÓW 2019 R. </t>
    </r>
    <r>
      <rPr>
        <vertAlign val="superscript"/>
        <sz val="10"/>
        <rFont val="Arial"/>
        <family val="2"/>
        <charset val="238"/>
      </rPr>
      <t xml:space="preserve">a) b) c) d) </t>
    </r>
  </si>
  <si>
    <r>
      <t xml:space="preserve">TABLICA 8. ZASIŁKI MACIERZYŃSKIE </t>
    </r>
    <r>
      <rPr>
        <vertAlign val="superscript"/>
        <sz val="10"/>
        <rFont val="Arial"/>
        <family val="2"/>
        <charset val="238"/>
      </rPr>
      <t>a)</t>
    </r>
  </si>
  <si>
    <r>
      <t>TABLICA 9. ZASIŁKI MACIERZYŃSKIE W OKRESIE TRZECH KWARTAŁÓW 2019 R.</t>
    </r>
    <r>
      <rPr>
        <vertAlign val="superscript"/>
        <sz val="10"/>
        <rFont val="Arial"/>
        <family val="2"/>
        <charset val="238"/>
      </rPr>
      <t>a)</t>
    </r>
  </si>
  <si>
    <r>
      <t xml:space="preserve">TABLICA 2.(14). EMERYTURY I RENTY FINANSOWANE Z FER, WYPŁACANE OBOK 
                        ŚWIADCZEŃ PRACOWNICZYCH </t>
    </r>
    <r>
      <rPr>
        <vertAlign val="superscript"/>
        <sz val="10"/>
        <rFont val="Arial"/>
        <family val="2"/>
        <charset val="238"/>
      </rPr>
      <t>a) b)</t>
    </r>
  </si>
  <si>
    <r>
      <t>Fundusz 
Emerytalno-
Rentowy</t>
    </r>
    <r>
      <rPr>
        <vertAlign val="superscript"/>
        <sz val="9"/>
        <rFont val="Arial"/>
        <family val="2"/>
        <charset val="238"/>
      </rPr>
      <t xml:space="preserve"> b) c)</t>
    </r>
  </si>
  <si>
    <r>
      <t xml:space="preserve">Fundusz 
Emerytalno-
Rentowy </t>
    </r>
    <r>
      <rPr>
        <vertAlign val="superscript"/>
        <sz val="9"/>
        <rFont val="Arial"/>
        <family val="2"/>
        <charset val="238"/>
      </rPr>
      <t>b) c)</t>
    </r>
  </si>
  <si>
    <r>
      <t>d)</t>
    </r>
    <r>
      <rPr>
        <sz val="8"/>
        <rFont val="Arial"/>
        <family val="2"/>
        <charset val="238"/>
      </rPr>
      <t xml:space="preserve"> Dane z jednorazowymi świadczeniami pieniężnymi, lecz bez GBRZ.</t>
    </r>
  </si>
  <si>
    <r>
      <t>e)</t>
    </r>
    <r>
      <rPr>
        <sz val="8"/>
        <rFont val="Arial"/>
        <family val="2"/>
        <charset val="238"/>
      </rPr>
      <t xml:space="preserve"> Bez rodzicielskich świadczeń uzupełniających.</t>
    </r>
  </si>
  <si>
    <r>
      <t xml:space="preserve">1 401,26 </t>
    </r>
    <r>
      <rPr>
        <vertAlign val="superscript"/>
        <sz val="9"/>
        <rFont val="Arial"/>
        <family val="2"/>
        <charset val="238"/>
      </rPr>
      <t>e) g)</t>
    </r>
  </si>
  <si>
    <r>
      <t xml:space="preserve">1 208,94 </t>
    </r>
    <r>
      <rPr>
        <vertAlign val="superscript"/>
        <sz val="9"/>
        <rFont val="Arial"/>
        <family val="2"/>
        <charset val="238"/>
      </rPr>
      <t>e)</t>
    </r>
  </si>
  <si>
    <r>
      <t xml:space="preserve">1 299,57 </t>
    </r>
    <r>
      <rPr>
        <vertAlign val="superscript"/>
        <sz val="9"/>
        <rFont val="Arial"/>
        <family val="2"/>
        <charset val="238"/>
      </rPr>
      <t>e)</t>
    </r>
  </si>
  <si>
    <r>
      <t xml:space="preserve">1 535,81 </t>
    </r>
    <r>
      <rPr>
        <vertAlign val="superscript"/>
        <sz val="9"/>
        <rFont val="Arial"/>
        <family val="2"/>
        <charset val="238"/>
      </rPr>
      <t>e)</t>
    </r>
  </si>
  <si>
    <r>
      <t xml:space="preserve">EMERYTURY I RENTY RAZEM </t>
    </r>
    <r>
      <rPr>
        <vertAlign val="superscript"/>
        <sz val="9"/>
        <rFont val="Arial"/>
        <family val="2"/>
        <charset val="238"/>
      </rPr>
      <t>d)</t>
    </r>
  </si>
  <si>
    <r>
      <t xml:space="preserve">EMERYTURY </t>
    </r>
    <r>
      <rPr>
        <vertAlign val="superscript"/>
        <sz val="9"/>
        <rFont val="Arial"/>
        <family val="2"/>
        <charset val="238"/>
      </rPr>
      <t>d) e)</t>
    </r>
  </si>
  <si>
    <r>
      <rPr>
        <b/>
        <sz val="9"/>
        <rFont val="Arial"/>
        <family val="2"/>
        <charset val="238"/>
      </rPr>
      <t xml:space="preserve">1 215 070 </t>
    </r>
    <r>
      <rPr>
        <vertAlign val="superscript"/>
        <sz val="9"/>
        <rFont val="Arial"/>
        <family val="2"/>
        <charset val="238"/>
      </rPr>
      <t>a) b)</t>
    </r>
  </si>
  <si>
    <r>
      <rPr>
        <b/>
        <sz val="9"/>
        <rFont val="Arial"/>
        <family val="2"/>
        <charset val="238"/>
      </rPr>
      <t xml:space="preserve">12 658 </t>
    </r>
    <r>
      <rPr>
        <vertAlign val="superscript"/>
        <sz val="9"/>
        <rFont val="Arial"/>
        <family val="2"/>
        <charset val="238"/>
      </rPr>
      <t>b)</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</si>
  <si>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</si>
  <si>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 xml:space="preserve">886 977 </t>
    </r>
    <r>
      <rPr>
        <vertAlign val="superscript"/>
        <sz val="9"/>
        <rFont val="Arial"/>
        <family val="2"/>
        <charset val="238"/>
      </rPr>
      <t>c)</t>
    </r>
  </si>
  <si>
    <r>
      <t xml:space="preserve">1 124 515 </t>
    </r>
    <r>
      <rPr>
        <vertAlign val="superscript"/>
        <sz val="9"/>
        <rFont val="Arial"/>
        <family val="2"/>
        <charset val="238"/>
      </rPr>
      <t>a)</t>
    </r>
  </si>
  <si>
    <r>
      <t xml:space="preserve">1 115 826 </t>
    </r>
    <r>
      <rPr>
        <vertAlign val="superscript"/>
        <sz val="9"/>
        <rFont val="Arial"/>
        <family val="2"/>
        <charset val="238"/>
      </rPr>
      <t>a)</t>
    </r>
  </si>
  <si>
    <r>
      <t xml:space="preserve">1 124 694 </t>
    </r>
    <r>
      <rPr>
        <vertAlign val="superscript"/>
        <sz val="9"/>
        <rFont val="Arial"/>
        <family val="2"/>
        <charset val="238"/>
      </rPr>
      <t>a)</t>
    </r>
  </si>
  <si>
    <r>
      <t xml:space="preserve">886 652 </t>
    </r>
    <r>
      <rPr>
        <vertAlign val="superscript"/>
        <sz val="9"/>
        <rFont val="Arial"/>
        <family val="2"/>
        <charset val="238"/>
      </rPr>
      <t>a)</t>
    </r>
  </si>
  <si>
    <r>
      <t xml:space="preserve">879 549 </t>
    </r>
    <r>
      <rPr>
        <vertAlign val="superscript"/>
        <sz val="9"/>
        <rFont val="Arial"/>
        <family val="2"/>
        <charset val="238"/>
      </rPr>
      <t>a)</t>
    </r>
  </si>
  <si>
    <r>
      <t xml:space="preserve">886 977 </t>
    </r>
    <r>
      <rPr>
        <vertAlign val="superscript"/>
        <sz val="9"/>
        <rFont val="Arial"/>
        <family val="2"/>
        <charset val="238"/>
      </rPr>
      <t>a)</t>
    </r>
  </si>
  <si>
    <r>
      <t xml:space="preserve">737 827 </t>
    </r>
    <r>
      <rPr>
        <vertAlign val="superscript"/>
        <sz val="9"/>
        <rFont val="Arial"/>
        <family val="2"/>
        <charset val="238"/>
      </rPr>
      <t>a)</t>
    </r>
  </si>
  <si>
    <r>
      <t xml:space="preserve">735 690 </t>
    </r>
    <r>
      <rPr>
        <vertAlign val="superscript"/>
        <sz val="9"/>
        <rFont val="Arial"/>
        <family val="2"/>
        <charset val="238"/>
      </rPr>
      <t>a)</t>
    </r>
  </si>
  <si>
    <r>
      <t xml:space="preserve">737 868 </t>
    </r>
    <r>
      <rPr>
        <vertAlign val="superscript"/>
        <sz val="9"/>
        <rFont val="Arial"/>
        <family val="2"/>
        <charset val="238"/>
      </rPr>
      <t>a)</t>
    </r>
  </si>
  <si>
    <r>
      <t>5 181 128,5</t>
    </r>
    <r>
      <rPr>
        <b/>
        <vertAlign val="superscript"/>
        <sz val="9"/>
        <rFont val="Arial"/>
        <family val="2"/>
        <charset val="238"/>
      </rPr>
      <t xml:space="preserve"> </t>
    </r>
    <r>
      <rPr>
        <vertAlign val="superscript"/>
        <sz val="9"/>
        <rFont val="Arial"/>
        <family val="2"/>
        <charset val="238"/>
      </rPr>
      <t>e)</t>
    </r>
  </si>
  <si>
    <r>
      <t xml:space="preserve">4 046 891,3 </t>
    </r>
    <r>
      <rPr>
        <vertAlign val="superscript"/>
        <sz val="9"/>
        <rFont val="Arial"/>
        <family val="2"/>
        <charset val="238"/>
      </rPr>
      <t>e)</t>
    </r>
  </si>
  <si>
    <r>
      <t xml:space="preserve">13 154 549,4 </t>
    </r>
    <r>
      <rPr>
        <vertAlign val="superscript"/>
        <sz val="9"/>
        <rFont val="Arial"/>
        <family val="2"/>
        <charset val="238"/>
      </rPr>
      <t>e)</t>
    </r>
  </si>
  <si>
    <r>
      <t>EMERYTURY</t>
    </r>
    <r>
      <rPr>
        <b/>
        <vertAlign val="superscript"/>
        <sz val="9"/>
        <rFont val="Arial"/>
        <family val="2"/>
        <charset val="238"/>
      </rPr>
      <t xml:space="preserve"> </t>
    </r>
    <r>
      <rPr>
        <vertAlign val="superscript"/>
        <sz val="9"/>
        <rFont val="Arial"/>
        <family val="2"/>
        <charset val="238"/>
      </rPr>
      <t>g)</t>
    </r>
  </si>
  <si>
    <r>
      <t>4 062 221,6</t>
    </r>
    <r>
      <rPr>
        <b/>
        <vertAlign val="superscript"/>
        <sz val="9"/>
        <rFont val="Arial"/>
        <family val="2"/>
        <charset val="238"/>
      </rPr>
      <t xml:space="preserve"> </t>
    </r>
    <r>
      <rPr>
        <vertAlign val="superscript"/>
        <sz val="9"/>
        <rFont val="Arial"/>
        <family val="2"/>
        <charset val="238"/>
      </rPr>
      <t>e)</t>
    </r>
  </si>
  <si>
    <r>
      <t xml:space="preserve">3 195 019,3 </t>
    </r>
    <r>
      <rPr>
        <vertAlign val="superscript"/>
        <sz val="9"/>
        <rFont val="Arial"/>
        <family val="2"/>
        <charset val="238"/>
      </rPr>
      <t>e)</t>
    </r>
  </si>
  <si>
    <r>
      <t xml:space="preserve">10 360 948,2 </t>
    </r>
    <r>
      <rPr>
        <vertAlign val="superscript"/>
        <sz val="9"/>
        <rFont val="Arial"/>
        <family val="2"/>
        <charset val="238"/>
      </rPr>
      <t>e)</t>
    </r>
  </si>
  <si>
    <r>
      <t xml:space="preserve">2 729 763,2 </t>
    </r>
    <r>
      <rPr>
        <vertAlign val="superscript"/>
        <sz val="9"/>
        <rFont val="Arial"/>
        <family val="2"/>
        <charset val="238"/>
      </rPr>
      <t>e)</t>
    </r>
  </si>
  <si>
    <r>
      <t xml:space="preserve">8 773 504,8 </t>
    </r>
    <r>
      <rPr>
        <vertAlign val="superscript"/>
        <sz val="9"/>
        <rFont val="Arial"/>
        <family val="2"/>
        <charset val="238"/>
      </rPr>
      <t>e)</t>
    </r>
  </si>
  <si>
    <r>
      <t>10 360 948,2</t>
    </r>
    <r>
      <rPr>
        <sz val="9"/>
        <rFont val="Arial"/>
        <family val="2"/>
        <charset val="238"/>
      </rPr>
      <t xml:space="preserve"> </t>
    </r>
    <r>
      <rPr>
        <vertAlign val="superscript"/>
        <sz val="9"/>
        <rFont val="Arial"/>
        <family val="2"/>
        <charset val="238"/>
      </rPr>
      <t>g)</t>
    </r>
  </si>
  <si>
    <r>
      <t xml:space="preserve">1 527,18 </t>
    </r>
    <r>
      <rPr>
        <vertAlign val="superscript"/>
        <sz val="9"/>
        <rFont val="Arial"/>
        <family val="2"/>
        <charset val="238"/>
      </rPr>
      <t>e)</t>
    </r>
  </si>
  <si>
    <r>
      <t xml:space="preserve">1 210,86 </t>
    </r>
    <r>
      <rPr>
        <vertAlign val="superscript"/>
        <sz val="9"/>
        <rFont val="Arial"/>
        <family val="2"/>
        <charset val="238"/>
      </rPr>
      <t>e)</t>
    </r>
  </si>
  <si>
    <r>
      <t xml:space="preserve">1 297,91 </t>
    </r>
    <r>
      <rPr>
        <vertAlign val="superscript"/>
        <sz val="9"/>
        <rFont val="Arial"/>
        <family val="2"/>
        <charset val="238"/>
      </rPr>
      <t>e)</t>
    </r>
  </si>
  <si>
    <r>
      <t xml:space="preserve">1 236,83 </t>
    </r>
    <r>
      <rPr>
        <vertAlign val="superscript"/>
        <sz val="9"/>
        <rFont val="Arial"/>
        <family val="2"/>
        <charset val="238"/>
      </rPr>
      <t>e)</t>
    </r>
  </si>
  <si>
    <r>
      <t xml:space="preserve">1 544,95 </t>
    </r>
    <r>
      <rPr>
        <vertAlign val="superscript"/>
        <sz val="9"/>
        <rFont val="Arial"/>
        <family val="2"/>
        <charset val="238"/>
      </rPr>
      <t>e)</t>
    </r>
  </si>
  <si>
    <r>
      <t xml:space="preserve">1 321,15 </t>
    </r>
    <r>
      <rPr>
        <vertAlign val="superscript"/>
        <sz val="9"/>
        <rFont val="Arial"/>
        <family val="2"/>
        <charset val="238"/>
      </rPr>
      <t>e)</t>
    </r>
  </si>
  <si>
    <r>
      <t>1 297,91</t>
    </r>
    <r>
      <rPr>
        <sz val="9"/>
        <rFont val="Arial"/>
        <family val="2"/>
        <charset val="238"/>
      </rPr>
      <t xml:space="preserve"> </t>
    </r>
    <r>
      <rPr>
        <vertAlign val="superscript"/>
        <sz val="9"/>
        <rFont val="Arial"/>
        <family val="2"/>
        <charset val="238"/>
      </rPr>
      <t>g)</t>
    </r>
  </si>
  <si>
    <r>
      <t xml:space="preserve">OGÓŁEM </t>
    </r>
    <r>
      <rPr>
        <vertAlign val="superscript"/>
        <sz val="9"/>
        <rFont val="Arial"/>
        <family val="2"/>
        <charset val="238"/>
      </rPr>
      <t>b) c)</t>
    </r>
  </si>
  <si>
    <r>
      <t xml:space="preserve">OGÓŁEM </t>
    </r>
    <r>
      <rPr>
        <vertAlign val="superscript"/>
        <sz val="9"/>
        <rFont val="Arial"/>
        <family val="2"/>
        <charset val="238"/>
      </rPr>
      <t>d)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</si>
</sst>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z_ł_-;\-* #,##0.00\ _z_ł_-;_-* &quot;-&quot;??\ _z_ł_-;_-@_-"/>
    <numFmt numFmtId="164" formatCode="#,##0.0"/>
    <numFmt numFmtId="165" formatCode="0.0"/>
    <numFmt numFmtId="166" formatCode="_-* #,##0.00\ _z_ł_-;\-* #,##0.00\ _z_ł_-;_-* &quot;-&quot;\ _z_ł_-;_-@_-"/>
    <numFmt numFmtId="167" formatCode="_-* #,##0.0\ _z_ł_-;\-* #,##0.0\ _z_ł_-;_-* &quot;-&quot;??\ _z_ł_-;_-@_-"/>
    <numFmt numFmtId="168" formatCode="_-* #,##0\ _z_ł_-;\-* #,##0\ _z_ł_-;_-* &quot;-&quot;??\ _z_ł_-;_-@_-"/>
    <numFmt numFmtId="169" formatCode="0.0%"/>
    <numFmt numFmtId="170" formatCode="0.000"/>
    <numFmt numFmtId="171" formatCode="#,##0.0000"/>
  </numFmts>
  <fonts count="83">
    <font>
      <sz val="11"/>
      <color theme="1"/>
      <name val="Calibri"/>
      <family val="2"/>
      <charset val="238"/>
      <scheme val="minor"/>
    </font>
    <font>
      <sz val="10"/>
      <name val="Arial"/>
      <charset val="238"/>
    </font>
    <font>
      <sz val="10"/>
      <name val="Arial"/>
      <family val="2"/>
      <charset val="238"/>
    </font>
    <font>
      <vertAlign val="superscript"/>
      <sz val="8"/>
      <name val="Arial"/>
      <family val="2"/>
      <charset val="238"/>
    </font>
    <font>
      <sz val="8"/>
      <name val="Arial"/>
      <family val="2"/>
      <charset val="238"/>
    </font>
    <font>
      <sz val="9"/>
      <name val="Arial"/>
      <family val="2"/>
      <charset val="238"/>
    </font>
    <font>
      <b/>
      <sz val="10"/>
      <name val="Arial"/>
      <family val="2"/>
      <charset val="238"/>
    </font>
    <font>
      <i/>
      <sz val="9"/>
      <name val="Arial"/>
      <family val="2"/>
      <charset val="238"/>
    </font>
    <font>
      <b/>
      <sz val="9"/>
      <name val="Arial"/>
      <family val="2"/>
      <charset val="238"/>
    </font>
    <font>
      <vertAlign val="superscript"/>
      <sz val="9"/>
      <name val="Arial"/>
      <family val="2"/>
      <charset val="238"/>
    </font>
    <font>
      <b/>
      <vertAlign val="superscript"/>
      <sz val="9"/>
      <name val="Arial"/>
      <family val="2"/>
      <charset val="238"/>
    </font>
    <font>
      <b/>
      <sz val="11"/>
      <name val="Arial"/>
      <family val="2"/>
      <charset val="238"/>
    </font>
    <font>
      <sz val="9"/>
      <name val="Arial CE"/>
      <family val="2"/>
      <charset val="238"/>
    </font>
    <font>
      <sz val="10"/>
      <name val="Arial CE"/>
      <charset val="238"/>
    </font>
    <font>
      <sz val="12"/>
      <name val="Arial CE"/>
      <family val="2"/>
      <charset val="238"/>
    </font>
    <font>
      <sz val="12"/>
      <name val="Arial"/>
      <family val="2"/>
      <charset val="238"/>
    </font>
    <font>
      <sz val="9"/>
      <name val="Arial CE"/>
      <charset val="238"/>
    </font>
    <font>
      <vertAlign val="subscript"/>
      <sz val="9"/>
      <color indexed="10"/>
      <name val="Arial"/>
      <family val="2"/>
      <charset val="238"/>
    </font>
    <font>
      <b/>
      <sz val="10"/>
      <color indexed="10"/>
      <name val="Arial"/>
      <family val="2"/>
      <charset val="238"/>
    </font>
    <font>
      <b/>
      <sz val="12"/>
      <color indexed="10"/>
      <name val="Arial"/>
      <family val="2"/>
      <charset val="238"/>
    </font>
    <font>
      <b/>
      <sz val="12"/>
      <name val="Arial"/>
      <family val="2"/>
      <charset val="238"/>
    </font>
    <font>
      <sz val="10"/>
      <color indexed="10"/>
      <name val="Arial"/>
      <family val="2"/>
      <charset val="238"/>
    </font>
    <font>
      <b/>
      <sz val="9"/>
      <name val="Arial CE"/>
      <charset val="238"/>
    </font>
    <font>
      <vertAlign val="superscript"/>
      <sz val="8"/>
      <color indexed="10"/>
      <name val="Arial"/>
      <family val="2"/>
      <charset val="238"/>
    </font>
    <font>
      <sz val="7"/>
      <color indexed="10"/>
      <name val="Arial"/>
      <family val="2"/>
      <charset val="238"/>
    </font>
    <font>
      <b/>
      <sz val="11"/>
      <color indexed="10"/>
      <name val="Arial"/>
      <family val="2"/>
      <charset val="238"/>
    </font>
    <font>
      <sz val="11"/>
      <name val="Arial"/>
      <family val="2"/>
      <charset val="238"/>
    </font>
    <font>
      <vertAlign val="superscript"/>
      <sz val="10"/>
      <name val="Arial"/>
      <family val="2"/>
      <charset val="238"/>
    </font>
    <font>
      <vertAlign val="superscript"/>
      <sz val="11"/>
      <name val="Arial"/>
      <family val="2"/>
      <charset val="238"/>
    </font>
    <font>
      <vertAlign val="superscript"/>
      <sz val="8"/>
      <color indexed="16"/>
      <name val="Arial"/>
      <family val="2"/>
      <charset val="238"/>
    </font>
    <font>
      <b/>
      <sz val="11"/>
      <color indexed="10"/>
      <name val="Arial CE"/>
      <charset val="238"/>
    </font>
    <font>
      <sz val="11"/>
      <name val="Arial CE"/>
      <charset val="238"/>
    </font>
    <font>
      <sz val="9"/>
      <name val="Arial"/>
      <charset val="238"/>
    </font>
    <font>
      <sz val="8"/>
      <color indexed="10"/>
      <name val="Arial"/>
      <family val="2"/>
      <charset val="238"/>
    </font>
    <font>
      <b/>
      <sz val="8"/>
      <color indexed="10"/>
      <name val="Arial"/>
      <family val="2"/>
      <charset val="238"/>
    </font>
    <font>
      <sz val="11"/>
      <color indexed="8"/>
      <name val="Calibri"/>
      <family val="2"/>
      <charset val="238"/>
    </font>
    <font>
      <b/>
      <sz val="8"/>
      <name val="Arial CE"/>
      <charset val="238"/>
    </font>
    <font>
      <sz val="11"/>
      <color indexed="8"/>
      <name val="Czcionka tekstu podstawowego"/>
      <family val="2"/>
      <charset val="238"/>
    </font>
    <font>
      <b/>
      <sz val="9"/>
      <color indexed="10"/>
      <name val="Arial"/>
      <family val="2"/>
      <charset val="238"/>
    </font>
    <font>
      <vertAlign val="superscript"/>
      <sz val="5"/>
      <name val="Arial"/>
      <family val="2"/>
      <charset val="238"/>
    </font>
    <font>
      <b/>
      <sz val="14"/>
      <color indexed="53"/>
      <name val="Arial"/>
      <family val="2"/>
      <charset val="238"/>
    </font>
    <font>
      <sz val="12"/>
      <color indexed="17"/>
      <name val="Arial"/>
      <family val="2"/>
      <charset val="238"/>
    </font>
    <font>
      <b/>
      <sz val="13"/>
      <name val="Arial"/>
      <family val="2"/>
      <charset val="238"/>
    </font>
    <font>
      <b/>
      <sz val="9"/>
      <color indexed="10"/>
      <name val="Arial Narrow"/>
      <family val="2"/>
      <charset val="238"/>
    </font>
    <font>
      <sz val="10"/>
      <color indexed="16"/>
      <name val="Arial"/>
      <family val="2"/>
      <charset val="238"/>
    </font>
    <font>
      <sz val="9"/>
      <color indexed="16"/>
      <name val="Arial"/>
      <family val="2"/>
      <charset val="238"/>
    </font>
    <font>
      <sz val="11"/>
      <color theme="1"/>
      <name val="Czcionka tekstu podstawowego"/>
      <family val="2"/>
      <charset val="238"/>
    </font>
    <font>
      <sz val="8"/>
      <color indexed="8"/>
      <name val="SansSerif"/>
    </font>
    <font>
      <b/>
      <sz val="9"/>
      <name val="Arial CE"/>
      <family val="2"/>
      <charset val="238"/>
    </font>
    <font>
      <i/>
      <sz val="9"/>
      <name val="Arial CE"/>
      <charset val="238"/>
    </font>
    <font>
      <i/>
      <vertAlign val="superscript"/>
      <sz val="9"/>
      <name val="Arial CE"/>
      <charset val="238"/>
    </font>
    <font>
      <vertAlign val="superscript"/>
      <sz val="9"/>
      <name val="Arial CE"/>
      <charset val="238"/>
    </font>
    <font>
      <i/>
      <sz val="10"/>
      <name val="Arial"/>
      <family val="2"/>
      <charset val="238"/>
    </font>
    <font>
      <sz val="9"/>
      <color indexed="10"/>
      <name val="Arial"/>
      <family val="2"/>
      <charset val="238"/>
    </font>
    <font>
      <b/>
      <i/>
      <sz val="10"/>
      <color indexed="10"/>
      <name val="Arial"/>
      <family val="2"/>
      <charset val="238"/>
    </font>
    <font>
      <b/>
      <sz val="11"/>
      <color indexed="9"/>
      <name val="Arial"/>
      <family val="2"/>
      <charset val="238"/>
    </font>
    <font>
      <b/>
      <sz val="10"/>
      <name val="Arial CE"/>
      <charset val="238"/>
    </font>
    <font>
      <b/>
      <sz val="9"/>
      <color indexed="8"/>
      <name val="Arial"/>
      <family val="2"/>
      <charset val="238"/>
    </font>
    <font>
      <sz val="6"/>
      <color indexed="8"/>
      <name val="SansSerif"/>
    </font>
    <font>
      <sz val="11"/>
      <name val="Calibri"/>
      <family val="2"/>
      <charset val="238"/>
    </font>
    <font>
      <sz val="9"/>
      <color indexed="8"/>
      <name val="Arial"/>
      <family val="2"/>
      <charset val="238"/>
    </font>
    <font>
      <sz val="8"/>
      <name val="Calibri"/>
      <family val="2"/>
      <charset val="238"/>
    </font>
    <font>
      <sz val="8"/>
      <color indexed="8"/>
      <name val="Arial"/>
      <family val="2"/>
      <charset val="238"/>
    </font>
    <font>
      <vertAlign val="superscript"/>
      <sz val="8"/>
      <color indexed="8"/>
      <name val="Arial"/>
      <family val="2"/>
      <charset val="238"/>
    </font>
    <font>
      <sz val="9"/>
      <color indexed="8"/>
      <name val="Calibri"/>
      <family val="2"/>
      <charset val="238"/>
    </font>
    <font>
      <b/>
      <sz val="10"/>
      <color indexed="8"/>
      <name val="Arial"/>
      <family val="2"/>
      <charset val="238"/>
    </font>
    <font>
      <sz val="12"/>
      <name val="Times New Roman CE"/>
      <family val="1"/>
      <charset val="238"/>
    </font>
    <font>
      <sz val="10"/>
      <name val="Times New Roman CE"/>
      <family val="1"/>
      <charset val="238"/>
    </font>
    <font>
      <b/>
      <sz val="12"/>
      <name val="Times New Roman CE"/>
      <family val="1"/>
      <charset val="238"/>
    </font>
    <font>
      <sz val="12"/>
      <name val="Times New Roman CE"/>
      <charset val="238"/>
    </font>
    <font>
      <sz val="12"/>
      <name val="Calibri"/>
      <family val="2"/>
      <charset val="238"/>
    </font>
    <font>
      <sz val="10"/>
      <name val="Calibri"/>
      <family val="2"/>
      <charset val="238"/>
    </font>
    <font>
      <sz val="8"/>
      <name val="Arial"/>
      <charset val="238"/>
    </font>
    <font>
      <b/>
      <sz val="10"/>
      <color rgb="FFFF0000"/>
      <name val="Arial"/>
      <family val="2"/>
      <charset val="238"/>
    </font>
    <font>
      <sz val="8"/>
      <name val="Arial CE"/>
      <family val="2"/>
      <charset val="238"/>
    </font>
    <font>
      <sz val="12"/>
      <name val="Times New Roman"/>
      <family val="1"/>
      <charset val="238"/>
    </font>
    <font>
      <b/>
      <sz val="14"/>
      <color indexed="10"/>
      <name val="Times New Roman"/>
      <family val="1"/>
      <charset val="238"/>
    </font>
    <font>
      <b/>
      <sz val="14"/>
      <name val="Times New Roman"/>
      <family val="1"/>
      <charset val="238"/>
    </font>
    <font>
      <sz val="10"/>
      <color indexed="8"/>
      <name val="Arial"/>
      <family val="2"/>
      <charset val="238"/>
    </font>
    <font>
      <sz val="11"/>
      <name val="Czcionka tekstu podstawowego"/>
      <family val="2"/>
      <charset val="238"/>
    </font>
    <font>
      <sz val="10"/>
      <name val="Helvetica"/>
      <family val="2"/>
    </font>
    <font>
      <sz val="12"/>
      <color indexed="8"/>
      <name val="Times New Roman"/>
      <family val="1"/>
      <charset val="238"/>
    </font>
    <font>
      <b/>
      <sz val="11"/>
      <color indexed="8"/>
      <name val="Arial"/>
      <family val="2"/>
      <charset val="238"/>
    </font>
  </fonts>
  <fills count="13">
    <fill>
      <patternFill patternType="none"/>
    </fill>
    <fill>
      <patternFill patternType="gray125"/>
    </fill>
    <fill>
      <patternFill patternType="solid">
        <fgColor indexed="50"/>
        <bgColor indexed="8"/>
      </patternFill>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45"/>
        <bgColor indexed="8"/>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8">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15">
    <xf numFmtId="0" fontId="0" fillId="0" borderId="0"/>
    <xf numFmtId="0" fontId="1" fillId="0" borderId="0"/>
    <xf numFmtId="0" fontId="2" fillId="0" borderId="0"/>
    <xf numFmtId="0" fontId="13" fillId="0" borderId="0"/>
    <xf numFmtId="0" fontId="35" fillId="0" borderId="0"/>
    <xf numFmtId="0" fontId="37" fillId="0" borderId="0"/>
    <xf numFmtId="0" fontId="1" fillId="0" borderId="0"/>
    <xf numFmtId="0" fontId="46" fillId="0" borderId="0"/>
    <xf numFmtId="0" fontId="35" fillId="0" borderId="0"/>
    <xf numFmtId="0" fontId="35" fillId="0" borderId="0"/>
    <xf numFmtId="0" fontId="2" fillId="0" borderId="0"/>
    <xf numFmtId="0" fontId="35" fillId="0" borderId="0"/>
    <xf numFmtId="0" fontId="13" fillId="0" borderId="0"/>
    <xf numFmtId="9" fontId="35" fillId="0" borderId="0" applyFont="0" applyFill="0" applyBorder="0" applyAlignment="0" applyProtection="0"/>
    <xf numFmtId="0" fontId="46" fillId="0" borderId="0"/>
  </cellStyleXfs>
  <cellXfs count="1030">
    <xf numFmtId="0" fontId="0" fillId="0" borderId="0" xfId="0"/>
    <xf numFmtId="0" fontId="1" fillId="0" borderId="0" xfId="1" applyFont="1" applyFill="1" applyBorder="1"/>
    <xf numFmtId="3" fontId="1" fillId="0" borderId="0" xfId="1" applyNumberFormat="1" applyFont="1" applyFill="1" applyBorder="1"/>
    <xf numFmtId="164" fontId="1" fillId="0" borderId="0" xfId="1" applyNumberFormat="1" applyFont="1" applyFill="1" applyBorder="1"/>
    <xf numFmtId="0" fontId="4" fillId="0" borderId="0" xfId="2" applyFont="1" applyAlignment="1"/>
    <xf numFmtId="0" fontId="3" fillId="0" borderId="0" xfId="2" applyFont="1" applyAlignment="1"/>
    <xf numFmtId="165" fontId="1" fillId="0" borderId="0" xfId="1" applyNumberFormat="1" applyFont="1" applyFill="1" applyBorder="1"/>
    <xf numFmtId="165" fontId="5" fillId="0" borderId="0" xfId="1" applyNumberFormat="1" applyFont="1" applyFill="1" applyBorder="1" applyAlignment="1">
      <alignment horizontal="center"/>
    </xf>
    <xf numFmtId="3" fontId="5" fillId="0" borderId="0" xfId="1" applyNumberFormat="1" applyFont="1" applyFill="1" applyBorder="1"/>
    <xf numFmtId="0" fontId="5" fillId="0" borderId="0" xfId="1" applyFont="1" applyFill="1" applyBorder="1" applyAlignment="1">
      <alignment wrapText="1"/>
    </xf>
    <xf numFmtId="165" fontId="6" fillId="0" borderId="0" xfId="1" applyNumberFormat="1" applyFont="1" applyFill="1" applyBorder="1"/>
    <xf numFmtId="0" fontId="6" fillId="0" borderId="0" xfId="1" applyFont="1" applyFill="1" applyBorder="1"/>
    <xf numFmtId="165" fontId="5" fillId="0" borderId="1" xfId="1" applyNumberFormat="1" applyFont="1" applyFill="1" applyBorder="1" applyAlignment="1">
      <alignment horizontal="center"/>
    </xf>
    <xf numFmtId="3" fontId="5" fillId="0" borderId="1" xfId="1" applyNumberFormat="1" applyFont="1" applyFill="1" applyBorder="1"/>
    <xf numFmtId="0" fontId="7" fillId="0" borderId="0" xfId="1" applyFont="1" applyFill="1" applyBorder="1" applyAlignment="1">
      <alignment horizontal="left" wrapText="1" indent="1"/>
    </xf>
    <xf numFmtId="165" fontId="8" fillId="0" borderId="0" xfId="1" applyNumberFormat="1" applyFont="1" applyFill="1" applyBorder="1" applyAlignment="1">
      <alignment horizontal="center"/>
    </xf>
    <xf numFmtId="165" fontId="8" fillId="0" borderId="1" xfId="1" applyNumberFormat="1" applyFont="1" applyFill="1" applyBorder="1" applyAlignment="1">
      <alignment horizontal="center"/>
    </xf>
    <xf numFmtId="3" fontId="8" fillId="0" borderId="1" xfId="1" applyNumberFormat="1" applyFont="1" applyFill="1" applyBorder="1"/>
    <xf numFmtId="0" fontId="8" fillId="0" borderId="0" xfId="1" applyFont="1" applyFill="1" applyBorder="1" applyAlignment="1">
      <alignment wrapText="1"/>
    </xf>
    <xf numFmtId="3" fontId="6" fillId="0" borderId="0" xfId="1" applyNumberFormat="1" applyFont="1" applyFill="1" applyBorder="1"/>
    <xf numFmtId="3" fontId="5" fillId="0" borderId="0" xfId="1" applyNumberFormat="1" applyFont="1" applyFill="1" applyBorder="1" applyAlignment="1">
      <alignment horizontal="right"/>
    </xf>
    <xf numFmtId="3" fontId="5" fillId="0" borderId="1" xfId="1" applyNumberFormat="1" applyFont="1" applyFill="1" applyBorder="1" applyAlignment="1">
      <alignment horizontal="right"/>
    </xf>
    <xf numFmtId="3" fontId="5" fillId="0" borderId="2" xfId="1" applyNumberFormat="1" applyFont="1" applyFill="1" applyBorder="1" applyAlignment="1">
      <alignment horizontal="right"/>
    </xf>
    <xf numFmtId="3" fontId="8" fillId="0" borderId="1" xfId="1" applyNumberFormat="1" applyFont="1" applyFill="1" applyBorder="1" applyAlignment="1">
      <alignment horizontal="right"/>
    </xf>
    <xf numFmtId="0" fontId="5" fillId="0" borderId="0" xfId="1" applyFont="1" applyFill="1" applyBorder="1"/>
    <xf numFmtId="3" fontId="5" fillId="0" borderId="3" xfId="1" applyNumberFormat="1" applyFont="1" applyFill="1" applyBorder="1"/>
    <xf numFmtId="3" fontId="8" fillId="0" borderId="0" xfId="1" applyNumberFormat="1" applyFont="1" applyFill="1" applyBorder="1" applyAlignment="1">
      <alignment horizontal="right"/>
    </xf>
    <xf numFmtId="3" fontId="8" fillId="0" borderId="1" xfId="1" applyNumberFormat="1" applyFont="1" applyFill="1" applyBorder="1" applyAlignment="1"/>
    <xf numFmtId="0" fontId="8" fillId="0" borderId="0" xfId="1" applyFont="1" applyFill="1" applyBorder="1" applyAlignment="1">
      <alignment horizontal="left"/>
    </xf>
    <xf numFmtId="0" fontId="5" fillId="0" borderId="0" xfId="1" applyFont="1" applyFill="1" applyBorder="1" applyAlignment="1">
      <alignment horizontal="center" vertical="center" wrapText="1"/>
    </xf>
    <xf numFmtId="0" fontId="5" fillId="0" borderId="0" xfId="1" applyFont="1" applyFill="1" applyBorder="1" applyAlignment="1">
      <alignment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6" fillId="0" borderId="8" xfId="1" applyFont="1" applyFill="1" applyBorder="1" applyAlignment="1">
      <alignment wrapText="1"/>
    </xf>
    <xf numFmtId="0" fontId="6" fillId="0" borderId="8" xfId="1" applyFont="1" applyFill="1" applyBorder="1" applyAlignment="1"/>
    <xf numFmtId="0" fontId="6" fillId="0" borderId="0" xfId="1" applyFont="1" applyFill="1" applyBorder="1" applyAlignment="1">
      <alignment wrapText="1"/>
    </xf>
    <xf numFmtId="0" fontId="6" fillId="0" borderId="0" xfId="1" applyFont="1" applyFill="1" applyBorder="1" applyAlignment="1"/>
    <xf numFmtId="0" fontId="11" fillId="0" borderId="0" xfId="1" applyFont="1" applyFill="1" applyBorder="1" applyAlignment="1">
      <alignment horizontal="center" vertical="center"/>
    </xf>
    <xf numFmtId="1" fontId="12" fillId="0" borderId="0" xfId="1" applyNumberFormat="1" applyFont="1" applyFill="1" applyBorder="1"/>
    <xf numFmtId="0" fontId="4" fillId="0" borderId="0" xfId="3" applyFont="1"/>
    <xf numFmtId="3" fontId="14" fillId="0" borderId="0" xfId="1" applyNumberFormat="1" applyFont="1" applyFill="1" applyBorder="1"/>
    <xf numFmtId="0" fontId="15" fillId="0" borderId="0" xfId="3" applyFont="1" applyFill="1" applyBorder="1"/>
    <xf numFmtId="3" fontId="12" fillId="0" borderId="3" xfId="1" applyNumberFormat="1" applyFont="1" applyFill="1" applyBorder="1"/>
    <xf numFmtId="3" fontId="12" fillId="0" borderId="1" xfId="1" applyNumberFormat="1" applyFont="1" applyFill="1" applyBorder="1"/>
    <xf numFmtId="3" fontId="12" fillId="0" borderId="0" xfId="1" applyNumberFormat="1" applyFont="1" applyFill="1" applyBorder="1"/>
    <xf numFmtId="0" fontId="5" fillId="0" borderId="2" xfId="3" applyFont="1" applyFill="1" applyBorder="1"/>
    <xf numFmtId="3" fontId="16" fillId="0" borderId="3" xfId="1" applyNumberFormat="1" applyFont="1" applyFill="1" applyBorder="1"/>
    <xf numFmtId="3" fontId="16" fillId="0" borderId="1" xfId="1" applyNumberFormat="1" applyFont="1" applyFill="1" applyBorder="1"/>
    <xf numFmtId="3" fontId="16" fillId="0" borderId="0" xfId="1" applyNumberFormat="1" applyFont="1" applyFill="1" applyBorder="1"/>
    <xf numFmtId="3" fontId="11" fillId="0" borderId="0" xfId="3" applyNumberFormat="1" applyFont="1" applyFill="1" applyBorder="1"/>
    <xf numFmtId="3" fontId="8" fillId="0" borderId="3" xfId="3" applyNumberFormat="1" applyFont="1" applyFill="1" applyBorder="1"/>
    <xf numFmtId="3" fontId="8" fillId="0" borderId="1" xfId="3" applyNumberFormat="1" applyFont="1" applyFill="1" applyBorder="1"/>
    <xf numFmtId="3" fontId="8" fillId="0" borderId="1" xfId="3" applyNumberFormat="1" applyFont="1" applyFill="1" applyBorder="1" applyAlignment="1">
      <alignment horizontal="right"/>
    </xf>
    <xf numFmtId="0" fontId="8" fillId="0" borderId="2" xfId="3" applyFont="1" applyFill="1" applyBorder="1"/>
    <xf numFmtId="0" fontId="5" fillId="0" borderId="9" xfId="1" applyFont="1" applyFill="1" applyBorder="1"/>
    <xf numFmtId="0" fontId="5" fillId="0" borderId="10" xfId="1" applyFont="1" applyFill="1" applyBorder="1"/>
    <xf numFmtId="0" fontId="17" fillId="0" borderId="10" xfId="1" applyFont="1" applyFill="1" applyBorder="1" applyAlignment="1">
      <alignment horizontal="right"/>
    </xf>
    <xf numFmtId="0" fontId="5" fillId="0" borderId="11" xfId="3" applyFont="1" applyFill="1" applyBorder="1"/>
    <xf numFmtId="0" fontId="18" fillId="0" borderId="0" xfId="1" applyFont="1" applyFill="1" applyBorder="1"/>
    <xf numFmtId="3" fontId="19" fillId="0" borderId="0" xfId="3" applyNumberFormat="1" applyFont="1" applyFill="1" applyBorder="1"/>
    <xf numFmtId="0" fontId="19" fillId="0" borderId="0" xfId="3" applyFont="1" applyFill="1" applyBorder="1"/>
    <xf numFmtId="0" fontId="20" fillId="0" borderId="0" xfId="1" applyFont="1" applyFill="1" applyBorder="1" applyAlignment="1">
      <alignment horizontal="center" vertical="center"/>
    </xf>
    <xf numFmtId="0" fontId="1" fillId="0" borderId="0" xfId="1"/>
    <xf numFmtId="0" fontId="5" fillId="0" borderId="0" xfId="1" applyFont="1"/>
    <xf numFmtId="0" fontId="1" fillId="0" borderId="0" xfId="1" applyAlignment="1"/>
    <xf numFmtId="0" fontId="4" fillId="0" borderId="0" xfId="1" applyFont="1" applyFill="1" applyBorder="1" applyAlignment="1">
      <alignment horizontal="left" wrapText="1"/>
    </xf>
    <xf numFmtId="2" fontId="3" fillId="0" borderId="0" xfId="1" applyNumberFormat="1" applyFont="1" applyFill="1" applyBorder="1" applyAlignment="1">
      <alignment horizontal="left"/>
    </xf>
    <xf numFmtId="164" fontId="2" fillId="0" borderId="0" xfId="1" applyNumberFormat="1" applyFont="1"/>
    <xf numFmtId="0" fontId="2" fillId="0" borderId="0" xfId="1" applyFont="1"/>
    <xf numFmtId="164" fontId="21" fillId="0" borderId="0" xfId="1" applyNumberFormat="1" applyFont="1"/>
    <xf numFmtId="0" fontId="1" fillId="0" borderId="0" xfId="1" applyBorder="1"/>
    <xf numFmtId="165" fontId="5" fillId="0" borderId="0" xfId="1" applyNumberFormat="1" applyFont="1" applyBorder="1" applyAlignment="1">
      <alignment horizontal="center"/>
    </xf>
    <xf numFmtId="164" fontId="5" fillId="0" borderId="0" xfId="1" applyNumberFormat="1" applyFont="1" applyBorder="1"/>
    <xf numFmtId="0" fontId="5" fillId="0" borderId="0" xfId="1" applyFont="1" applyBorder="1" applyAlignment="1">
      <alignment wrapText="1"/>
    </xf>
    <xf numFmtId="165" fontId="5" fillId="0" borderId="1" xfId="1" applyNumberFormat="1" applyFont="1" applyBorder="1" applyAlignment="1">
      <alignment horizontal="center"/>
    </xf>
    <xf numFmtId="164" fontId="5" fillId="0" borderId="1" xfId="1" applyNumberFormat="1" applyFont="1" applyBorder="1"/>
    <xf numFmtId="164" fontId="5" fillId="0" borderId="1" xfId="1" applyNumberFormat="1" applyFont="1" applyFill="1" applyBorder="1"/>
    <xf numFmtId="0" fontId="7" fillId="0" borderId="0" xfId="1" applyFont="1" applyBorder="1" applyAlignment="1">
      <alignment wrapText="1"/>
    </xf>
    <xf numFmtId="0" fontId="6" fillId="0" borderId="0" xfId="1" applyFont="1"/>
    <xf numFmtId="0" fontId="6" fillId="0" borderId="0" xfId="1" applyFont="1" applyBorder="1"/>
    <xf numFmtId="165" fontId="8" fillId="0" borderId="0" xfId="1" applyNumberFormat="1" applyFont="1" applyBorder="1" applyAlignment="1">
      <alignment horizontal="center"/>
    </xf>
    <xf numFmtId="165" fontId="8" fillId="0" borderId="1" xfId="1" applyNumberFormat="1" applyFont="1" applyBorder="1" applyAlignment="1">
      <alignment horizontal="center"/>
    </xf>
    <xf numFmtId="164" fontId="8" fillId="0" borderId="1" xfId="1" applyNumberFormat="1" applyFont="1" applyFill="1" applyBorder="1"/>
    <xf numFmtId="164" fontId="8" fillId="0" borderId="1" xfId="1" applyNumberFormat="1" applyFont="1" applyBorder="1"/>
    <xf numFmtId="0" fontId="8" fillId="0" borderId="0" xfId="1" applyFont="1" applyBorder="1" applyAlignment="1">
      <alignment wrapText="1"/>
    </xf>
    <xf numFmtId="164" fontId="5" fillId="0" borderId="1" xfId="1" applyNumberFormat="1" applyFont="1" applyFill="1" applyBorder="1" applyAlignment="1">
      <alignment horizontal="right"/>
    </xf>
    <xf numFmtId="164" fontId="12" fillId="0" borderId="0" xfId="1" applyNumberFormat="1" applyFont="1" applyFill="1"/>
    <xf numFmtId="0" fontId="7" fillId="0" borderId="0" xfId="1" applyFont="1" applyFill="1" applyBorder="1" applyAlignment="1">
      <alignment wrapText="1"/>
    </xf>
    <xf numFmtId="164" fontId="8" fillId="0" borderId="0" xfId="1" applyNumberFormat="1" applyFont="1" applyFill="1"/>
    <xf numFmtId="164" fontId="8" fillId="0" borderId="1" xfId="1" applyNumberFormat="1" applyFont="1" applyFill="1" applyBorder="1" applyAlignment="1">
      <alignment horizontal="right"/>
    </xf>
    <xf numFmtId="164" fontId="5" fillId="0" borderId="0" xfId="1" applyNumberFormat="1" applyFont="1" applyFill="1" applyBorder="1" applyAlignment="1">
      <alignment horizontal="right"/>
    </xf>
    <xf numFmtId="164" fontId="5" fillId="0" borderId="3" xfId="1" applyNumberFormat="1" applyFont="1" applyFill="1" applyBorder="1"/>
    <xf numFmtId="165" fontId="6" fillId="0" borderId="0" xfId="1" applyNumberFormat="1" applyFont="1" applyBorder="1" applyAlignment="1">
      <alignment horizontal="right"/>
    </xf>
    <xf numFmtId="164" fontId="8" fillId="0" borderId="1" xfId="1" applyNumberFormat="1" applyFont="1" applyFill="1" applyBorder="1" applyAlignment="1">
      <alignment horizontal="right" vertical="center"/>
    </xf>
    <xf numFmtId="0" fontId="8" fillId="0" borderId="0" xfId="1" applyFont="1" applyFill="1" applyBorder="1" applyAlignment="1">
      <alignment horizontal="left" vertical="center"/>
    </xf>
    <xf numFmtId="164" fontId="1" fillId="0" borderId="0" xfId="1" applyNumberFormat="1"/>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6" fillId="0" borderId="8" xfId="1" applyNumberFormat="1" applyFont="1" applyBorder="1" applyAlignment="1">
      <alignment horizontal="left" wrapText="1"/>
    </xf>
    <xf numFmtId="0" fontId="2" fillId="0" borderId="0" xfId="2" applyFont="1" applyFill="1" applyBorder="1"/>
    <xf numFmtId="164" fontId="2" fillId="0" borderId="0" xfId="2" applyNumberFormat="1" applyFont="1" applyFill="1" applyBorder="1"/>
    <xf numFmtId="164" fontId="22" fillId="0" borderId="0" xfId="2" applyNumberFormat="1" applyFont="1" applyFill="1" applyBorder="1"/>
    <xf numFmtId="0" fontId="23" fillId="0" borderId="0" xfId="2" applyFont="1" applyFill="1" applyBorder="1" applyAlignment="1">
      <alignment horizontal="left" wrapText="1"/>
    </xf>
    <xf numFmtId="164" fontId="5" fillId="0" borderId="0" xfId="2" applyNumberFormat="1" applyFont="1" applyFill="1" applyBorder="1"/>
    <xf numFmtId="0" fontId="5" fillId="0" borderId="0" xfId="3" applyFont="1" applyFill="1" applyBorder="1"/>
    <xf numFmtId="164" fontId="5" fillId="0" borderId="1" xfId="2" applyNumberFormat="1" applyFont="1" applyFill="1" applyBorder="1"/>
    <xf numFmtId="164" fontId="8" fillId="0" borderId="3" xfId="3" applyNumberFormat="1" applyFont="1" applyFill="1" applyBorder="1"/>
    <xf numFmtId="164" fontId="8" fillId="0" borderId="1" xfId="3" applyNumberFormat="1" applyFont="1" applyFill="1" applyBorder="1"/>
    <xf numFmtId="164" fontId="8" fillId="0" borderId="1" xfId="3" applyNumberFormat="1" applyFont="1" applyFill="1" applyBorder="1" applyAlignment="1">
      <alignment horizontal="right"/>
    </xf>
    <xf numFmtId="0" fontId="8" fillId="0" borderId="0" xfId="3" applyFont="1" applyFill="1" applyBorder="1"/>
    <xf numFmtId="0" fontId="5" fillId="0" borderId="9" xfId="3" applyFont="1" applyFill="1" applyBorder="1"/>
    <xf numFmtId="0" fontId="5" fillId="0" borderId="10" xfId="3" applyFont="1" applyFill="1" applyBorder="1"/>
    <xf numFmtId="164" fontId="24" fillId="0" borderId="1" xfId="3" applyNumberFormat="1" applyFont="1" applyFill="1" applyBorder="1" applyAlignment="1">
      <alignment horizontal="right"/>
    </xf>
    <xf numFmtId="164" fontId="5" fillId="0" borderId="10" xfId="3" applyNumberFormat="1" applyFont="1" applyFill="1" applyBorder="1"/>
    <xf numFmtId="0" fontId="2" fillId="0" borderId="0" xfId="2" applyFill="1" applyBorder="1"/>
    <xf numFmtId="164" fontId="25" fillId="0" borderId="0" xfId="3" applyNumberFormat="1" applyFont="1" applyFill="1" applyBorder="1"/>
    <xf numFmtId="0" fontId="26" fillId="0" borderId="0" xfId="3" applyFont="1" applyFill="1" applyBorder="1"/>
    <xf numFmtId="0" fontId="11" fillId="0" borderId="0" xfId="2" applyFont="1" applyFill="1" applyBorder="1" applyAlignment="1">
      <alignment horizontal="center" vertical="center"/>
    </xf>
    <xf numFmtId="0" fontId="3" fillId="0" borderId="0" xfId="1" applyFont="1" applyFill="1" applyBorder="1" applyAlignment="1">
      <alignment wrapText="1"/>
    </xf>
    <xf numFmtId="0" fontId="3" fillId="0" borderId="0" xfId="1" applyFont="1" applyFill="1" applyBorder="1" applyAlignment="1">
      <alignment horizontal="left" wrapText="1"/>
    </xf>
    <xf numFmtId="0" fontId="4" fillId="0" borderId="0" xfId="1" applyFont="1" applyFill="1" applyBorder="1"/>
    <xf numFmtId="4" fontId="5" fillId="0" borderId="0" xfId="1" applyNumberFormat="1" applyFont="1" applyFill="1" applyBorder="1"/>
    <xf numFmtId="4" fontId="5" fillId="0" borderId="1" xfId="1" applyNumberFormat="1" applyFont="1" applyFill="1" applyBorder="1"/>
    <xf numFmtId="4" fontId="8" fillId="0" borderId="1" xfId="1" applyNumberFormat="1" applyFont="1" applyFill="1" applyBorder="1"/>
    <xf numFmtId="0" fontId="2" fillId="0" borderId="0" xfId="1" applyFont="1" applyFill="1" applyBorder="1"/>
    <xf numFmtId="4" fontId="5" fillId="0" borderId="1" xfId="1" applyNumberFormat="1" applyFont="1" applyFill="1" applyBorder="1" applyAlignment="1">
      <alignment horizontal="right"/>
    </xf>
    <xf numFmtId="0" fontId="7" fillId="0" borderId="2" xfId="1" applyFont="1" applyFill="1" applyBorder="1" applyAlignment="1">
      <alignment horizontal="left" wrapText="1" indent="1"/>
    </xf>
    <xf numFmtId="4" fontId="8" fillId="0" borderId="1" xfId="1" applyNumberFormat="1" applyFont="1" applyFill="1" applyBorder="1" applyAlignment="1">
      <alignment horizontal="right"/>
    </xf>
    <xf numFmtId="165" fontId="5" fillId="0" borderId="3" xfId="1" applyNumberFormat="1" applyFont="1" applyFill="1" applyBorder="1" applyAlignment="1">
      <alignment horizontal="center"/>
    </xf>
    <xf numFmtId="165" fontId="8" fillId="0" borderId="3" xfId="1" applyNumberFormat="1" applyFont="1" applyFill="1" applyBorder="1" applyAlignment="1">
      <alignment horizontal="center"/>
    </xf>
    <xf numFmtId="0" fontId="25" fillId="0" borderId="0" xfId="1" applyFont="1" applyFill="1" applyBorder="1"/>
    <xf numFmtId="0" fontId="26" fillId="0" borderId="0" xfId="1" applyFont="1" applyFill="1" applyBorder="1"/>
    <xf numFmtId="0" fontId="28" fillId="0" borderId="0" xfId="3" applyFont="1" applyFill="1" applyBorder="1" applyAlignment="1">
      <alignment wrapText="1"/>
    </xf>
    <xf numFmtId="0" fontId="3" fillId="0" borderId="0" xfId="1" applyFont="1" applyAlignment="1">
      <alignment wrapText="1"/>
    </xf>
    <xf numFmtId="3" fontId="3" fillId="0" borderId="0" xfId="1" applyNumberFormat="1" applyFont="1" applyAlignment="1">
      <alignment wrapText="1"/>
    </xf>
    <xf numFmtId="3" fontId="2" fillId="0" borderId="5" xfId="1" applyNumberFormat="1" applyFont="1" applyBorder="1" applyAlignment="1">
      <alignment horizontal="right" vertical="center"/>
    </xf>
    <xf numFmtId="4" fontId="1" fillId="0" borderId="0" xfId="1" applyNumberFormat="1"/>
    <xf numFmtId="3" fontId="6" fillId="0" borderId="5" xfId="1" applyNumberFormat="1" applyFont="1" applyBorder="1" applyAlignment="1">
      <alignment horizontal="right" vertical="center"/>
    </xf>
    <xf numFmtId="0" fontId="2" fillId="0" borderId="0" xfId="1" applyFont="1" applyBorder="1"/>
    <xf numFmtId="0" fontId="3" fillId="0" borderId="0" xfId="1" applyFont="1" applyAlignment="1">
      <alignment horizontal="left" wrapText="1"/>
    </xf>
    <xf numFmtId="0" fontId="18" fillId="0" borderId="0" xfId="1" applyFont="1"/>
    <xf numFmtId="4" fontId="18" fillId="0" borderId="0" xfId="1" applyNumberFormat="1" applyFont="1"/>
    <xf numFmtId="4" fontId="30" fillId="0" borderId="0" xfId="3" applyNumberFormat="1" applyFont="1"/>
    <xf numFmtId="2" fontId="30" fillId="0" borderId="0" xfId="3" applyNumberFormat="1" applyFont="1"/>
    <xf numFmtId="0" fontId="30" fillId="0" borderId="0" xfId="3" applyFont="1"/>
    <xf numFmtId="4" fontId="12" fillId="0" borderId="0" xfId="1" applyNumberFormat="1" applyFont="1"/>
    <xf numFmtId="4" fontId="12" fillId="0" borderId="1" xfId="1" applyNumberFormat="1" applyFont="1" applyBorder="1"/>
    <xf numFmtId="0" fontId="5" fillId="0" borderId="0" xfId="3" applyFont="1" applyBorder="1"/>
    <xf numFmtId="4" fontId="12" fillId="0" borderId="0" xfId="1" applyNumberFormat="1" applyFont="1" applyAlignment="1">
      <alignment horizontal="right"/>
    </xf>
    <xf numFmtId="4" fontId="8" fillId="0" borderId="0" xfId="3" applyNumberFormat="1" applyFont="1" applyBorder="1" applyAlignment="1">
      <alignment horizontal="right"/>
    </xf>
    <xf numFmtId="4" fontId="8" fillId="0" borderId="1" xfId="3" applyNumberFormat="1" applyFont="1" applyBorder="1"/>
    <xf numFmtId="4" fontId="8" fillId="0" borderId="0" xfId="3" applyNumberFormat="1" applyFont="1" applyFill="1" applyBorder="1"/>
    <xf numFmtId="0" fontId="8" fillId="0" borderId="0" xfId="3" applyFont="1" applyBorder="1"/>
    <xf numFmtId="0" fontId="5" fillId="0" borderId="14" xfId="3" applyFont="1" applyBorder="1"/>
    <xf numFmtId="0" fontId="5" fillId="0" borderId="10" xfId="1" applyFont="1" applyBorder="1"/>
    <xf numFmtId="0" fontId="5" fillId="0" borderId="10" xfId="3" applyFont="1" applyBorder="1"/>
    <xf numFmtId="0" fontId="5" fillId="0" borderId="10" xfId="3" applyFont="1" applyBorder="1" applyAlignment="1">
      <alignment horizontal="right"/>
    </xf>
    <xf numFmtId="0" fontId="5" fillId="0" borderId="11" xfId="3" applyFont="1" applyBorder="1"/>
    <xf numFmtId="0" fontId="26" fillId="0" borderId="0" xfId="3" applyFont="1"/>
    <xf numFmtId="0" fontId="26" fillId="0" borderId="0" xfId="1" applyFont="1"/>
    <xf numFmtId="2" fontId="26" fillId="0" borderId="0" xfId="1" applyNumberFormat="1" applyFont="1"/>
    <xf numFmtId="0" fontId="31" fillId="0" borderId="0" xfId="3" applyFont="1"/>
    <xf numFmtId="3" fontId="1" fillId="0" borderId="0" xfId="1" applyNumberFormat="1"/>
    <xf numFmtId="166" fontId="1" fillId="0" borderId="0" xfId="1" applyNumberFormat="1"/>
    <xf numFmtId="2" fontId="1" fillId="0" borderId="0" xfId="1" applyNumberFormat="1"/>
    <xf numFmtId="3" fontId="5" fillId="0" borderId="1" xfId="1" applyNumberFormat="1" applyFont="1" applyBorder="1" applyAlignment="1">
      <alignment horizontal="right"/>
    </xf>
    <xf numFmtId="3" fontId="8" fillId="0" borderId="1" xfId="1" applyNumberFormat="1" applyFont="1" applyBorder="1" applyAlignment="1">
      <alignment horizontal="right"/>
    </xf>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6" fillId="0" borderId="0" xfId="1" applyFont="1" applyAlignment="1"/>
    <xf numFmtId="4" fontId="18" fillId="0" borderId="0" xfId="1" applyNumberFormat="1" applyFont="1" applyBorder="1"/>
    <xf numFmtId="0" fontId="5" fillId="0" borderId="0" xfId="1" applyFont="1" applyFill="1" applyBorder="1" applyAlignment="1">
      <alignment horizontal="center"/>
    </xf>
    <xf numFmtId="164" fontId="5" fillId="0" borderId="0" xfId="1" applyNumberFormat="1" applyFont="1" applyFill="1" applyBorder="1" applyAlignment="1">
      <alignment horizontal="center"/>
    </xf>
    <xf numFmtId="4" fontId="5" fillId="0" borderId="0" xfId="1" applyNumberFormat="1" applyFont="1" applyFill="1" applyBorder="1" applyAlignment="1">
      <alignment horizontal="right"/>
    </xf>
    <xf numFmtId="164" fontId="5" fillId="0" borderId="1" xfId="1" applyNumberFormat="1" applyFont="1" applyFill="1" applyBorder="1" applyAlignment="1">
      <alignment horizontal="center"/>
    </xf>
    <xf numFmtId="4" fontId="5" fillId="0" borderId="3" xfId="1" applyNumberFormat="1" applyFont="1" applyFill="1" applyBorder="1" applyAlignment="1">
      <alignment horizontal="right"/>
    </xf>
    <xf numFmtId="0" fontId="5" fillId="0" borderId="0" xfId="1" applyFont="1" applyFill="1" applyAlignment="1">
      <alignment vertical="top" wrapText="1"/>
    </xf>
    <xf numFmtId="164" fontId="5" fillId="0" borderId="0" xfId="1" applyNumberFormat="1" applyFont="1" applyFill="1" applyBorder="1"/>
    <xf numFmtId="0" fontId="5" fillId="0" borderId="3" xfId="1" applyFont="1" applyFill="1" applyBorder="1" applyAlignment="1">
      <alignment horizontal="center"/>
    </xf>
    <xf numFmtId="164" fontId="5" fillId="0" borderId="3" xfId="1" applyNumberFormat="1" applyFont="1" applyFill="1" applyBorder="1" applyAlignment="1">
      <alignment horizontal="right"/>
    </xf>
    <xf numFmtId="0" fontId="5" fillId="0" borderId="2" xfId="1" applyFont="1" applyFill="1" applyBorder="1" applyAlignment="1">
      <alignment wrapText="1"/>
    </xf>
    <xf numFmtId="3" fontId="5" fillId="0" borderId="0" xfId="1" applyNumberFormat="1" applyFont="1" applyFill="1" applyBorder="1" applyAlignment="1">
      <alignment wrapText="1"/>
    </xf>
    <xf numFmtId="3" fontId="5" fillId="0" borderId="3" xfId="1" applyNumberFormat="1" applyFont="1" applyFill="1" applyBorder="1" applyAlignment="1">
      <alignment horizontal="right"/>
    </xf>
    <xf numFmtId="0" fontId="5" fillId="0" borderId="0" xfId="1" applyFont="1" applyFill="1" applyAlignment="1">
      <alignment wrapText="1"/>
    </xf>
    <xf numFmtId="0" fontId="33" fillId="0" borderId="0" xfId="1" applyFont="1" applyBorder="1"/>
    <xf numFmtId="0" fontId="34" fillId="0" borderId="0" xfId="1" applyFont="1" applyBorder="1"/>
    <xf numFmtId="0" fontId="5" fillId="0" borderId="0" xfId="1" applyFont="1" applyBorder="1"/>
    <xf numFmtId="0" fontId="33" fillId="0" borderId="0" xfId="1" applyFont="1"/>
    <xf numFmtId="0" fontId="34" fillId="0" borderId="0" xfId="1" applyFont="1"/>
    <xf numFmtId="0" fontId="5" fillId="0" borderId="0" xfId="1" applyFont="1" applyBorder="1" applyAlignment="1">
      <alignment horizontal="center" vertical="center" wrapText="1"/>
    </xf>
    <xf numFmtId="0" fontId="15" fillId="0" borderId="0" xfId="1" applyFont="1"/>
    <xf numFmtId="0" fontId="1" fillId="0" borderId="0" xfId="1" applyFill="1"/>
    <xf numFmtId="0" fontId="11" fillId="0" borderId="0" xfId="1" applyFont="1" applyFill="1" applyAlignment="1">
      <alignment horizontal="center" vertical="center"/>
    </xf>
    <xf numFmtId="1" fontId="1" fillId="0" borderId="0" xfId="1" applyNumberFormat="1" applyFont="1" applyFill="1" applyBorder="1"/>
    <xf numFmtId="1" fontId="2" fillId="0" borderId="0" xfId="1" applyNumberFormat="1" applyFont="1" applyFill="1" applyBorder="1"/>
    <xf numFmtId="2" fontId="6" fillId="0" borderId="0" xfId="1" applyNumberFormat="1" applyFont="1" applyFill="1" applyBorder="1"/>
    <xf numFmtId="3" fontId="2" fillId="0" borderId="0" xfId="1" applyNumberFormat="1" applyFont="1" applyFill="1" applyBorder="1"/>
    <xf numFmtId="3" fontId="8" fillId="0" borderId="0" xfId="1" applyNumberFormat="1" applyFont="1" applyFill="1" applyBorder="1"/>
    <xf numFmtId="3" fontId="22" fillId="0" borderId="1" xfId="1" applyNumberFormat="1" applyFont="1" applyFill="1" applyBorder="1"/>
    <xf numFmtId="0" fontId="5" fillId="0" borderId="14"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7" xfId="1" applyFont="1" applyFill="1" applyBorder="1"/>
    <xf numFmtId="165" fontId="5" fillId="0" borderId="0" xfId="1" applyNumberFormat="1" applyFont="1" applyFill="1" applyBorder="1" applyAlignment="1">
      <alignment horizontal="right"/>
    </xf>
    <xf numFmtId="164" fontId="2" fillId="0" borderId="0" xfId="1" applyNumberFormat="1" applyFont="1" applyFill="1" applyBorder="1"/>
    <xf numFmtId="4" fontId="2" fillId="0" borderId="0" xfId="1" applyNumberFormat="1" applyFont="1" applyFill="1" applyBorder="1"/>
    <xf numFmtId="164" fontId="16" fillId="0" borderId="0" xfId="1" applyNumberFormat="1" applyFont="1" applyFill="1" applyBorder="1" applyAlignment="1">
      <alignment horizontal="right"/>
    </xf>
    <xf numFmtId="0" fontId="5" fillId="0" borderId="1" xfId="1" applyFont="1" applyFill="1" applyBorder="1"/>
    <xf numFmtId="165" fontId="8" fillId="0" borderId="0" xfId="1" applyNumberFormat="1" applyFont="1" applyFill="1" applyBorder="1" applyAlignment="1">
      <alignment horizontal="center" vertical="center"/>
    </xf>
    <xf numFmtId="4" fontId="8" fillId="0" borderId="0" xfId="1" applyNumberFormat="1" applyFont="1" applyFill="1" applyBorder="1"/>
    <xf numFmtId="4" fontId="5" fillId="0" borderId="2" xfId="1" applyNumberFormat="1" applyFont="1" applyFill="1" applyBorder="1"/>
    <xf numFmtId="2" fontId="8" fillId="0" borderId="0" xfId="1" applyNumberFormat="1" applyFont="1" applyFill="1" applyBorder="1"/>
    <xf numFmtId="0" fontId="8" fillId="0" borderId="0" xfId="1" applyFont="1" applyFill="1" applyBorder="1"/>
    <xf numFmtId="2" fontId="2" fillId="0" borderId="0" xfId="1" applyNumberFormat="1" applyFont="1" applyFill="1" applyBorder="1"/>
    <xf numFmtId="2" fontId="26" fillId="0" borderId="0" xfId="1" applyNumberFormat="1" applyFont="1" applyFill="1" applyBorder="1"/>
    <xf numFmtId="2" fontId="25" fillId="0" borderId="0" xfId="1" applyNumberFormat="1" applyFont="1" applyFill="1" applyBorder="1"/>
    <xf numFmtId="0" fontId="35" fillId="0" borderId="0" xfId="4"/>
    <xf numFmtId="0" fontId="2" fillId="0" borderId="0" xfId="4" applyFont="1"/>
    <xf numFmtId="0" fontId="36" fillId="0" borderId="0" xfId="4" applyFont="1" applyAlignment="1">
      <alignment horizontal="right"/>
    </xf>
    <xf numFmtId="0" fontId="36" fillId="0" borderId="0" xfId="4" applyFont="1" applyFill="1" applyBorder="1" applyAlignment="1">
      <alignment horizontal="right"/>
    </xf>
    <xf numFmtId="0" fontId="4" fillId="0" borderId="0" xfId="4" applyFont="1"/>
    <xf numFmtId="0" fontId="3" fillId="0" borderId="0" xfId="4" applyFont="1" applyFill="1" applyBorder="1" applyAlignment="1">
      <alignment wrapText="1"/>
    </xf>
    <xf numFmtId="4" fontId="20" fillId="0" borderId="0" xfId="4" applyNumberFormat="1" applyFont="1"/>
    <xf numFmtId="164" fontId="2" fillId="0" borderId="0" xfId="4" applyNumberFormat="1" applyFont="1" applyFill="1"/>
    <xf numFmtId="165" fontId="16" fillId="0" borderId="0" xfId="4" applyNumberFormat="1" applyFont="1" applyAlignment="1">
      <alignment horizontal="center" vertical="center"/>
    </xf>
    <xf numFmtId="164" fontId="5" fillId="0" borderId="1" xfId="4" applyNumberFormat="1" applyFont="1" applyBorder="1" applyAlignment="1">
      <alignment horizontal="center"/>
    </xf>
    <xf numFmtId="4" fontId="5" fillId="0" borderId="0" xfId="4" applyNumberFormat="1" applyFont="1"/>
    <xf numFmtId="4" fontId="5" fillId="0" borderId="1" xfId="4" applyNumberFormat="1" applyFont="1" applyBorder="1"/>
    <xf numFmtId="0" fontId="5" fillId="0" borderId="0" xfId="4" applyFont="1" applyAlignment="1">
      <alignment wrapText="1"/>
    </xf>
    <xf numFmtId="164" fontId="5" fillId="0" borderId="2" xfId="4" applyNumberFormat="1" applyFont="1" applyFill="1" applyBorder="1"/>
    <xf numFmtId="164" fontId="5" fillId="0" borderId="1" xfId="4" applyNumberFormat="1" applyFont="1" applyBorder="1"/>
    <xf numFmtId="165" fontId="16" fillId="0" borderId="0" xfId="4" applyNumberFormat="1" applyFont="1" applyFill="1" applyAlignment="1">
      <alignment horizontal="center" vertical="center"/>
    </xf>
    <xf numFmtId="3" fontId="5" fillId="0" borderId="2" xfId="4" applyNumberFormat="1" applyFont="1" applyFill="1" applyBorder="1"/>
    <xf numFmtId="3" fontId="5" fillId="0" borderId="1" xfId="4" applyNumberFormat="1" applyFont="1" applyBorder="1"/>
    <xf numFmtId="164" fontId="36" fillId="0" borderId="0" xfId="4" applyNumberFormat="1" applyFont="1" applyFill="1" applyAlignment="1">
      <alignment horizontal="right"/>
    </xf>
    <xf numFmtId="164" fontId="5" fillId="0" borderId="3" xfId="5" applyNumberFormat="1" applyFont="1" applyFill="1" applyBorder="1" applyAlignment="1">
      <alignment horizontal="center" vertical="center" wrapText="1"/>
    </xf>
    <xf numFmtId="0" fontId="5" fillId="0" borderId="3" xfId="5" applyFont="1" applyFill="1" applyBorder="1" applyAlignment="1">
      <alignment horizontal="center" wrapText="1"/>
    </xf>
    <xf numFmtId="43" fontId="5" fillId="0" borderId="3" xfId="5" applyNumberFormat="1" applyFont="1" applyFill="1" applyBorder="1" applyAlignment="1">
      <alignment horizontal="center" wrapText="1"/>
    </xf>
    <xf numFmtId="4" fontId="5" fillId="0" borderId="1" xfId="5" applyNumberFormat="1" applyFont="1" applyFill="1" applyBorder="1" applyAlignment="1">
      <alignment horizontal="right"/>
    </xf>
    <xf numFmtId="0" fontId="8" fillId="0" borderId="1" xfId="5" applyFont="1" applyFill="1" applyBorder="1" applyAlignment="1">
      <alignment horizontal="right" wrapText="1"/>
    </xf>
    <xf numFmtId="0" fontId="5" fillId="0" borderId="0" xfId="5" applyFont="1" applyFill="1" applyAlignment="1">
      <alignment wrapText="1"/>
    </xf>
    <xf numFmtId="167" fontId="5" fillId="0" borderId="3" xfId="5" applyNumberFormat="1" applyFont="1" applyFill="1" applyBorder="1" applyAlignment="1">
      <alignment horizontal="right" wrapText="1"/>
    </xf>
    <xf numFmtId="164" fontId="5" fillId="0" borderId="1" xfId="5" applyNumberFormat="1" applyFont="1" applyFill="1" applyBorder="1" applyAlignment="1">
      <alignment horizontal="right"/>
    </xf>
    <xf numFmtId="168" fontId="5" fillId="0" borderId="3" xfId="5" applyNumberFormat="1" applyFont="1" applyFill="1" applyBorder="1" applyAlignment="1">
      <alignment horizontal="right" wrapText="1"/>
    </xf>
    <xf numFmtId="0" fontId="5" fillId="0" borderId="1" xfId="5" applyFont="1" applyFill="1" applyBorder="1" applyAlignment="1">
      <alignment horizontal="right" wrapText="1"/>
    </xf>
    <xf numFmtId="0" fontId="2" fillId="0" borderId="0" xfId="4" applyFont="1" applyFill="1"/>
    <xf numFmtId="164" fontId="5" fillId="0" borderId="3" xfId="4" applyNumberFormat="1" applyFont="1" applyBorder="1" applyAlignment="1">
      <alignment horizontal="center"/>
    </xf>
    <xf numFmtId="165" fontId="5" fillId="0" borderId="3" xfId="5" applyNumberFormat="1" applyFont="1" applyFill="1" applyBorder="1" applyAlignment="1">
      <alignment horizontal="center" wrapText="1"/>
    </xf>
    <xf numFmtId="2" fontId="2" fillId="0" borderId="0" xfId="4" applyNumberFormat="1" applyFont="1"/>
    <xf numFmtId="2" fontId="5" fillId="0" borderId="1" xfId="5" applyNumberFormat="1" applyFont="1" applyFill="1" applyBorder="1" applyAlignment="1">
      <alignment horizontal="right" wrapText="1"/>
    </xf>
    <xf numFmtId="4" fontId="5" fillId="0" borderId="1" xfId="5" applyNumberFormat="1" applyFont="1" applyFill="1" applyBorder="1" applyAlignment="1">
      <alignment horizontal="right" wrapText="1"/>
    </xf>
    <xf numFmtId="165" fontId="5" fillId="0" borderId="0" xfId="5" applyNumberFormat="1" applyFont="1" applyFill="1" applyAlignment="1">
      <alignment horizontal="center" wrapText="1"/>
    </xf>
    <xf numFmtId="165" fontId="5" fillId="0" borderId="1" xfId="5" applyNumberFormat="1" applyFont="1" applyFill="1" applyBorder="1" applyAlignment="1">
      <alignment horizontal="right" wrapText="1"/>
    </xf>
    <xf numFmtId="0" fontId="8" fillId="0" borderId="0" xfId="4" applyFont="1" applyAlignment="1">
      <alignment horizontal="center" vertical="center" wrapText="1"/>
    </xf>
    <xf numFmtId="0" fontId="5" fillId="0" borderId="0" xfId="4" applyFont="1"/>
    <xf numFmtId="4" fontId="8" fillId="0" borderId="0" xfId="4" applyNumberFormat="1" applyFont="1"/>
    <xf numFmtId="165" fontId="5" fillId="0" borderId="0" xfId="4" applyNumberFormat="1" applyFont="1" applyAlignment="1">
      <alignment horizontal="center"/>
    </xf>
    <xf numFmtId="165" fontId="5" fillId="0" borderId="1" xfId="4" applyNumberFormat="1" applyFont="1" applyBorder="1" applyAlignment="1">
      <alignment horizontal="center"/>
    </xf>
    <xf numFmtId="2" fontId="5" fillId="0" borderId="1" xfId="4" applyNumberFormat="1" applyFont="1" applyBorder="1"/>
    <xf numFmtId="165" fontId="5" fillId="0" borderId="1" xfId="4" applyNumberFormat="1" applyFont="1" applyBorder="1"/>
    <xf numFmtId="1" fontId="5" fillId="0" borderId="1" xfId="4" applyNumberFormat="1" applyFont="1" applyBorder="1"/>
    <xf numFmtId="0" fontId="5" fillId="0" borderId="1" xfId="4" applyFont="1" applyBorder="1"/>
    <xf numFmtId="3" fontId="12" fillId="0" borderId="0" xfId="4" applyNumberFormat="1" applyFont="1"/>
    <xf numFmtId="0" fontId="5" fillId="0" borderId="0" xfId="4" applyFont="1" applyAlignment="1">
      <alignment horizontal="center" vertical="center"/>
    </xf>
    <xf numFmtId="0" fontId="5" fillId="0" borderId="0" xfId="4" applyFont="1" applyBorder="1"/>
    <xf numFmtId="0" fontId="5" fillId="0" borderId="14" xfId="4" applyFont="1" applyBorder="1"/>
    <xf numFmtId="0" fontId="38" fillId="0" borderId="0" xfId="4" applyFont="1"/>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15" fillId="0" borderId="0" xfId="4" applyFont="1"/>
    <xf numFmtId="0" fontId="35" fillId="0" borderId="0" xfId="4" applyFill="1"/>
    <xf numFmtId="0" fontId="11" fillId="0" borderId="0" xfId="4" applyFont="1" applyFill="1" applyAlignment="1">
      <alignment horizontal="center" vertical="center"/>
    </xf>
    <xf numFmtId="0" fontId="2" fillId="0" borderId="0" xfId="2"/>
    <xf numFmtId="0" fontId="2" fillId="0" borderId="0" xfId="2" applyFill="1"/>
    <xf numFmtId="0" fontId="2" fillId="0" borderId="0" xfId="2" applyBorder="1"/>
    <xf numFmtId="165" fontId="2" fillId="0" borderId="0" xfId="2" applyNumberFormat="1" applyFill="1"/>
    <xf numFmtId="4" fontId="2" fillId="0" borderId="0" xfId="2" applyNumberFormat="1" applyFill="1"/>
    <xf numFmtId="164" fontId="2" fillId="0" borderId="0" xfId="2" applyNumberFormat="1" applyFill="1" applyAlignment="1">
      <alignment horizontal="center"/>
    </xf>
    <xf numFmtId="165" fontId="5" fillId="0" borderId="0" xfId="2" applyNumberFormat="1" applyFont="1" applyFill="1" applyAlignment="1">
      <alignment horizontal="center"/>
    </xf>
    <xf numFmtId="165" fontId="5" fillId="0" borderId="0" xfId="2" applyNumberFormat="1" applyFont="1" applyAlignment="1">
      <alignment horizontal="center"/>
    </xf>
    <xf numFmtId="165" fontId="5" fillId="0" borderId="0" xfId="2" applyNumberFormat="1" applyFont="1" applyBorder="1" applyAlignment="1">
      <alignment horizontal="center"/>
    </xf>
    <xf numFmtId="0" fontId="5" fillId="0" borderId="0" xfId="2" applyFont="1" applyBorder="1"/>
    <xf numFmtId="4" fontId="5" fillId="0" borderId="0" xfId="2" applyNumberFormat="1" applyFont="1" applyBorder="1"/>
    <xf numFmtId="0" fontId="5" fillId="0" borderId="0" xfId="2" applyFont="1" applyAlignment="1">
      <alignment wrapText="1"/>
    </xf>
    <xf numFmtId="165" fontId="5" fillId="0" borderId="1" xfId="2" applyNumberFormat="1" applyFont="1" applyFill="1" applyBorder="1" applyAlignment="1">
      <alignment horizontal="center"/>
    </xf>
    <xf numFmtId="4" fontId="5" fillId="0" borderId="1" xfId="2" applyNumberFormat="1" applyFont="1" applyFill="1" applyBorder="1"/>
    <xf numFmtId="4" fontId="5" fillId="0" borderId="3" xfId="2" applyNumberFormat="1" applyFont="1" applyFill="1" applyBorder="1"/>
    <xf numFmtId="0" fontId="5" fillId="0" borderId="0" xfId="2" applyFont="1" applyFill="1" applyAlignment="1">
      <alignment wrapText="1"/>
    </xf>
    <xf numFmtId="164" fontId="5" fillId="0" borderId="3" xfId="2" applyNumberFormat="1" applyFont="1" applyFill="1" applyBorder="1"/>
    <xf numFmtId="165" fontId="5" fillId="0" borderId="3" xfId="2" applyNumberFormat="1" applyFont="1" applyFill="1" applyBorder="1"/>
    <xf numFmtId="3" fontId="5" fillId="0" borderId="1" xfId="2" applyNumberFormat="1" applyFont="1" applyFill="1" applyBorder="1"/>
    <xf numFmtId="3" fontId="5" fillId="0" borderId="3" xfId="2" applyNumberFormat="1" applyFont="1" applyFill="1" applyBorder="1"/>
    <xf numFmtId="0" fontId="8" fillId="0" borderId="0" xfId="2" applyFont="1" applyFill="1" applyAlignment="1">
      <alignment horizontal="center" vertical="center"/>
    </xf>
    <xf numFmtId="165" fontId="5" fillId="0" borderId="0" xfId="2" applyNumberFormat="1" applyFont="1" applyFill="1" applyBorder="1" applyAlignment="1">
      <alignment horizontal="center"/>
    </xf>
    <xf numFmtId="4" fontId="5" fillId="0" borderId="0" xfId="2" applyNumberFormat="1" applyFont="1" applyFill="1" applyBorder="1"/>
    <xf numFmtId="4" fontId="5" fillId="0" borderId="1" xfId="2" applyNumberFormat="1" applyFont="1" applyFill="1" applyBorder="1" applyAlignment="1">
      <alignment horizontal="right"/>
    </xf>
    <xf numFmtId="4" fontId="9" fillId="0" borderId="3" xfId="2" applyNumberFormat="1" applyFont="1" applyFill="1" applyBorder="1" applyAlignment="1">
      <alignment horizontal="right"/>
    </xf>
    <xf numFmtId="4" fontId="5" fillId="0" borderId="3" xfId="2" applyNumberFormat="1" applyFont="1" applyFill="1" applyBorder="1" applyAlignment="1">
      <alignment horizontal="right"/>
    </xf>
    <xf numFmtId="4" fontId="2" fillId="0" borderId="0" xfId="2" applyNumberFormat="1"/>
    <xf numFmtId="164" fontId="5" fillId="0" borderId="1" xfId="2" applyNumberFormat="1" applyFont="1" applyFill="1" applyBorder="1" applyAlignment="1">
      <alignment horizontal="right"/>
    </xf>
    <xf numFmtId="164" fontId="5" fillId="0" borderId="3" xfId="2" applyNumberFormat="1" applyFont="1" applyFill="1" applyBorder="1" applyAlignment="1">
      <alignment horizontal="right"/>
    </xf>
    <xf numFmtId="0" fontId="8" fillId="0" borderId="0" xfId="2" applyFont="1" applyFill="1" applyAlignment="1">
      <alignment horizontal="center" vertical="center" wrapText="1"/>
    </xf>
    <xf numFmtId="4" fontId="9" fillId="0" borderId="1" xfId="2" applyNumberFormat="1" applyFont="1" applyFill="1" applyBorder="1" applyAlignment="1">
      <alignment horizontal="right"/>
    </xf>
    <xf numFmtId="164" fontId="9" fillId="0" borderId="1" xfId="2" applyNumberFormat="1" applyFont="1" applyFill="1" applyBorder="1" applyAlignment="1">
      <alignment horizontal="right"/>
    </xf>
    <xf numFmtId="164" fontId="8" fillId="0" borderId="0" xfId="2" applyNumberFormat="1" applyFont="1" applyFill="1" applyAlignment="1">
      <alignment horizontal="center" vertical="center" wrapText="1"/>
    </xf>
    <xf numFmtId="164" fontId="2" fillId="0" borderId="0" xfId="2" applyNumberFormat="1" applyFill="1"/>
    <xf numFmtId="2" fontId="5" fillId="0" borderId="0" xfId="2" applyNumberFormat="1" applyFont="1" applyFill="1" applyBorder="1"/>
    <xf numFmtId="2" fontId="5" fillId="0" borderId="0" xfId="2" applyNumberFormat="1" applyFont="1" applyFill="1" applyAlignment="1">
      <alignment horizontal="center"/>
    </xf>
    <xf numFmtId="2" fontId="2" fillId="0" borderId="0" xfId="2" applyNumberFormat="1" applyFill="1"/>
    <xf numFmtId="164" fontId="9" fillId="0" borderId="3" xfId="2" applyNumberFormat="1" applyFont="1" applyFill="1" applyBorder="1" applyAlignment="1">
      <alignment horizontal="right"/>
    </xf>
    <xf numFmtId="3" fontId="5" fillId="0" borderId="1" xfId="2" applyNumberFormat="1" applyFont="1" applyFill="1" applyBorder="1" applyAlignment="1">
      <alignment horizontal="right"/>
    </xf>
    <xf numFmtId="3" fontId="9" fillId="0" borderId="3" xfId="2" applyNumberFormat="1" applyFont="1" applyFill="1" applyBorder="1" applyAlignment="1">
      <alignment horizontal="right"/>
    </xf>
    <xf numFmtId="3" fontId="5" fillId="0" borderId="3" xfId="2" applyNumberFormat="1" applyFont="1" applyFill="1" applyBorder="1" applyAlignment="1">
      <alignment horizontal="right"/>
    </xf>
    <xf numFmtId="4" fontId="5" fillId="0" borderId="0" xfId="2" applyNumberFormat="1" applyFont="1" applyFill="1"/>
    <xf numFmtId="0" fontId="5" fillId="0" borderId="0" xfId="2" applyFont="1" applyFill="1" applyBorder="1"/>
    <xf numFmtId="165" fontId="5" fillId="0" borderId="3" xfId="2" applyNumberFormat="1" applyFont="1" applyFill="1" applyBorder="1" applyAlignment="1">
      <alignment horizontal="center"/>
    </xf>
    <xf numFmtId="4" fontId="5" fillId="0" borderId="0" xfId="2" applyNumberFormat="1" applyFont="1" applyFill="1" applyAlignment="1">
      <alignment horizontal="right"/>
    </xf>
    <xf numFmtId="4" fontId="5" fillId="0" borderId="1" xfId="0" applyNumberFormat="1" applyFont="1" applyFill="1" applyBorder="1"/>
    <xf numFmtId="164" fontId="5" fillId="0" borderId="0" xfId="2" applyNumberFormat="1" applyFont="1" applyFill="1"/>
    <xf numFmtId="164" fontId="5" fillId="0" borderId="1" xfId="0" applyNumberFormat="1" applyFont="1" applyFill="1" applyBorder="1"/>
    <xf numFmtId="0" fontId="7" fillId="0" borderId="0" xfId="2" applyFont="1" applyFill="1" applyAlignment="1">
      <alignment horizontal="left" vertical="top" wrapText="1" indent="1"/>
    </xf>
    <xf numFmtId="164" fontId="9" fillId="0" borderId="0" xfId="2" applyNumberFormat="1" applyFont="1" applyFill="1" applyAlignment="1">
      <alignment horizontal="right"/>
    </xf>
    <xf numFmtId="165" fontId="2" fillId="0" borderId="0" xfId="2" applyNumberFormat="1" applyFont="1" applyFill="1"/>
    <xf numFmtId="165" fontId="5" fillId="0" borderId="3" xfId="2" applyNumberFormat="1" applyFont="1" applyBorder="1" applyAlignment="1">
      <alignment horizontal="center"/>
    </xf>
    <xf numFmtId="3" fontId="5" fillId="0" borderId="0" xfId="2" applyNumberFormat="1" applyFont="1"/>
    <xf numFmtId="3" fontId="5" fillId="0" borderId="1" xfId="2" applyNumberFormat="1" applyFont="1" applyBorder="1"/>
    <xf numFmtId="3" fontId="5" fillId="0" borderId="1" xfId="0" applyNumberFormat="1" applyFont="1" applyFill="1" applyBorder="1"/>
    <xf numFmtId="0" fontId="7" fillId="0" borderId="0" xfId="2" applyFont="1" applyAlignment="1">
      <alignment horizontal="left" vertical="top" wrapText="1" indent="1"/>
    </xf>
    <xf numFmtId="3" fontId="2" fillId="0" borderId="0" xfId="2" applyNumberFormat="1"/>
    <xf numFmtId="164" fontId="2" fillId="0" borderId="0" xfId="2" applyNumberFormat="1"/>
    <xf numFmtId="3" fontId="9" fillId="0" borderId="0" xfId="2" applyNumberFormat="1" applyFont="1" applyAlignment="1">
      <alignment horizontal="right"/>
    </xf>
    <xf numFmtId="0" fontId="5" fillId="0" borderId="0" xfId="2" applyFont="1" applyFill="1" applyBorder="1" applyAlignment="1">
      <alignment horizontal="center" vertical="center" wrapText="1"/>
    </xf>
    <xf numFmtId="0" fontId="5" fillId="0" borderId="0"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26" fillId="0" borderId="0" xfId="2" applyFont="1" applyFill="1"/>
    <xf numFmtId="0" fontId="2" fillId="0" borderId="0" xfId="2" applyFont="1"/>
    <xf numFmtId="0" fontId="6" fillId="0" borderId="0" xfId="2" applyFont="1"/>
    <xf numFmtId="0" fontId="11" fillId="0" borderId="0" xfId="2" applyFont="1" applyFill="1" applyAlignment="1">
      <alignment horizontal="center" vertical="center" wrapText="1"/>
    </xf>
    <xf numFmtId="3" fontId="18" fillId="0" borderId="0" xfId="1" applyNumberFormat="1" applyFont="1" applyProtection="1">
      <protection locked="0"/>
    </xf>
    <xf numFmtId="3" fontId="5" fillId="0" borderId="3" xfId="1" applyNumberFormat="1" applyFont="1" applyBorder="1" applyAlignment="1">
      <alignment horizontal="right"/>
    </xf>
    <xf numFmtId="0" fontId="5" fillId="0" borderId="0" xfId="1" applyFont="1" applyAlignment="1">
      <alignment wrapText="1"/>
    </xf>
    <xf numFmtId="3" fontId="5" fillId="0" borderId="3" xfId="1" applyNumberFormat="1" applyFont="1" applyBorder="1" applyProtection="1">
      <protection locked="0"/>
    </xf>
    <xf numFmtId="3" fontId="5" fillId="0" borderId="1" xfId="1" applyNumberFormat="1" applyFont="1" applyBorder="1" applyProtection="1">
      <protection locked="0"/>
    </xf>
    <xf numFmtId="3" fontId="5" fillId="0" borderId="3" xfId="1" applyNumberFormat="1" applyFont="1" applyBorder="1"/>
    <xf numFmtId="3" fontId="5" fillId="0" borderId="1" xfId="1" applyNumberFormat="1" applyFont="1" applyBorder="1"/>
    <xf numFmtId="0" fontId="7" fillId="0" borderId="0" xfId="1" applyFont="1" applyAlignment="1">
      <alignment horizontal="left" wrapText="1" indent="2"/>
    </xf>
    <xf numFmtId="3" fontId="5" fillId="0" borderId="0" xfId="1" applyNumberFormat="1" applyFont="1"/>
    <xf numFmtId="3" fontId="22" fillId="0" borderId="3" xfId="1" applyNumberFormat="1" applyFont="1" applyBorder="1" applyProtection="1">
      <protection locked="0"/>
    </xf>
    <xf numFmtId="3" fontId="22" fillId="0" borderId="1" xfId="1" applyNumberFormat="1" applyFont="1" applyBorder="1" applyProtection="1">
      <protection locked="0"/>
    </xf>
    <xf numFmtId="3" fontId="38" fillId="0" borderId="9" xfId="1" applyNumberFormat="1" applyFont="1" applyBorder="1"/>
    <xf numFmtId="0" fontId="38" fillId="0" borderId="10" xfId="1" applyFont="1" applyBorder="1"/>
    <xf numFmtId="3" fontId="38" fillId="0" borderId="0" xfId="1" applyNumberFormat="1" applyFont="1"/>
    <xf numFmtId="3" fontId="38" fillId="0" borderId="10" xfId="1" applyNumberFormat="1" applyFont="1" applyBorder="1"/>
    <xf numFmtId="0" fontId="7" fillId="0" borderId="5" xfId="1" applyFont="1" applyBorder="1" applyAlignment="1">
      <alignment horizontal="center" vertical="center" wrapText="1"/>
    </xf>
    <xf numFmtId="0" fontId="4" fillId="0" borderId="0" xfId="1" applyFont="1"/>
    <xf numFmtId="0" fontId="4" fillId="0" borderId="0" xfId="1" applyFont="1" applyAlignment="1"/>
    <xf numFmtId="3" fontId="2" fillId="0" borderId="0" xfId="1" applyNumberFormat="1" applyFont="1"/>
    <xf numFmtId="164" fontId="4" fillId="0" borderId="0" xfId="1" applyNumberFormat="1" applyFont="1" applyAlignment="1"/>
    <xf numFmtId="4" fontId="4" fillId="0" borderId="0" xfId="1" applyNumberFormat="1" applyFont="1"/>
    <xf numFmtId="3" fontId="4" fillId="0" borderId="0" xfId="1" applyNumberFormat="1" applyFont="1"/>
    <xf numFmtId="3" fontId="4" fillId="0" borderId="0" xfId="1" applyNumberFormat="1" applyFont="1" applyAlignment="1"/>
    <xf numFmtId="3" fontId="18" fillId="0" borderId="0" xfId="1" applyNumberFormat="1" applyFont="1"/>
    <xf numFmtId="164" fontId="18" fillId="0" borderId="0" xfId="1" applyNumberFormat="1" applyFont="1"/>
    <xf numFmtId="164" fontId="1" fillId="0" borderId="0" xfId="1" applyNumberFormat="1" applyAlignment="1">
      <alignment horizontal="center"/>
    </xf>
    <xf numFmtId="164" fontId="5" fillId="0" borderId="3" xfId="1" applyNumberFormat="1" applyFont="1" applyBorder="1" applyAlignment="1">
      <alignment horizontal="center"/>
    </xf>
    <xf numFmtId="164" fontId="5" fillId="0" borderId="1" xfId="1" applyNumberFormat="1" applyFont="1" applyBorder="1" applyAlignment="1">
      <alignment horizontal="center"/>
    </xf>
    <xf numFmtId="164" fontId="5" fillId="0" borderId="0" xfId="1" applyNumberFormat="1" applyFont="1"/>
    <xf numFmtId="164" fontId="5" fillId="0" borderId="1" xfId="1" applyNumberFormat="1" applyFont="1" applyBorder="1" applyAlignment="1">
      <alignment horizontal="right"/>
    </xf>
    <xf numFmtId="164" fontId="5" fillId="0" borderId="0" xfId="1" applyNumberFormat="1" applyFont="1" applyBorder="1" applyAlignment="1">
      <alignment horizontal="center"/>
    </xf>
    <xf numFmtId="2" fontId="6" fillId="0" borderId="0" xfId="1" applyNumberFormat="1" applyFont="1" applyAlignment="1">
      <alignment horizontal="center" vertical="center"/>
    </xf>
    <xf numFmtId="2" fontId="1" fillId="0" borderId="0" xfId="1" applyNumberFormat="1" applyAlignment="1">
      <alignment horizontal="center" vertical="center"/>
    </xf>
    <xf numFmtId="0" fontId="6" fillId="0" borderId="0" xfId="1" applyFont="1" applyAlignment="1">
      <alignment horizontal="center"/>
    </xf>
    <xf numFmtId="0" fontId="5" fillId="0" borderId="14" xfId="1" applyFont="1" applyBorder="1"/>
    <xf numFmtId="0" fontId="5" fillId="0" borderId="0" xfId="1" applyFont="1" applyBorder="1" applyAlignment="1">
      <alignment vertical="center" wrapText="1"/>
    </xf>
    <xf numFmtId="0" fontId="19" fillId="0" borderId="0" xfId="1" applyFont="1"/>
    <xf numFmtId="165" fontId="2" fillId="0" borderId="0" xfId="1" applyNumberFormat="1" applyFont="1" applyFill="1" applyBorder="1"/>
    <xf numFmtId="0" fontId="15" fillId="0" borderId="0" xfId="1" applyFont="1" applyFill="1" applyBorder="1"/>
    <xf numFmtId="0" fontId="5" fillId="0" borderId="0" xfId="1" applyFont="1" applyFill="1" applyBorder="1" applyAlignment="1" applyProtection="1">
      <alignment horizontal="right" vertical="center"/>
      <protection locked="0"/>
    </xf>
    <xf numFmtId="164" fontId="5" fillId="0" borderId="1" xfId="1" applyNumberFormat="1" applyFont="1" applyFill="1" applyBorder="1" applyAlignment="1">
      <alignment horizontal="right" vertical="center"/>
    </xf>
    <xf numFmtId="0" fontId="5" fillId="0" borderId="1" xfId="1" applyFont="1" applyFill="1" applyBorder="1" applyAlignment="1" applyProtection="1">
      <alignment horizontal="right" vertical="center"/>
      <protection locked="0"/>
    </xf>
    <xf numFmtId="3" fontId="5" fillId="0" borderId="1" xfId="1" applyNumberFormat="1" applyFont="1" applyFill="1" applyBorder="1" applyAlignment="1">
      <alignment horizontal="right" vertical="center"/>
    </xf>
    <xf numFmtId="0" fontId="5" fillId="0" borderId="0" xfId="3" applyFont="1" applyFill="1" applyBorder="1" applyAlignment="1">
      <alignment vertical="center"/>
    </xf>
    <xf numFmtId="3" fontId="5" fillId="0" borderId="1" xfId="1" applyNumberFormat="1" applyFont="1" applyFill="1" applyBorder="1" applyAlignment="1" applyProtection="1">
      <alignment horizontal="right" vertical="center"/>
      <protection locked="0"/>
    </xf>
    <xf numFmtId="0" fontId="8" fillId="0" borderId="3" xfId="1" applyFont="1" applyFill="1" applyBorder="1" applyAlignment="1" applyProtection="1">
      <alignment horizontal="right" vertical="center"/>
      <protection locked="0"/>
    </xf>
    <xf numFmtId="3" fontId="8" fillId="0" borderId="1" xfId="1" applyNumberFormat="1" applyFont="1" applyFill="1" applyBorder="1" applyAlignment="1" applyProtection="1">
      <alignment horizontal="right" vertical="center"/>
      <protection locked="0"/>
    </xf>
    <xf numFmtId="0" fontId="8" fillId="0" borderId="0" xfId="3" applyFont="1" applyFill="1" applyBorder="1" applyAlignment="1">
      <alignment vertical="center"/>
    </xf>
    <xf numFmtId="0" fontId="12" fillId="0" borderId="0" xfId="1" applyFont="1" applyFill="1" applyBorder="1" applyAlignment="1" applyProtection="1">
      <alignment horizontal="center"/>
      <protection locked="0"/>
    </xf>
    <xf numFmtId="3" fontId="5" fillId="0" borderId="10" xfId="1" applyNumberFormat="1" applyFont="1" applyFill="1" applyBorder="1" applyAlignment="1">
      <alignment horizontal="center" vertical="center" wrapText="1"/>
    </xf>
    <xf numFmtId="3" fontId="12" fillId="0" borderId="10" xfId="1" applyNumberFormat="1" applyFont="1" applyFill="1" applyBorder="1" applyAlignment="1" applyProtection="1">
      <alignment horizontal="center"/>
      <protection locked="0"/>
    </xf>
    <xf numFmtId="0" fontId="20" fillId="0" borderId="0" xfId="1" applyFont="1" applyFill="1" applyBorder="1"/>
    <xf numFmtId="0" fontId="40" fillId="0" borderId="0" xfId="1" applyFont="1" applyFill="1" applyBorder="1"/>
    <xf numFmtId="165" fontId="41" fillId="0" borderId="0" xfId="1" applyNumberFormat="1" applyFont="1" applyFill="1" applyBorder="1"/>
    <xf numFmtId="164" fontId="6" fillId="0" borderId="0" xfId="1" applyNumberFormat="1" applyFont="1" applyFill="1" applyBorder="1"/>
    <xf numFmtId="0" fontId="5" fillId="0" borderId="3" xfId="1" applyFont="1" applyFill="1" applyBorder="1" applyAlignment="1">
      <alignment horizontal="right" vertical="center"/>
    </xf>
    <xf numFmtId="0" fontId="5" fillId="0" borderId="1" xfId="1" applyFont="1" applyFill="1" applyBorder="1" applyAlignment="1">
      <alignment horizontal="right" vertical="center"/>
    </xf>
    <xf numFmtId="0" fontId="5" fillId="0" borderId="3" xfId="1" applyFont="1" applyFill="1" applyBorder="1" applyAlignment="1" applyProtection="1">
      <alignment horizontal="right" vertical="center"/>
      <protection locked="0"/>
    </xf>
    <xf numFmtId="165" fontId="5" fillId="0" borderId="2" xfId="1" applyNumberFormat="1" applyFont="1" applyFill="1" applyBorder="1" applyAlignment="1">
      <alignment horizontal="right" vertical="center"/>
    </xf>
    <xf numFmtId="165" fontId="5" fillId="0" borderId="1" xfId="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3" fontId="5" fillId="0" borderId="0" xfId="1" applyNumberFormat="1" applyFont="1" applyFill="1" applyBorder="1" applyAlignment="1" applyProtection="1">
      <alignment horizontal="right" vertical="center"/>
      <protection locked="0"/>
    </xf>
    <xf numFmtId="0" fontId="7" fillId="0" borderId="0" xfId="1" applyFont="1" applyFill="1" applyBorder="1" applyAlignment="1">
      <alignment horizontal="left" vertical="center" wrapText="1"/>
    </xf>
    <xf numFmtId="3" fontId="5" fillId="0" borderId="3" xfId="1" applyNumberFormat="1" applyFont="1" applyFill="1" applyBorder="1" applyAlignment="1">
      <alignment horizontal="right" vertical="center"/>
    </xf>
    <xf numFmtId="165" fontId="8" fillId="0" borderId="1" xfId="1" applyNumberFormat="1" applyFont="1" applyFill="1" applyBorder="1" applyAlignment="1">
      <alignment horizontal="right" vertical="center"/>
    </xf>
    <xf numFmtId="3" fontId="8" fillId="0" borderId="0" xfId="1" applyNumberFormat="1" applyFont="1" applyFill="1" applyBorder="1" applyAlignment="1" applyProtection="1">
      <alignment horizontal="right" vertical="center"/>
      <protection locked="0"/>
    </xf>
    <xf numFmtId="3" fontId="8" fillId="0" borderId="1" xfId="1" applyNumberFormat="1" applyFont="1" applyFill="1" applyBorder="1" applyAlignment="1">
      <alignment horizontal="right" vertical="center"/>
    </xf>
    <xf numFmtId="0" fontId="8" fillId="0" borderId="0" xfId="1"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vertical="center" wrapText="1"/>
    </xf>
    <xf numFmtId="0" fontId="7" fillId="0" borderId="2" xfId="1" applyFont="1" applyFill="1" applyBorder="1" applyAlignment="1">
      <alignment horizontal="left" vertical="center" wrapText="1" indent="2"/>
    </xf>
    <xf numFmtId="3" fontId="8" fillId="0" borderId="3" xfId="1" applyNumberFormat="1" applyFont="1" applyFill="1" applyBorder="1" applyAlignment="1">
      <alignment horizontal="right" vertical="center" wrapText="1"/>
    </xf>
    <xf numFmtId="3" fontId="8" fillId="0" borderId="1" xfId="1" applyNumberFormat="1" applyFont="1" applyFill="1" applyBorder="1" applyAlignment="1">
      <alignment horizontal="right" vertical="center" wrapText="1"/>
    </xf>
    <xf numFmtId="0" fontId="8" fillId="0" borderId="2" xfId="1" applyFont="1" applyFill="1" applyBorder="1" applyAlignment="1">
      <alignment horizontal="left" vertical="center" wrapText="1"/>
    </xf>
    <xf numFmtId="3" fontId="38" fillId="0" borderId="9" xfId="1" applyNumberFormat="1" applyFont="1" applyFill="1" applyBorder="1" applyAlignment="1">
      <alignment horizontal="center" vertical="center" wrapText="1"/>
    </xf>
    <xf numFmtId="3" fontId="38" fillId="0" borderId="10" xfId="1" applyNumberFormat="1" applyFont="1" applyFill="1" applyBorder="1" applyAlignment="1">
      <alignment horizontal="center" vertical="center" wrapText="1"/>
    </xf>
    <xf numFmtId="0" fontId="5" fillId="0" borderId="2" xfId="1" applyFont="1" applyFill="1" applyBorder="1" applyAlignment="1">
      <alignment horizontal="center" vertical="top" wrapText="1"/>
    </xf>
    <xf numFmtId="0" fontId="20" fillId="0" borderId="0" xfId="1" applyFont="1" applyFill="1" applyBorder="1" applyAlignment="1">
      <alignment horizontal="justify"/>
    </xf>
    <xf numFmtId="3" fontId="18" fillId="0" borderId="0" xfId="1" applyNumberFormat="1" applyFont="1" applyFill="1" applyBorder="1"/>
    <xf numFmtId="3" fontId="5" fillId="0" borderId="0" xfId="1" applyNumberFormat="1" applyFont="1" applyFill="1" applyBorder="1" applyAlignment="1">
      <alignment horizontal="right" vertical="center" wrapText="1"/>
    </xf>
    <xf numFmtId="0" fontId="5" fillId="0" borderId="0" xfId="1" applyFont="1" applyFill="1" applyBorder="1" applyAlignment="1">
      <alignment horizontal="left" vertical="center" wrapText="1"/>
    </xf>
    <xf numFmtId="3" fontId="5" fillId="0" borderId="3" xfId="1" applyNumberFormat="1" applyFont="1" applyFill="1" applyBorder="1" applyAlignment="1">
      <alignment horizontal="right" vertical="center" wrapText="1"/>
    </xf>
    <xf numFmtId="3" fontId="5" fillId="0" borderId="1" xfId="1" applyNumberFormat="1" applyFont="1" applyFill="1" applyBorder="1" applyAlignment="1">
      <alignment horizontal="right" vertical="center" wrapText="1"/>
    </xf>
    <xf numFmtId="0" fontId="2" fillId="0" borderId="0" xfId="1" applyFont="1" applyFill="1" applyBorder="1" applyAlignment="1">
      <alignment vertical="center" wrapText="1"/>
    </xf>
    <xf numFmtId="0" fontId="7" fillId="0" borderId="0" xfId="1" applyFont="1" applyFill="1" applyBorder="1" applyAlignment="1">
      <alignment horizontal="left" vertical="center" wrapText="1" indent="2"/>
    </xf>
    <xf numFmtId="3" fontId="6" fillId="0" borderId="0" xfId="1" applyNumberFormat="1" applyFont="1" applyFill="1" applyBorder="1" applyAlignment="1">
      <alignment horizontal="left" vertical="center"/>
    </xf>
    <xf numFmtId="0" fontId="38" fillId="0" borderId="0" xfId="1" applyFont="1" applyFill="1" applyBorder="1" applyAlignment="1">
      <alignment horizontal="center" vertical="top" wrapText="1"/>
    </xf>
    <xf numFmtId="0" fontId="5" fillId="0" borderId="6" xfId="1" applyFont="1" applyFill="1" applyBorder="1" applyAlignment="1">
      <alignment horizontal="center" vertical="center" wrapText="1"/>
    </xf>
    <xf numFmtId="0" fontId="20" fillId="0" borderId="0" xfId="1" applyFont="1" applyFill="1" applyBorder="1" applyAlignment="1">
      <alignment vertical="center" wrapText="1"/>
    </xf>
    <xf numFmtId="0" fontId="42" fillId="0" borderId="0" xfId="1" applyFont="1" applyFill="1" applyBorder="1" applyAlignment="1">
      <alignment horizontal="left" vertical="center" wrapText="1"/>
    </xf>
    <xf numFmtId="4" fontId="2" fillId="0" borderId="0" xfId="1" applyNumberFormat="1" applyFont="1"/>
    <xf numFmtId="4" fontId="2" fillId="0" borderId="0" xfId="1" applyNumberFormat="1" applyFont="1" applyFill="1"/>
    <xf numFmtId="3" fontId="2" fillId="0" borderId="0" xfId="1" applyNumberFormat="1" applyFont="1" applyFill="1"/>
    <xf numFmtId="3" fontId="2" fillId="0" borderId="0" xfId="1" applyNumberFormat="1" applyFont="1" applyAlignment="1"/>
    <xf numFmtId="0" fontId="2" fillId="0" borderId="0" xfId="1" applyFont="1" applyAlignment="1"/>
    <xf numFmtId="0" fontId="3" fillId="0" borderId="0" xfId="1" applyFont="1" applyAlignment="1"/>
    <xf numFmtId="3" fontId="2" fillId="0" borderId="0" xfId="1" applyNumberFormat="1" applyFont="1" applyBorder="1"/>
    <xf numFmtId="3" fontId="4" fillId="0" borderId="0" xfId="6" applyNumberFormat="1" applyFont="1" applyBorder="1"/>
    <xf numFmtId="0" fontId="26" fillId="0" borderId="0" xfId="6" applyFont="1" applyFill="1" applyBorder="1" applyAlignment="1">
      <alignment vertical="center" wrapText="1"/>
    </xf>
    <xf numFmtId="3" fontId="5" fillId="0" borderId="0" xfId="1" applyNumberFormat="1" applyFont="1" applyBorder="1" applyAlignment="1">
      <alignment horizontal="right" vertical="center"/>
    </xf>
    <xf numFmtId="3" fontId="5" fillId="0" borderId="1" xfId="1" applyNumberFormat="1" applyFont="1" applyBorder="1" applyAlignment="1">
      <alignment horizontal="right" vertical="center"/>
    </xf>
    <xf numFmtId="3" fontId="5" fillId="0" borderId="1" xfId="6" applyNumberFormat="1" applyFont="1" applyBorder="1" applyAlignment="1">
      <alignment horizontal="right" vertical="center"/>
    </xf>
    <xf numFmtId="3" fontId="5" fillId="0" borderId="3" xfId="1" applyNumberFormat="1" applyFont="1" applyBorder="1" applyAlignment="1">
      <alignment horizontal="right" vertical="center"/>
    </xf>
    <xf numFmtId="3" fontId="5" fillId="0" borderId="2" xfId="6" applyNumberFormat="1" applyFont="1" applyBorder="1" applyAlignment="1">
      <alignment vertical="center"/>
    </xf>
    <xf numFmtId="0" fontId="5" fillId="0" borderId="2" xfId="6" applyFont="1" applyBorder="1" applyAlignment="1">
      <alignment vertical="center"/>
    </xf>
    <xf numFmtId="3" fontId="5" fillId="0" borderId="3" xfId="6" applyNumberFormat="1" applyFont="1" applyBorder="1" applyAlignment="1">
      <alignment horizontal="right" vertical="center"/>
    </xf>
    <xf numFmtId="0" fontId="8" fillId="0" borderId="2" xfId="6" applyFont="1" applyBorder="1" applyAlignment="1">
      <alignment vertical="center" wrapText="1"/>
    </xf>
    <xf numFmtId="3" fontId="5" fillId="0" borderId="0" xfId="6" applyNumberFormat="1" applyFont="1" applyBorder="1" applyAlignment="1">
      <alignment horizontal="right" vertical="center"/>
    </xf>
    <xf numFmtId="0" fontId="5" fillId="0" borderId="2" xfId="6" applyFont="1" applyBorder="1" applyAlignment="1">
      <alignment vertical="center" wrapText="1"/>
    </xf>
    <xf numFmtId="3" fontId="5" fillId="0" borderId="1" xfId="6" applyNumberFormat="1" applyFont="1" applyFill="1" applyBorder="1" applyAlignment="1">
      <alignment horizontal="right" vertical="center"/>
    </xf>
    <xf numFmtId="0" fontId="5" fillId="0" borderId="1" xfId="1" applyFont="1" applyBorder="1" applyAlignment="1">
      <alignment horizontal="right" vertical="center"/>
    </xf>
    <xf numFmtId="0" fontId="5" fillId="0" borderId="3" xfId="1" applyFont="1" applyBorder="1" applyAlignment="1">
      <alignment horizontal="right" vertical="center"/>
    </xf>
    <xf numFmtId="3" fontId="5" fillId="0" borderId="2" xfId="6" applyNumberFormat="1" applyFont="1" applyBorder="1" applyAlignment="1">
      <alignment horizontal="right" vertical="center"/>
    </xf>
    <xf numFmtId="3" fontId="5" fillId="0" borderId="2" xfId="1" applyNumberFormat="1" applyFont="1" applyBorder="1" applyAlignment="1">
      <alignment horizontal="right" vertical="center"/>
    </xf>
    <xf numFmtId="0" fontId="2" fillId="0" borderId="0" xfId="1" applyFont="1" applyAlignment="1">
      <alignment horizontal="right"/>
    </xf>
    <xf numFmtId="3" fontId="38" fillId="0" borderId="0" xfId="6" applyNumberFormat="1" applyFont="1" applyBorder="1" applyAlignment="1">
      <alignment horizontal="right" vertical="center"/>
    </xf>
    <xf numFmtId="3" fontId="38" fillId="0" borderId="1" xfId="6" applyNumberFormat="1" applyFont="1" applyBorder="1" applyAlignment="1">
      <alignment horizontal="right" vertical="center"/>
    </xf>
    <xf numFmtId="0" fontId="8" fillId="0" borderId="2" xfId="6" applyFont="1" applyBorder="1" applyAlignment="1">
      <alignment horizontal="left" vertical="center" wrapText="1"/>
    </xf>
    <xf numFmtId="0" fontId="5" fillId="0" borderId="2" xfId="6" applyFont="1" applyBorder="1" applyAlignment="1">
      <alignment horizontal="left" vertical="center"/>
    </xf>
    <xf numFmtId="0" fontId="7" fillId="0" borderId="2" xfId="6" applyFont="1" applyBorder="1" applyAlignment="1">
      <alignment horizontal="left" vertical="center" wrapText="1"/>
    </xf>
    <xf numFmtId="3" fontId="38" fillId="0" borderId="0" xfId="6" applyNumberFormat="1" applyFont="1" applyFill="1" applyBorder="1" applyAlignment="1">
      <alignment horizontal="right" vertical="center"/>
    </xf>
    <xf numFmtId="3" fontId="38" fillId="0" borderId="1" xfId="6" applyNumberFormat="1" applyFont="1" applyFill="1" applyBorder="1" applyAlignment="1">
      <alignment horizontal="right" vertical="center"/>
    </xf>
    <xf numFmtId="0" fontId="7" fillId="0" borderId="2" xfId="6" applyFont="1" applyBorder="1" applyAlignment="1">
      <alignment horizontal="left" vertical="center"/>
    </xf>
    <xf numFmtId="3" fontId="8" fillId="0" borderId="0" xfId="1" applyNumberFormat="1" applyFont="1" applyBorder="1" applyAlignment="1">
      <alignment horizontal="right" vertical="center"/>
    </xf>
    <xf numFmtId="3" fontId="8" fillId="0" borderId="1" xfId="1" applyNumberFormat="1" applyFont="1" applyBorder="1" applyAlignment="1">
      <alignment horizontal="right" vertical="center"/>
    </xf>
    <xf numFmtId="3" fontId="8" fillId="0" borderId="1" xfId="6" applyNumberFormat="1" applyFont="1" applyBorder="1" applyAlignment="1">
      <alignment horizontal="right" vertical="center"/>
    </xf>
    <xf numFmtId="0" fontId="8" fillId="0" borderId="2" xfId="6" applyFont="1" applyBorder="1" applyAlignment="1">
      <alignment horizontal="left" vertical="center"/>
    </xf>
    <xf numFmtId="3" fontId="43" fillId="0" borderId="0" xfId="6" applyNumberFormat="1" applyFont="1" applyBorder="1" applyAlignment="1">
      <alignment horizontal="right" vertical="center" wrapText="1"/>
    </xf>
    <xf numFmtId="3" fontId="43" fillId="0" borderId="10" xfId="6" applyNumberFormat="1" applyFont="1" applyBorder="1" applyAlignment="1">
      <alignment horizontal="right" vertical="center" wrapText="1"/>
    </xf>
    <xf numFmtId="0" fontId="5" fillId="0" borderId="2" xfId="6" applyFont="1" applyBorder="1" applyAlignment="1">
      <alignment horizontal="center" vertical="center" wrapText="1"/>
    </xf>
    <xf numFmtId="0" fontId="5" fillId="0" borderId="4" xfId="6" applyFont="1" applyBorder="1" applyAlignment="1">
      <alignment horizontal="center" vertical="center" wrapText="1"/>
    </xf>
    <xf numFmtId="0" fontId="5" fillId="0" borderId="5" xfId="6" applyFont="1" applyBorder="1" applyAlignment="1">
      <alignment horizontal="center" vertical="center" wrapText="1"/>
    </xf>
    <xf numFmtId="0" fontId="15" fillId="0" borderId="0" xfId="6" applyFont="1"/>
    <xf numFmtId="0" fontId="20" fillId="0" borderId="0" xfId="6" applyFont="1" applyAlignment="1">
      <alignment horizontal="center"/>
    </xf>
    <xf numFmtId="0" fontId="2" fillId="0" borderId="0" xfId="1" applyFont="1" applyBorder="1" applyAlignment="1">
      <alignment horizontal="right"/>
    </xf>
    <xf numFmtId="3" fontId="32" fillId="0" borderId="1" xfId="1" applyNumberFormat="1" applyFont="1" applyBorder="1" applyAlignment="1">
      <alignment horizontal="right"/>
    </xf>
    <xf numFmtId="0" fontId="2" fillId="0" borderId="0" xfId="1" applyFont="1" applyFill="1" applyBorder="1" applyAlignment="1">
      <alignment horizontal="right"/>
    </xf>
    <xf numFmtId="3" fontId="32" fillId="0" borderId="1" xfId="1" applyNumberFormat="1" applyFont="1" applyBorder="1" applyAlignment="1"/>
    <xf numFmtId="3" fontId="8" fillId="0" borderId="0" xfId="1" applyNumberFormat="1" applyFont="1"/>
    <xf numFmtId="3" fontId="8" fillId="0" borderId="1" xfId="1" applyNumberFormat="1" applyFont="1" applyBorder="1"/>
    <xf numFmtId="0" fontId="33" fillId="0" borderId="0" xfId="1" applyFont="1" applyBorder="1" applyAlignment="1">
      <alignment horizontal="center" vertical="center" wrapText="1"/>
    </xf>
    <xf numFmtId="0" fontId="33" fillId="0" borderId="10" xfId="1" applyFont="1" applyBorder="1" applyAlignment="1">
      <alignment horizontal="center" vertical="center" wrapText="1"/>
    </xf>
    <xf numFmtId="0" fontId="4" fillId="0" borderId="0" xfId="1" applyFont="1" applyFill="1" applyBorder="1" applyAlignment="1">
      <alignment horizontal="center" vertical="center" wrapText="1"/>
    </xf>
    <xf numFmtId="0" fontId="2" fillId="0" borderId="0" xfId="1" applyFont="1" applyAlignment="1">
      <alignment vertical="center"/>
    </xf>
    <xf numFmtId="4" fontId="44" fillId="0" borderId="0" xfId="1" applyNumberFormat="1" applyFont="1" applyBorder="1" applyAlignment="1">
      <alignment horizontal="right"/>
    </xf>
    <xf numFmtId="165" fontId="5" fillId="0" borderId="0" xfId="1" applyNumberFormat="1" applyFont="1" applyAlignment="1">
      <alignment horizontal="center"/>
    </xf>
    <xf numFmtId="4" fontId="5" fillId="0" borderId="0" xfId="1" applyNumberFormat="1" applyFont="1" applyBorder="1"/>
    <xf numFmtId="0" fontId="5" fillId="0" borderId="0" xfId="1" applyFont="1" applyAlignment="1">
      <alignment horizontal="left" wrapText="1"/>
    </xf>
    <xf numFmtId="0" fontId="9" fillId="0" borderId="0" xfId="1" applyFont="1" applyAlignment="1">
      <alignment horizontal="left" wrapText="1"/>
    </xf>
    <xf numFmtId="0" fontId="33" fillId="0" borderId="0" xfId="1" applyFont="1" applyFill="1"/>
    <xf numFmtId="4" fontId="33" fillId="0" borderId="0" xfId="1" applyNumberFormat="1" applyFont="1" applyFill="1"/>
    <xf numFmtId="164" fontId="5" fillId="0" borderId="3" xfId="1" applyNumberFormat="1" applyFont="1" applyFill="1" applyBorder="1" applyAlignment="1">
      <alignment horizontal="center"/>
    </xf>
    <xf numFmtId="3" fontId="33" fillId="0" borderId="0" xfId="1" applyNumberFormat="1" applyFont="1" applyFill="1"/>
    <xf numFmtId="3" fontId="5" fillId="0" borderId="1" xfId="1" applyNumberFormat="1" applyFont="1" applyFill="1" applyBorder="1" applyAlignment="1"/>
    <xf numFmtId="0" fontId="4" fillId="0" borderId="0" xfId="1" applyFont="1" applyFill="1"/>
    <xf numFmtId="4" fontId="45" fillId="0" borderId="0" xfId="1" applyNumberFormat="1" applyFont="1" applyFill="1" applyBorder="1"/>
    <xf numFmtId="4" fontId="45" fillId="0" borderId="0" xfId="1" applyNumberFormat="1" applyFont="1" applyFill="1" applyBorder="1" applyAlignment="1">
      <alignment horizontal="right"/>
    </xf>
    <xf numFmtId="164" fontId="5" fillId="0" borderId="0" xfId="1" applyNumberFormat="1" applyFont="1" applyFill="1" applyAlignment="1">
      <alignment horizontal="center"/>
    </xf>
    <xf numFmtId="164" fontId="5" fillId="0" borderId="1" xfId="1" applyNumberFormat="1" applyFont="1" applyFill="1" applyBorder="1" applyAlignment="1"/>
    <xf numFmtId="0" fontId="7" fillId="0" borderId="0" xfId="1" applyFont="1" applyFill="1" applyAlignment="1">
      <alignment wrapText="1"/>
    </xf>
    <xf numFmtId="0" fontId="15" fillId="0" borderId="0" xfId="1" applyFont="1" applyBorder="1"/>
    <xf numFmtId="0" fontId="2" fillId="0" borderId="0" xfId="2" applyAlignment="1">
      <alignment wrapText="1"/>
    </xf>
    <xf numFmtId="0" fontId="4" fillId="0" borderId="0" xfId="2" applyFont="1" applyFill="1" applyBorder="1" applyAlignment="1">
      <alignment horizontal="left" wrapText="1"/>
    </xf>
    <xf numFmtId="0" fontId="3" fillId="0" borderId="0" xfId="2" applyFont="1" applyFill="1" applyBorder="1" applyAlignment="1">
      <alignment horizontal="left" wrapText="1"/>
    </xf>
    <xf numFmtId="0" fontId="4" fillId="0" borderId="0" xfId="2" applyFont="1" applyAlignment="1">
      <alignment wrapText="1"/>
    </xf>
    <xf numFmtId="3" fontId="2" fillId="0" borderId="0" xfId="2" applyNumberFormat="1" applyFill="1" applyBorder="1"/>
    <xf numFmtId="3" fontId="47" fillId="0" borderId="0" xfId="7" applyNumberFormat="1" applyFont="1" applyFill="1" applyBorder="1" applyAlignment="1" applyProtection="1">
      <alignment horizontal="right" vertical="top" wrapText="1"/>
    </xf>
    <xf numFmtId="0" fontId="5" fillId="0" borderId="0" xfId="2" applyFont="1" applyFill="1" applyBorder="1" applyAlignment="1">
      <alignment horizontal="left"/>
    </xf>
    <xf numFmtId="3" fontId="12" fillId="0" borderId="0" xfId="2" applyNumberFormat="1" applyFont="1" applyBorder="1"/>
    <xf numFmtId="3" fontId="12" fillId="0" borderId="3" xfId="2" applyNumberFormat="1" applyFont="1" applyBorder="1"/>
    <xf numFmtId="3" fontId="12" fillId="0" borderId="1" xfId="2" applyNumberFormat="1" applyFont="1" applyBorder="1"/>
    <xf numFmtId="3" fontId="16" fillId="0" borderId="1" xfId="2" applyNumberFormat="1" applyFont="1" applyBorder="1"/>
    <xf numFmtId="0" fontId="5" fillId="0" borderId="2" xfId="2" applyFont="1" applyFill="1" applyBorder="1" applyAlignment="1">
      <alignment horizontal="left"/>
    </xf>
    <xf numFmtId="3" fontId="12" fillId="0" borderId="0" xfId="2" applyNumberFormat="1" applyFont="1" applyFill="1" applyBorder="1"/>
    <xf numFmtId="3" fontId="12" fillId="0" borderId="3" xfId="2" applyNumberFormat="1" applyFont="1" applyFill="1" applyBorder="1"/>
    <xf numFmtId="0" fontId="5" fillId="0" borderId="0" xfId="2" applyFont="1" applyBorder="1" applyAlignment="1">
      <alignment horizontal="left"/>
    </xf>
    <xf numFmtId="3" fontId="12" fillId="0" borderId="1" xfId="2" applyNumberFormat="1" applyFont="1" applyFill="1" applyBorder="1"/>
    <xf numFmtId="0" fontId="5" fillId="0" borderId="2" xfId="2" applyFont="1" applyBorder="1" applyAlignment="1">
      <alignment horizontal="left"/>
    </xf>
    <xf numFmtId="3" fontId="26" fillId="0" borderId="0" xfId="2" applyNumberFormat="1" applyFont="1" applyFill="1" applyBorder="1"/>
    <xf numFmtId="3" fontId="48" fillId="0" borderId="0" xfId="2" applyNumberFormat="1" applyFont="1" applyBorder="1"/>
    <xf numFmtId="3" fontId="48" fillId="0" borderId="3" xfId="2" applyNumberFormat="1" applyFont="1" applyBorder="1"/>
    <xf numFmtId="3" fontId="48" fillId="0" borderId="1" xfId="2" applyNumberFormat="1" applyFont="1" applyBorder="1"/>
    <xf numFmtId="0" fontId="8" fillId="0" borderId="2" xfId="2" applyFont="1" applyFill="1" applyBorder="1" applyAlignment="1">
      <alignment horizontal="left"/>
    </xf>
    <xf numFmtId="0" fontId="26" fillId="0" borderId="0" xfId="2" applyFont="1"/>
    <xf numFmtId="0" fontId="5" fillId="0" borderId="14" xfId="2" applyFont="1" applyBorder="1"/>
    <xf numFmtId="0" fontId="5" fillId="0" borderId="10" xfId="2" applyFont="1" applyBorder="1"/>
    <xf numFmtId="0" fontId="5" fillId="0" borderId="0" xfId="2" applyFont="1"/>
    <xf numFmtId="0" fontId="46" fillId="0" borderId="0" xfId="7" applyBorder="1" applyAlignment="1">
      <alignment horizontal="center" vertical="center" wrapText="1"/>
    </xf>
    <xf numFmtId="1" fontId="49" fillId="0" borderId="5" xfId="2" applyNumberFormat="1" applyFont="1" applyBorder="1" applyAlignment="1">
      <alignment horizontal="center" vertical="center" wrapText="1"/>
    </xf>
    <xf numFmtId="1" fontId="49" fillId="0" borderId="0" xfId="2" applyNumberFormat="1" applyFont="1" applyBorder="1" applyAlignment="1">
      <alignment horizontal="center" vertical="center" wrapText="1"/>
    </xf>
    <xf numFmtId="1" fontId="12" fillId="0" borderId="0" xfId="2" applyNumberFormat="1" applyFont="1" applyFill="1" applyBorder="1" applyAlignment="1">
      <alignment vertical="center" wrapText="1"/>
    </xf>
    <xf numFmtId="1" fontId="12" fillId="0" borderId="0" xfId="2" applyNumberFormat="1" applyFont="1" applyBorder="1" applyAlignment="1">
      <alignment horizontal="center" vertical="center" wrapText="1"/>
    </xf>
    <xf numFmtId="0" fontId="52" fillId="0" borderId="0" xfId="2" applyFont="1"/>
    <xf numFmtId="3" fontId="2" fillId="0" borderId="0" xfId="2" applyNumberFormat="1" applyFont="1"/>
    <xf numFmtId="0" fontId="6" fillId="0" borderId="0" xfId="2" applyFont="1" applyAlignment="1">
      <alignment horizontal="left"/>
    </xf>
    <xf numFmtId="0" fontId="11" fillId="0" borderId="0" xfId="2" applyFont="1" applyFill="1" applyAlignment="1">
      <alignment horizontal="center" vertical="center"/>
    </xf>
    <xf numFmtId="0" fontId="4" fillId="0" borderId="0" xfId="2" applyFont="1"/>
    <xf numFmtId="0" fontId="4" fillId="0" borderId="0" xfId="2" applyFont="1" applyAlignment="1">
      <alignment horizontal="left" wrapText="1"/>
    </xf>
    <xf numFmtId="3" fontId="16" fillId="0" borderId="3" xfId="2" applyNumberFormat="1" applyFont="1" applyBorder="1"/>
    <xf numFmtId="3" fontId="5" fillId="0" borderId="3" xfId="2" applyNumberFormat="1" applyFont="1" applyBorder="1"/>
    <xf numFmtId="3" fontId="8" fillId="0" borderId="0" xfId="2" applyNumberFormat="1" applyFont="1"/>
    <xf numFmtId="3" fontId="8" fillId="0" borderId="1" xfId="2" applyNumberFormat="1" applyFont="1" applyBorder="1"/>
    <xf numFmtId="3" fontId="8" fillId="0" borderId="3" xfId="2" applyNumberFormat="1" applyFont="1" applyBorder="1"/>
    <xf numFmtId="0" fontId="5" fillId="0" borderId="9" xfId="2" applyFont="1" applyBorder="1"/>
    <xf numFmtId="0" fontId="53" fillId="0" borderId="10" xfId="2" applyFont="1" applyBorder="1"/>
    <xf numFmtId="0" fontId="5" fillId="0" borderId="2" xfId="2" applyFont="1" applyBorder="1" applyAlignment="1">
      <alignment horizontal="center" vertical="center" wrapText="1"/>
    </xf>
    <xf numFmtId="0" fontId="7" fillId="0" borderId="0" xfId="2" applyFont="1" applyBorder="1" applyAlignment="1">
      <alignment horizontal="center" vertical="center" wrapText="1"/>
    </xf>
    <xf numFmtId="0" fontId="7" fillId="0" borderId="4" xfId="2" applyFont="1" applyBorder="1" applyAlignment="1">
      <alignment horizontal="center" vertical="center" wrapText="1"/>
    </xf>
    <xf numFmtId="0" fontId="5" fillId="0" borderId="6" xfId="2" applyFont="1" applyBorder="1" applyAlignment="1">
      <alignment horizontal="center" vertical="center" wrapText="1"/>
    </xf>
    <xf numFmtId="3" fontId="18" fillId="0" borderId="0" xfId="2" applyNumberFormat="1" applyFont="1"/>
    <xf numFmtId="0" fontId="54" fillId="0" borderId="0" xfId="2" applyFont="1"/>
    <xf numFmtId="2" fontId="6" fillId="0" borderId="0" xfId="2" applyNumberFormat="1" applyFont="1" applyAlignment="1">
      <alignment horizontal="left" wrapText="1"/>
    </xf>
    <xf numFmtId="0" fontId="55" fillId="0" borderId="0" xfId="2" applyFont="1" applyFill="1" applyAlignment="1">
      <alignment horizontal="center" vertical="center"/>
    </xf>
    <xf numFmtId="0" fontId="3" fillId="0" borderId="0" xfId="8" applyFont="1" applyFill="1" applyBorder="1" applyAlignment="1">
      <alignment horizontal="left" wrapText="1"/>
    </xf>
    <xf numFmtId="2" fontId="3" fillId="0" borderId="0" xfId="8" applyNumberFormat="1" applyFont="1" applyFill="1" applyBorder="1" applyAlignment="1">
      <alignment horizontal="left" wrapText="1"/>
    </xf>
    <xf numFmtId="0" fontId="21" fillId="0" borderId="0" xfId="1" applyFont="1"/>
    <xf numFmtId="164" fontId="6" fillId="0" borderId="0" xfId="1" applyNumberFormat="1" applyFont="1" applyBorder="1"/>
    <xf numFmtId="164" fontId="56" fillId="0" borderId="0" xfId="1" applyNumberFormat="1" applyFont="1" applyBorder="1" applyAlignment="1">
      <alignment horizontal="right"/>
    </xf>
    <xf numFmtId="165" fontId="5" fillId="0" borderId="3" xfId="1" applyNumberFormat="1" applyFont="1" applyBorder="1" applyAlignment="1">
      <alignment horizontal="center"/>
    </xf>
    <xf numFmtId="3" fontId="5" fillId="0" borderId="0" xfId="1" applyNumberFormat="1" applyFont="1" applyAlignment="1">
      <alignment horizontal="right"/>
    </xf>
    <xf numFmtId="3" fontId="5" fillId="0" borderId="16" xfId="1" applyNumberFormat="1" applyFont="1" applyBorder="1" applyAlignment="1">
      <alignment horizontal="right"/>
    </xf>
    <xf numFmtId="3" fontId="5" fillId="0" borderId="17" xfId="1" applyNumberFormat="1" applyFont="1" applyBorder="1"/>
    <xf numFmtId="165" fontId="8" fillId="0" borderId="3" xfId="1" applyNumberFormat="1" applyFont="1" applyBorder="1" applyAlignment="1">
      <alignment horizontal="center"/>
    </xf>
    <xf numFmtId="165" fontId="8" fillId="0" borderId="0" xfId="1" applyNumberFormat="1" applyFont="1" applyAlignment="1">
      <alignment horizontal="center"/>
    </xf>
    <xf numFmtId="3" fontId="57" fillId="0" borderId="16" xfId="1" applyNumberFormat="1" applyFont="1" applyBorder="1" applyAlignment="1">
      <alignment horizontal="right" wrapText="1"/>
    </xf>
    <xf numFmtId="0" fontId="8" fillId="0" borderId="0" xfId="1" applyFont="1" applyAlignment="1">
      <alignment wrapText="1"/>
    </xf>
    <xf numFmtId="3" fontId="38" fillId="0" borderId="0" xfId="1" applyNumberFormat="1" applyFont="1" applyBorder="1"/>
    <xf numFmtId="3" fontId="5" fillId="0" borderId="0" xfId="1" applyNumberFormat="1" applyFont="1" applyBorder="1" applyAlignment="1">
      <alignment horizontal="right"/>
    </xf>
    <xf numFmtId="3" fontId="5" fillId="0" borderId="2" xfId="1" applyNumberFormat="1" applyFont="1" applyBorder="1" applyAlignment="1">
      <alignment horizontal="right"/>
    </xf>
    <xf numFmtId="3" fontId="8" fillId="0" borderId="0" xfId="1" applyNumberFormat="1" applyFont="1" applyBorder="1" applyAlignment="1">
      <alignment horizontal="right"/>
    </xf>
    <xf numFmtId="3" fontId="6" fillId="0" borderId="0" xfId="1" applyNumberFormat="1" applyFont="1" applyBorder="1"/>
    <xf numFmtId="3" fontId="57" fillId="0" borderId="2" xfId="1" applyNumberFormat="1" applyFont="1" applyBorder="1" applyAlignment="1">
      <alignment horizontal="right" wrapText="1"/>
    </xf>
    <xf numFmtId="0" fontId="58" fillId="0" borderId="0" xfId="1" applyFont="1" applyBorder="1" applyAlignment="1" applyProtection="1">
      <alignment vertical="center" wrapText="1"/>
    </xf>
    <xf numFmtId="0" fontId="38" fillId="0" borderId="0" xfId="1" applyFont="1"/>
    <xf numFmtId="0" fontId="15" fillId="0" borderId="8" xfId="1" applyFont="1" applyBorder="1"/>
    <xf numFmtId="0" fontId="5" fillId="0" borderId="2" xfId="1" applyFont="1" applyBorder="1"/>
    <xf numFmtId="3" fontId="60" fillId="0" borderId="0" xfId="1" applyNumberFormat="1" applyFont="1" applyBorder="1" applyAlignment="1">
      <alignment horizontal="right" wrapText="1"/>
    </xf>
    <xf numFmtId="0" fontId="5" fillId="0" borderId="2" xfId="1" applyFont="1" applyBorder="1" applyAlignment="1">
      <alignment horizontal="left"/>
    </xf>
    <xf numFmtId="0" fontId="5" fillId="0" borderId="0" xfId="1" applyFont="1" applyBorder="1" applyAlignment="1">
      <alignment horizontal="right"/>
    </xf>
    <xf numFmtId="0" fontId="5" fillId="0" borderId="1" xfId="1" applyFont="1" applyBorder="1" applyAlignment="1">
      <alignment horizontal="right"/>
    </xf>
    <xf numFmtId="3" fontId="6" fillId="0" borderId="0" xfId="1" applyNumberFormat="1" applyFont="1"/>
    <xf numFmtId="3" fontId="10" fillId="0" borderId="1" xfId="1" applyNumberFormat="1" applyFont="1" applyBorder="1" applyAlignment="1">
      <alignment horizontal="right"/>
    </xf>
    <xf numFmtId="3" fontId="8" fillId="0" borderId="2" xfId="1" applyNumberFormat="1" applyFont="1" applyBorder="1" applyAlignment="1">
      <alignment horizontal="right"/>
    </xf>
    <xf numFmtId="3" fontId="10" fillId="0" borderId="10" xfId="1" applyNumberFormat="1" applyFont="1" applyBorder="1" applyAlignment="1">
      <alignment horizontal="right"/>
    </xf>
    <xf numFmtId="0" fontId="8" fillId="0" borderId="11" xfId="1" applyFont="1" applyBorder="1" applyAlignment="1">
      <alignment wrapText="1"/>
    </xf>
    <xf numFmtId="0" fontId="2" fillId="0" borderId="0" xfId="1" applyFont="1" applyAlignment="1">
      <alignment vertical="center" wrapText="1"/>
    </xf>
    <xf numFmtId="0" fontId="7" fillId="0" borderId="4" xfId="1" applyFont="1" applyBorder="1" applyAlignment="1">
      <alignment horizontal="center" vertical="center" wrapText="1"/>
    </xf>
    <xf numFmtId="0" fontId="35" fillId="0" borderId="0" xfId="9"/>
    <xf numFmtId="3" fontId="35" fillId="0" borderId="0" xfId="9" applyNumberFormat="1"/>
    <xf numFmtId="0" fontId="2" fillId="0" borderId="0" xfId="10"/>
    <xf numFmtId="0" fontId="60" fillId="0" borderId="3" xfId="9" applyFont="1" applyBorder="1" applyAlignment="1">
      <alignment vertical="center"/>
    </xf>
    <xf numFmtId="0" fontId="60" fillId="0" borderId="0" xfId="9" applyFont="1" applyAlignment="1">
      <alignment vertical="center"/>
    </xf>
    <xf numFmtId="0" fontId="60" fillId="0" borderId="0" xfId="10" applyFont="1" applyBorder="1"/>
    <xf numFmtId="3" fontId="60" fillId="0" borderId="3" xfId="9" applyNumberFormat="1" applyFont="1" applyBorder="1" applyAlignment="1">
      <alignment vertical="center"/>
    </xf>
    <xf numFmtId="3" fontId="60" fillId="0" borderId="0" xfId="9" applyNumberFormat="1" applyFont="1" applyAlignment="1">
      <alignment vertical="center"/>
    </xf>
    <xf numFmtId="3" fontId="57" fillId="0" borderId="9" xfId="9" applyNumberFormat="1" applyFont="1" applyBorder="1" applyAlignment="1">
      <alignment vertical="center"/>
    </xf>
    <xf numFmtId="3" fontId="57" fillId="0" borderId="0" xfId="9" applyNumberFormat="1" applyFont="1" applyAlignment="1">
      <alignment vertical="center"/>
    </xf>
    <xf numFmtId="0" fontId="57" fillId="0" borderId="0" xfId="10" applyFont="1" applyBorder="1"/>
    <xf numFmtId="0" fontId="4" fillId="0" borderId="0" xfId="10" applyFont="1" applyAlignment="1">
      <alignment wrapText="1"/>
    </xf>
    <xf numFmtId="0" fontId="3" fillId="0" borderId="0" xfId="10" applyFont="1" applyAlignment="1">
      <alignment wrapText="1"/>
    </xf>
    <xf numFmtId="0" fontId="4" fillId="0" borderId="0" xfId="9" applyFont="1" applyAlignment="1">
      <alignment wrapText="1"/>
    </xf>
    <xf numFmtId="0" fontId="3" fillId="0" borderId="0" xfId="9" applyFont="1" applyAlignment="1">
      <alignment wrapText="1"/>
    </xf>
    <xf numFmtId="165" fontId="60" fillId="0" borderId="0" xfId="9" applyNumberFormat="1" applyFont="1"/>
    <xf numFmtId="164" fontId="5" fillId="0" borderId="0" xfId="9" applyNumberFormat="1" applyFont="1" applyAlignment="1">
      <alignment horizontal="center"/>
    </xf>
    <xf numFmtId="3" fontId="5" fillId="0" borderId="1" xfId="9" applyNumberFormat="1" applyFont="1" applyBorder="1"/>
    <xf numFmtId="3" fontId="5" fillId="0" borderId="17" xfId="9" applyNumberFormat="1" applyFont="1" applyFill="1" applyBorder="1" applyAlignment="1">
      <alignment horizontal="right" vertical="center" wrapText="1"/>
    </xf>
    <xf numFmtId="3" fontId="60" fillId="0" borderId="0" xfId="9" applyNumberFormat="1" applyFont="1"/>
    <xf numFmtId="3" fontId="60" fillId="0" borderId="1" xfId="0" applyNumberFormat="1" applyFont="1" applyBorder="1" applyAlignment="1" applyProtection="1">
      <alignment horizontal="right" vertical="center" wrapText="1"/>
    </xf>
    <xf numFmtId="0" fontId="5" fillId="0" borderId="0" xfId="9" applyFont="1" applyFill="1" applyBorder="1" applyAlignment="1">
      <alignment horizontal="left"/>
    </xf>
    <xf numFmtId="0" fontId="5" fillId="0" borderId="0" xfId="9" applyFont="1" applyBorder="1" applyAlignment="1">
      <alignment horizontal="left"/>
    </xf>
    <xf numFmtId="3" fontId="5" fillId="0" borderId="17" xfId="9" applyNumberFormat="1" applyFont="1" applyBorder="1" applyAlignment="1">
      <alignment horizontal="right" vertical="center" wrapText="1"/>
    </xf>
    <xf numFmtId="165" fontId="57" fillId="0" borderId="0" xfId="9" applyNumberFormat="1" applyFont="1"/>
    <xf numFmtId="164" fontId="8" fillId="0" borderId="0" xfId="9" applyNumberFormat="1" applyFont="1" applyAlignment="1">
      <alignment horizontal="center"/>
    </xf>
    <xf numFmtId="3" fontId="8" fillId="0" borderId="1" xfId="9" applyNumberFormat="1" applyFont="1" applyBorder="1" applyAlignment="1">
      <alignment horizontal="right"/>
    </xf>
    <xf numFmtId="3" fontId="8" fillId="0" borderId="17" xfId="9" applyNumberFormat="1" applyFont="1" applyBorder="1" applyAlignment="1">
      <alignment horizontal="right" wrapText="1"/>
    </xf>
    <xf numFmtId="3" fontId="57" fillId="0" borderId="0" xfId="9" applyNumberFormat="1" applyFont="1"/>
    <xf numFmtId="3" fontId="57" fillId="0" borderId="1" xfId="0" applyNumberFormat="1" applyFont="1" applyBorder="1" applyAlignment="1" applyProtection="1">
      <alignment wrapText="1"/>
    </xf>
    <xf numFmtId="0" fontId="8" fillId="0" borderId="0" xfId="9" applyFont="1" applyBorder="1" applyAlignment="1">
      <alignment horizontal="left" wrapText="1"/>
    </xf>
    <xf numFmtId="0" fontId="5" fillId="0" borderId="5" xfId="9" applyFont="1" applyBorder="1" applyAlignment="1">
      <alignment horizontal="center" vertical="center" wrapText="1"/>
    </xf>
    <xf numFmtId="0" fontId="65" fillId="0" borderId="8" xfId="9" applyFont="1" applyBorder="1" applyAlignment="1"/>
    <xf numFmtId="0" fontId="65" fillId="0" borderId="0" xfId="9" applyFont="1" applyBorder="1" applyAlignment="1">
      <alignment vertical="top"/>
    </xf>
    <xf numFmtId="0" fontId="15" fillId="0" borderId="0" xfId="9" applyFont="1"/>
    <xf numFmtId="0" fontId="66" fillId="0" borderId="0" xfId="12" applyFont="1"/>
    <xf numFmtId="3" fontId="66" fillId="0" borderId="0" xfId="12" applyNumberFormat="1" applyFont="1"/>
    <xf numFmtId="0" fontId="15" fillId="0" borderId="0" xfId="12" applyFont="1"/>
    <xf numFmtId="0" fontId="67" fillId="0" borderId="0" xfId="12" applyFont="1"/>
    <xf numFmtId="3" fontId="67" fillId="0" borderId="0" xfId="12" applyNumberFormat="1" applyFont="1"/>
    <xf numFmtId="3" fontId="2" fillId="0" borderId="0" xfId="12" applyNumberFormat="1" applyFont="1"/>
    <xf numFmtId="0" fontId="2" fillId="0" borderId="0" xfId="12" applyFont="1"/>
    <xf numFmtId="3" fontId="68" fillId="0" borderId="0" xfId="12" applyNumberFormat="1" applyFont="1"/>
    <xf numFmtId="3" fontId="69" fillId="0" borderId="0" xfId="12" applyNumberFormat="1" applyFont="1"/>
    <xf numFmtId="3" fontId="5" fillId="0" borderId="0" xfId="12" applyNumberFormat="1" applyFont="1"/>
    <xf numFmtId="3" fontId="5" fillId="0" borderId="1" xfId="12" applyNumberFormat="1" applyFont="1" applyBorder="1"/>
    <xf numFmtId="0" fontId="5" fillId="0" borderId="2" xfId="12" applyFont="1" applyBorder="1"/>
    <xf numFmtId="0" fontId="68" fillId="0" borderId="0" xfId="12" applyFont="1"/>
    <xf numFmtId="3" fontId="68" fillId="0" borderId="0" xfId="12" applyNumberFormat="1" applyFont="1" applyBorder="1"/>
    <xf numFmtId="3" fontId="8" fillId="0" borderId="3" xfId="12" applyNumberFormat="1" applyFont="1" applyBorder="1"/>
    <xf numFmtId="3" fontId="8" fillId="0" borderId="1" xfId="12" applyNumberFormat="1" applyFont="1" applyBorder="1"/>
    <xf numFmtId="0" fontId="8" fillId="0" borderId="2" xfId="12" applyFont="1" applyBorder="1"/>
    <xf numFmtId="0" fontId="67" fillId="0" borderId="0" xfId="12" applyFont="1" applyBorder="1" applyAlignment="1">
      <alignment horizontal="center"/>
    </xf>
    <xf numFmtId="0" fontId="5" fillId="0" borderId="0" xfId="12" applyFont="1" applyBorder="1" applyAlignment="1">
      <alignment horizontal="center"/>
    </xf>
    <xf numFmtId="0" fontId="5" fillId="0" borderId="10" xfId="12" applyFont="1" applyBorder="1" applyAlignment="1">
      <alignment horizontal="center"/>
    </xf>
    <xf numFmtId="0" fontId="5" fillId="0" borderId="10" xfId="12" applyFont="1" applyBorder="1" applyAlignment="1">
      <alignment vertical="center" wrapText="1"/>
    </xf>
    <xf numFmtId="0" fontId="5" fillId="0" borderId="1" xfId="12" applyFont="1" applyBorder="1" applyAlignment="1">
      <alignment horizontal="center"/>
    </xf>
    <xf numFmtId="0" fontId="5" fillId="0" borderId="2" xfId="12" applyFont="1" applyBorder="1" applyAlignment="1">
      <alignment horizontal="center"/>
    </xf>
    <xf numFmtId="0" fontId="5" fillId="0" borderId="10" xfId="12" applyFont="1" applyBorder="1" applyAlignment="1">
      <alignment horizontal="center" vertical="center" wrapText="1"/>
    </xf>
    <xf numFmtId="0" fontId="5" fillId="0" borderId="5" xfId="12" applyFont="1" applyBorder="1" applyAlignment="1">
      <alignment horizontal="center" vertical="center" wrapText="1"/>
    </xf>
    <xf numFmtId="0" fontId="26" fillId="0" borderId="0" xfId="12" applyFont="1" applyBorder="1" applyAlignment="1">
      <alignment vertical="center" wrapText="1"/>
    </xf>
    <xf numFmtId="0" fontId="70" fillId="0" borderId="0" xfId="12" applyFont="1"/>
    <xf numFmtId="0" fontId="1" fillId="0" borderId="0" xfId="1" applyAlignment="1">
      <alignment horizontal="right"/>
    </xf>
    <xf numFmtId="164" fontId="5" fillId="0" borderId="0" xfId="1" applyNumberFormat="1" applyFont="1" applyBorder="1" applyAlignment="1">
      <alignment horizontal="center" vertical="center"/>
    </xf>
    <xf numFmtId="164" fontId="5" fillId="0" borderId="0" xfId="1" applyNumberFormat="1" applyFont="1" applyFill="1" applyBorder="1" applyAlignment="1">
      <alignment horizontal="center" vertical="center"/>
    </xf>
    <xf numFmtId="165" fontId="1" fillId="0" borderId="0" xfId="1" applyNumberFormat="1"/>
    <xf numFmtId="164" fontId="1" fillId="0" borderId="0" xfId="1" applyNumberFormat="1" applyAlignment="1">
      <alignment vertical="center"/>
    </xf>
    <xf numFmtId="164" fontId="5" fillId="0" borderId="0" xfId="1" applyNumberFormat="1" applyFont="1" applyAlignment="1">
      <alignment horizontal="right"/>
    </xf>
    <xf numFmtId="0" fontId="5" fillId="0" borderId="1" xfId="1" applyFont="1" applyBorder="1"/>
    <xf numFmtId="164" fontId="5" fillId="0" borderId="3" xfId="1" applyNumberFormat="1" applyFont="1" applyBorder="1" applyAlignment="1">
      <alignment horizontal="right"/>
    </xf>
    <xf numFmtId="0" fontId="7" fillId="0" borderId="2" xfId="1" applyFont="1" applyBorder="1" applyAlignment="1">
      <alignment horizontal="left" vertical="center" wrapText="1" indent="2"/>
    </xf>
    <xf numFmtId="0" fontId="5" fillId="0" borderId="0" xfId="1" applyFont="1" applyBorder="1" applyAlignment="1">
      <alignment vertical="center"/>
    </xf>
    <xf numFmtId="0" fontId="5" fillId="0" borderId="0" xfId="1" applyFont="1" applyFill="1" applyBorder="1" applyAlignment="1">
      <alignment vertical="center"/>
    </xf>
    <xf numFmtId="165" fontId="71" fillId="0" borderId="0" xfId="1" applyNumberFormat="1" applyFont="1"/>
    <xf numFmtId="164" fontId="5" fillId="0" borderId="0" xfId="1" applyNumberFormat="1" applyFont="1" applyAlignment="1">
      <alignment horizontal="right" vertical="center"/>
    </xf>
    <xf numFmtId="164" fontId="5" fillId="0" borderId="1" xfId="1" applyNumberFormat="1" applyFont="1" applyBorder="1" applyAlignment="1">
      <alignment horizontal="right" vertical="center"/>
    </xf>
    <xf numFmtId="0" fontId="5" fillId="0" borderId="1" xfId="1" applyFont="1" applyBorder="1" applyAlignment="1">
      <alignment vertical="center"/>
    </xf>
    <xf numFmtId="0" fontId="5" fillId="0" borderId="1" xfId="1" applyFont="1" applyFill="1" applyBorder="1" applyAlignment="1">
      <alignment vertical="center"/>
    </xf>
    <xf numFmtId="165" fontId="1" fillId="0" borderId="0" xfId="1" applyNumberFormat="1" applyBorder="1"/>
    <xf numFmtId="164" fontId="5" fillId="0" borderId="0" xfId="1" applyNumberFormat="1" applyFont="1" applyAlignment="1">
      <alignment horizontal="center"/>
    </xf>
    <xf numFmtId="3" fontId="5" fillId="0" borderId="0" xfId="1" applyNumberFormat="1" applyFont="1" applyBorder="1" applyAlignment="1"/>
    <xf numFmtId="3" fontId="5" fillId="0" borderId="0" xfId="1" applyNumberFormat="1" applyFont="1" applyBorder="1"/>
    <xf numFmtId="0" fontId="5" fillId="0" borderId="0" xfId="1" applyFont="1" applyBorder="1" applyAlignment="1">
      <alignment horizontal="left" wrapText="1"/>
    </xf>
    <xf numFmtId="3" fontId="5" fillId="0" borderId="1" xfId="1" applyNumberFormat="1" applyFont="1" applyBorder="1" applyAlignment="1"/>
    <xf numFmtId="0" fontId="5" fillId="0" borderId="2" xfId="1" applyFont="1" applyBorder="1" applyAlignment="1">
      <alignment horizontal="left" wrapText="1"/>
    </xf>
    <xf numFmtId="3" fontId="5" fillId="0" borderId="0" xfId="1" applyNumberFormat="1" applyFont="1" applyBorder="1" applyAlignment="1">
      <alignment vertical="center"/>
    </xf>
    <xf numFmtId="4" fontId="5" fillId="0" borderId="0" xfId="1" applyNumberFormat="1" applyFont="1" applyBorder="1" applyAlignment="1">
      <alignment vertical="center"/>
    </xf>
    <xf numFmtId="3" fontId="5" fillId="0" borderId="1" xfId="1" applyNumberFormat="1" applyFont="1" applyBorder="1" applyAlignment="1">
      <alignment vertical="center"/>
    </xf>
    <xf numFmtId="0" fontId="5" fillId="0" borderId="2" xfId="1" applyFont="1" applyBorder="1" applyAlignment="1">
      <alignment horizontal="left" vertical="center" wrapText="1"/>
    </xf>
    <xf numFmtId="3" fontId="5" fillId="0" borderId="0" xfId="1" applyNumberFormat="1" applyFont="1" applyFill="1" applyBorder="1" applyAlignment="1">
      <alignment vertical="center"/>
    </xf>
    <xf numFmtId="3" fontId="5" fillId="0" borderId="1" xfId="1" applyNumberFormat="1" applyFont="1" applyFill="1" applyBorder="1" applyAlignment="1">
      <alignment vertical="center"/>
    </xf>
    <xf numFmtId="0" fontId="72" fillId="0" borderId="0" xfId="1" applyFont="1"/>
    <xf numFmtId="0" fontId="3" fillId="0" borderId="0" xfId="1" applyFont="1"/>
    <xf numFmtId="0" fontId="32" fillId="0" borderId="0" xfId="1" applyFont="1" applyBorder="1" applyAlignment="1">
      <alignment horizontal="left"/>
    </xf>
    <xf numFmtId="0" fontId="32" fillId="0" borderId="0" xfId="1" applyFont="1" applyAlignment="1">
      <alignment horizontal="left"/>
    </xf>
    <xf numFmtId="0" fontId="32" fillId="0" borderId="2" xfId="1" applyFont="1" applyBorder="1" applyAlignment="1">
      <alignment horizontal="left"/>
    </xf>
    <xf numFmtId="3" fontId="32" fillId="0" borderId="0" xfId="1" applyNumberFormat="1" applyFont="1"/>
    <xf numFmtId="3" fontId="32" fillId="0" borderId="3" xfId="1" applyNumberFormat="1" applyFont="1" applyBorder="1"/>
    <xf numFmtId="0" fontId="32" fillId="0" borderId="0" xfId="1" applyFont="1" applyBorder="1" applyAlignment="1">
      <alignment horizontal="center" vertical="center"/>
    </xf>
    <xf numFmtId="0" fontId="32" fillId="0" borderId="9" xfId="1" applyFont="1" applyBorder="1" applyAlignment="1">
      <alignment horizontal="center" vertical="center"/>
    </xf>
    <xf numFmtId="3" fontId="2" fillId="0" borderId="0" xfId="2" applyNumberFormat="1" applyFont="1" applyFill="1" applyBorder="1"/>
    <xf numFmtId="3" fontId="6" fillId="0" borderId="0" xfId="2" applyNumberFormat="1" applyFont="1" applyFill="1" applyBorder="1"/>
    <xf numFmtId="1" fontId="1" fillId="0" borderId="0" xfId="1" applyNumberFormat="1" applyBorder="1"/>
    <xf numFmtId="1" fontId="6" fillId="0" borderId="0" xfId="1" applyNumberFormat="1" applyFont="1" applyBorder="1"/>
    <xf numFmtId="0" fontId="5" fillId="0" borderId="1" xfId="1" quotePrefix="1" applyFont="1" applyBorder="1" applyAlignment="1">
      <alignment horizontal="right" vertical="center"/>
    </xf>
    <xf numFmtId="0" fontId="5" fillId="0" borderId="2" xfId="1" applyFont="1" applyFill="1" applyBorder="1" applyAlignment="1">
      <alignment horizontal="left"/>
    </xf>
    <xf numFmtId="1" fontId="5" fillId="0" borderId="1" xfId="1" applyNumberFormat="1" applyFont="1" applyFill="1" applyBorder="1" applyAlignment="1">
      <alignment horizontal="right"/>
    </xf>
    <xf numFmtId="3" fontId="32" fillId="0" borderId="1" xfId="1" applyNumberFormat="1" applyFont="1" applyFill="1" applyBorder="1" applyAlignment="1">
      <alignment horizontal="right"/>
    </xf>
    <xf numFmtId="3" fontId="8" fillId="0" borderId="3" xfId="1" applyNumberFormat="1" applyFont="1" applyFill="1" applyBorder="1" applyAlignment="1">
      <alignment horizontal="right"/>
    </xf>
    <xf numFmtId="1" fontId="8" fillId="0" borderId="1" xfId="1" applyNumberFormat="1" applyFont="1" applyFill="1" applyBorder="1" applyAlignment="1">
      <alignment horizontal="right"/>
    </xf>
    <xf numFmtId="0" fontId="8" fillId="0" borderId="2" xfId="1" applyFont="1" applyFill="1" applyBorder="1" applyAlignment="1">
      <alignment horizontal="left" wrapText="1"/>
    </xf>
    <xf numFmtId="0" fontId="1" fillId="0" borderId="0" xfId="1" applyBorder="1" applyAlignment="1">
      <alignment horizontal="center" vertical="center"/>
    </xf>
    <xf numFmtId="0" fontId="1" fillId="0" borderId="0" xfId="1" applyAlignment="1">
      <alignment horizontal="center" vertical="center"/>
    </xf>
    <xf numFmtId="2" fontId="5" fillId="0" borderId="9" xfId="1" applyNumberFormat="1" applyFont="1" applyFill="1" applyBorder="1" applyAlignment="1">
      <alignment horizontal="center" vertical="center" wrapText="1"/>
    </xf>
    <xf numFmtId="2" fontId="5" fillId="0" borderId="10" xfId="1" applyNumberFormat="1" applyFont="1" applyFill="1" applyBorder="1" applyAlignment="1">
      <alignment horizontal="center" vertical="center" wrapText="1"/>
    </xf>
    <xf numFmtId="2" fontId="5" fillId="0" borderId="11" xfId="1" applyNumberFormat="1" applyFont="1" applyFill="1" applyBorder="1" applyAlignment="1">
      <alignment horizontal="center" vertical="center" wrapText="1"/>
    </xf>
    <xf numFmtId="0" fontId="73" fillId="0" borderId="0" xfId="2" applyFont="1" applyFill="1" applyBorder="1" applyAlignment="1">
      <alignment horizontal="center" vertical="center"/>
    </xf>
    <xf numFmtId="0" fontId="6" fillId="0" borderId="0" xfId="2" applyFont="1" applyFill="1" applyBorder="1" applyAlignment="1">
      <alignment horizontal="center" vertical="center"/>
    </xf>
    <xf numFmtId="2" fontId="6" fillId="0" borderId="0" xfId="1" applyNumberFormat="1" applyFont="1" applyFill="1" applyAlignment="1">
      <alignment vertical="center" wrapText="1"/>
    </xf>
    <xf numFmtId="2" fontId="6" fillId="0" borderId="0" xfId="1" applyNumberFormat="1" applyFont="1" applyAlignment="1">
      <alignment vertical="center" wrapText="1"/>
    </xf>
    <xf numFmtId="0" fontId="6" fillId="0" borderId="0" xfId="2" applyFont="1" applyFill="1" applyBorder="1"/>
    <xf numFmtId="2" fontId="5" fillId="11" borderId="4" xfId="1" applyNumberFormat="1" applyFont="1" applyFill="1" applyBorder="1" applyAlignment="1">
      <alignment horizontal="center" vertical="center" wrapText="1"/>
    </xf>
    <xf numFmtId="2" fontId="5" fillId="11" borderId="5" xfId="1" applyNumberFormat="1" applyFont="1" applyFill="1" applyBorder="1" applyAlignment="1">
      <alignment horizontal="center" vertical="center" wrapText="1"/>
    </xf>
    <xf numFmtId="2" fontId="5" fillId="0" borderId="5" xfId="1" applyNumberFormat="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0" fontId="1" fillId="0" borderId="0" xfId="1" applyFont="1"/>
    <xf numFmtId="169" fontId="1" fillId="0" borderId="0" xfId="1" applyNumberFormat="1"/>
    <xf numFmtId="164" fontId="1" fillId="0" borderId="0" xfId="1" applyNumberFormat="1" applyFill="1"/>
    <xf numFmtId="4" fontId="1" fillId="0" borderId="0" xfId="1" applyNumberFormat="1" applyFill="1"/>
    <xf numFmtId="169" fontId="1" fillId="0" borderId="0" xfId="1" applyNumberFormat="1" applyFill="1"/>
    <xf numFmtId="10" fontId="1" fillId="0" borderId="0" xfId="1" applyNumberFormat="1"/>
    <xf numFmtId="4" fontId="1" fillId="0" borderId="0" xfId="1" applyNumberFormat="1" applyFont="1" applyFill="1"/>
    <xf numFmtId="0" fontId="6" fillId="0" borderId="0" xfId="1" applyFont="1" applyFill="1"/>
    <xf numFmtId="10" fontId="1" fillId="0" borderId="0" xfId="1" applyNumberFormat="1" applyFont="1"/>
    <xf numFmtId="2" fontId="1" fillId="0" borderId="0" xfId="13" applyNumberFormat="1" applyFont="1"/>
    <xf numFmtId="0" fontId="1" fillId="0" borderId="0" xfId="1" applyFont="1" applyFill="1"/>
    <xf numFmtId="164" fontId="1" fillId="0" borderId="0" xfId="1" applyNumberFormat="1" applyFont="1"/>
    <xf numFmtId="169" fontId="5" fillId="0" borderId="0" xfId="1" applyNumberFormat="1" applyFont="1"/>
    <xf numFmtId="1" fontId="12" fillId="0" borderId="0" xfId="1" applyNumberFormat="1" applyFont="1"/>
    <xf numFmtId="0" fontId="74" fillId="0" borderId="0" xfId="1" applyFont="1"/>
    <xf numFmtId="1" fontId="1" fillId="0" borderId="0" xfId="1" applyNumberFormat="1"/>
    <xf numFmtId="3" fontId="1" fillId="0" borderId="0" xfId="1" applyNumberFormat="1" applyFont="1"/>
    <xf numFmtId="3" fontId="12" fillId="0" borderId="0" xfId="1" applyNumberFormat="1" applyFont="1"/>
    <xf numFmtId="3" fontId="32" fillId="0" borderId="0" xfId="1" applyNumberFormat="1" applyFont="1" applyFill="1"/>
    <xf numFmtId="0" fontId="32" fillId="0" borderId="0" xfId="1" applyFont="1"/>
    <xf numFmtId="0" fontId="32" fillId="0" borderId="0" xfId="1" applyFont="1" applyAlignment="1">
      <alignment horizontal="right"/>
    </xf>
    <xf numFmtId="0" fontId="1" fillId="0" borderId="0" xfId="1" applyAlignment="1">
      <alignment wrapText="1"/>
    </xf>
    <xf numFmtId="2" fontId="1" fillId="0" borderId="0" xfId="1" applyNumberFormat="1" applyAlignment="1">
      <alignment wrapText="1"/>
    </xf>
    <xf numFmtId="2" fontId="5" fillId="0" borderId="0" xfId="1" applyNumberFormat="1" applyFont="1"/>
    <xf numFmtId="0" fontId="8" fillId="0" borderId="0" xfId="1" applyFont="1"/>
    <xf numFmtId="4" fontId="5" fillId="0" borderId="0" xfId="1" applyNumberFormat="1" applyFont="1"/>
    <xf numFmtId="4" fontId="1" fillId="0" borderId="0" xfId="1" applyNumberFormat="1" applyAlignment="1">
      <alignment wrapText="1"/>
    </xf>
    <xf numFmtId="4" fontId="5" fillId="0" borderId="0" xfId="1" applyNumberFormat="1" applyFont="1" applyAlignment="1">
      <alignment wrapText="1"/>
    </xf>
    <xf numFmtId="2" fontId="5" fillId="0" borderId="0" xfId="1" applyNumberFormat="1" applyFont="1" applyAlignment="1">
      <alignment wrapText="1"/>
    </xf>
    <xf numFmtId="0" fontId="5" fillId="0" borderId="0" xfId="1" applyFont="1" applyAlignment="1">
      <alignment horizontal="right"/>
    </xf>
    <xf numFmtId="1" fontId="5" fillId="0" borderId="0" xfId="1" applyNumberFormat="1" applyFont="1" applyAlignment="1">
      <alignment horizontal="right"/>
    </xf>
    <xf numFmtId="0" fontId="75" fillId="0" borderId="0" xfId="1" applyFont="1" applyAlignment="1">
      <alignment wrapText="1"/>
    </xf>
    <xf numFmtId="0" fontId="76" fillId="0" borderId="0" xfId="1" applyFont="1" applyFill="1" applyAlignment="1">
      <alignment horizontal="center" vertical="center"/>
    </xf>
    <xf numFmtId="170" fontId="1" fillId="0" borderId="0" xfId="1" applyNumberFormat="1"/>
    <xf numFmtId="169" fontId="1" fillId="0" borderId="0" xfId="1" applyNumberFormat="1" applyFont="1" applyProtection="1">
      <protection locked="0"/>
    </xf>
    <xf numFmtId="0" fontId="1" fillId="0" borderId="0" xfId="1" applyFont="1" applyAlignment="1">
      <alignment horizontal="left" wrapText="1"/>
    </xf>
    <xf numFmtId="169" fontId="1" fillId="0" borderId="0" xfId="1" applyNumberFormat="1" applyFont="1"/>
    <xf numFmtId="171" fontId="1" fillId="0" borderId="0" xfId="1" applyNumberFormat="1"/>
    <xf numFmtId="0" fontId="1" fillId="0" borderId="0" xfId="1" applyAlignment="1">
      <alignment horizontal="center" vertical="center" wrapText="1"/>
    </xf>
    <xf numFmtId="0" fontId="76" fillId="10" borderId="0" xfId="1" applyFont="1" applyFill="1" applyAlignment="1">
      <alignment horizontal="center" vertical="center"/>
    </xf>
    <xf numFmtId="0" fontId="2" fillId="0" borderId="0" xfId="2" applyAlignment="1">
      <alignment horizontal="right"/>
    </xf>
    <xf numFmtId="0" fontId="2" fillId="0" borderId="0" xfId="2" applyFont="1" applyAlignment="1">
      <alignment horizontal="right"/>
    </xf>
    <xf numFmtId="0" fontId="2" fillId="0" borderId="0" xfId="2" applyAlignment="1">
      <alignment horizontal="left" wrapText="1"/>
    </xf>
    <xf numFmtId="0" fontId="2" fillId="0" borderId="0" xfId="2" applyFont="1" applyAlignment="1">
      <alignment horizontal="left" wrapText="1"/>
    </xf>
    <xf numFmtId="0" fontId="46" fillId="0" borderId="0" xfId="14"/>
    <xf numFmtId="0" fontId="78" fillId="0" borderId="0" xfId="14" applyFont="1"/>
    <xf numFmtId="0" fontId="62" fillId="0" borderId="0" xfId="14" applyFont="1" applyAlignment="1">
      <alignment vertical="top"/>
    </xf>
    <xf numFmtId="0" fontId="62" fillId="0" borderId="0" xfId="14" applyFont="1" applyAlignment="1">
      <alignment horizontal="center" vertical="top"/>
    </xf>
    <xf numFmtId="0" fontId="62" fillId="0" borderId="0" xfId="14" applyFont="1" applyAlignment="1">
      <alignment horizontal="right" vertical="top"/>
    </xf>
    <xf numFmtId="0" fontId="46" fillId="0" borderId="0" xfId="14" applyAlignment="1">
      <alignment wrapText="1"/>
    </xf>
    <xf numFmtId="165" fontId="62" fillId="0" borderId="0" xfId="14" applyNumberFormat="1" applyFont="1" applyAlignment="1">
      <alignment vertical="top"/>
    </xf>
    <xf numFmtId="1" fontId="62" fillId="0" borderId="0" xfId="14" applyNumberFormat="1" applyFont="1" applyAlignment="1">
      <alignment vertical="top"/>
    </xf>
    <xf numFmtId="0" fontId="78" fillId="0" borderId="0" xfId="14" applyFont="1" applyAlignment="1">
      <alignment vertical="top"/>
    </xf>
    <xf numFmtId="0" fontId="78" fillId="0" borderId="0" xfId="14" applyFont="1" applyAlignment="1">
      <alignment horizontal="center" vertical="top"/>
    </xf>
    <xf numFmtId="0" fontId="78" fillId="0" borderId="0" xfId="14" applyFont="1" applyAlignment="1">
      <alignment horizontal="left" vertical="top" wrapText="1"/>
    </xf>
    <xf numFmtId="0" fontId="78" fillId="0" borderId="0" xfId="14" applyFont="1" applyAlignment="1">
      <alignment vertical="top" wrapText="1"/>
    </xf>
    <xf numFmtId="0" fontId="79" fillId="0" borderId="0" xfId="14" applyFont="1" applyAlignment="1">
      <alignment vertical="top" wrapText="1"/>
    </xf>
    <xf numFmtId="0" fontId="80" fillId="0" borderId="0" xfId="14" applyFont="1" applyAlignment="1">
      <alignment vertical="top"/>
    </xf>
    <xf numFmtId="0" fontId="78" fillId="0" borderId="0" xfId="14" applyFont="1" applyAlignment="1">
      <alignment wrapText="1"/>
    </xf>
    <xf numFmtId="0" fontId="78" fillId="0" borderId="0" xfId="14" applyFont="1" applyAlignment="1">
      <alignment horizontal="left" vertical="top"/>
    </xf>
    <xf numFmtId="0" fontId="5" fillId="0" borderId="1" xfId="1" quotePrefix="1" applyFont="1" applyFill="1" applyBorder="1" applyAlignment="1">
      <alignment horizontal="right" vertical="center"/>
    </xf>
    <xf numFmtId="3" fontId="5" fillId="0" borderId="1" xfId="12" quotePrefix="1" applyNumberFormat="1" applyFont="1" applyBorder="1" applyAlignment="1">
      <alignment horizontal="right"/>
    </xf>
    <xf numFmtId="0" fontId="5" fillId="0" borderId="3" xfId="1" quotePrefix="1" applyFont="1" applyBorder="1" applyAlignment="1">
      <alignment horizontal="right" vertical="center"/>
    </xf>
    <xf numFmtId="0" fontId="2" fillId="0" borderId="0" xfId="2" applyFont="1" applyAlignment="1">
      <alignment horizontal="left" wrapText="1"/>
    </xf>
    <xf numFmtId="0" fontId="2" fillId="0" borderId="0" xfId="2" applyAlignment="1">
      <alignment horizontal="left" wrapText="1"/>
    </xf>
    <xf numFmtId="0" fontId="6" fillId="0" borderId="0" xfId="2" applyFont="1" applyAlignment="1">
      <alignment horizontal="center"/>
    </xf>
    <xf numFmtId="0" fontId="78" fillId="0" borderId="0" xfId="14" applyFont="1" applyAlignment="1">
      <alignment vertical="top" wrapText="1"/>
    </xf>
    <xf numFmtId="0" fontId="46" fillId="0" borderId="0" xfId="14" applyAlignment="1">
      <alignment wrapText="1"/>
    </xf>
    <xf numFmtId="0" fontId="65" fillId="0" borderId="0" xfId="14" applyFont="1" applyAlignment="1">
      <alignment vertical="top" wrapText="1"/>
    </xf>
    <xf numFmtId="0" fontId="78" fillId="0" borderId="0" xfId="14" applyFont="1" applyAlignment="1">
      <alignment horizontal="left" vertical="top" wrapText="1"/>
    </xf>
    <xf numFmtId="0" fontId="78" fillId="0" borderId="0" xfId="14" applyFont="1" applyAlignment="1">
      <alignment vertical="top"/>
    </xf>
    <xf numFmtId="0" fontId="82" fillId="0" borderId="0" xfId="14" applyFont="1" applyAlignment="1">
      <alignment horizontal="left"/>
    </xf>
    <xf numFmtId="0" fontId="46" fillId="0" borderId="0" xfId="14" applyAlignment="1">
      <alignment horizontal="left"/>
    </xf>
    <xf numFmtId="0" fontId="78" fillId="0" borderId="0" xfId="14" applyFont="1" applyAlignment="1">
      <alignment wrapText="1"/>
    </xf>
    <xf numFmtId="0" fontId="46" fillId="0" borderId="0" xfId="14"/>
    <xf numFmtId="0" fontId="62" fillId="0" borderId="0" xfId="14" applyFont="1" applyAlignment="1">
      <alignment vertical="top"/>
    </xf>
    <xf numFmtId="0" fontId="78" fillId="0" borderId="0" xfId="14" applyFont="1" applyFill="1" applyAlignment="1">
      <alignment vertical="top" wrapText="1"/>
    </xf>
    <xf numFmtId="0" fontId="46" fillId="0" borderId="0" xfId="14" applyFill="1" applyAlignment="1">
      <alignment wrapText="1"/>
    </xf>
    <xf numFmtId="0" fontId="0" fillId="0" borderId="0" xfId="0" applyAlignment="1">
      <alignment vertical="top" wrapText="1"/>
    </xf>
    <xf numFmtId="0" fontId="62" fillId="0" borderId="0" xfId="14" applyFont="1" applyAlignment="1">
      <alignment vertical="top" wrapText="1"/>
    </xf>
    <xf numFmtId="0" fontId="3" fillId="0" borderId="0" xfId="2" applyFont="1" applyAlignment="1">
      <alignment horizontal="left" wrapText="1"/>
    </xf>
    <xf numFmtId="0" fontId="4" fillId="0" borderId="0" xfId="2" applyFont="1" applyAlignment="1">
      <alignment horizontal="left" wrapText="1"/>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11" fillId="2" borderId="0"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3" fillId="0" borderId="0" xfId="1" applyFont="1" applyAlignment="1">
      <alignment horizontal="left" wrapText="1"/>
    </xf>
    <xf numFmtId="0" fontId="6" fillId="0" borderId="0" xfId="1" applyFont="1" applyFill="1" applyBorder="1" applyAlignment="1">
      <alignment horizontal="left" wrapText="1"/>
    </xf>
    <xf numFmtId="0" fontId="5" fillId="0" borderId="6" xfId="3" applyFont="1" applyFill="1" applyBorder="1" applyAlignment="1">
      <alignment horizontal="center" vertical="center" wrapText="1"/>
    </xf>
    <xf numFmtId="0" fontId="5" fillId="0" borderId="10" xfId="3"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7" fillId="0" borderId="5"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8" fillId="0" borderId="0" xfId="1" applyFont="1" applyBorder="1" applyAlignment="1">
      <alignment horizontal="center" vertical="center"/>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11" fillId="3" borderId="0" xfId="1" applyFont="1" applyFill="1" applyBorder="1" applyAlignment="1">
      <alignment horizontal="center" vertical="center"/>
    </xf>
    <xf numFmtId="0" fontId="5" fillId="0" borderId="6" xfId="1" applyFont="1" applyBorder="1" applyAlignment="1">
      <alignment horizontal="center" vertical="center" wrapText="1"/>
    </xf>
    <xf numFmtId="0" fontId="6" fillId="0" borderId="0" xfId="1" applyNumberFormat="1" applyFont="1" applyBorder="1" applyAlignment="1">
      <alignment horizontal="left" wrapText="1"/>
    </xf>
    <xf numFmtId="0" fontId="8" fillId="0" borderId="0" xfId="1" applyFont="1" applyBorder="1" applyAlignment="1">
      <alignment horizontal="center" vertical="center" wrapText="1"/>
    </xf>
    <xf numFmtId="0" fontId="3" fillId="0" borderId="0" xfId="1" applyFont="1" applyFill="1" applyBorder="1" applyAlignment="1">
      <alignment horizontal="left" wrapText="1"/>
    </xf>
    <xf numFmtId="0" fontId="3" fillId="0" borderId="0" xfId="2" applyFont="1" applyFill="1" applyBorder="1" applyAlignment="1">
      <alignment horizontal="left" wrapText="1"/>
    </xf>
    <xf numFmtId="0" fontId="4" fillId="0" borderId="0" xfId="2" applyFont="1" applyFill="1" applyBorder="1" applyAlignment="1">
      <alignment horizontal="left" wrapText="1"/>
    </xf>
    <xf numFmtId="0" fontId="2" fillId="0" borderId="0" xfId="2" applyFont="1" applyFill="1" applyBorder="1" applyAlignment="1">
      <alignment horizontal="left"/>
    </xf>
    <xf numFmtId="0" fontId="23" fillId="0" borderId="0" xfId="2" applyFont="1" applyFill="1" applyBorder="1" applyAlignment="1">
      <alignment horizontal="left" wrapText="1"/>
    </xf>
    <xf numFmtId="0" fontId="2" fillId="0" borderId="0" xfId="2" applyFont="1" applyFill="1" applyBorder="1" applyAlignment="1">
      <alignment wrapText="1"/>
    </xf>
    <xf numFmtId="0" fontId="11" fillId="2" borderId="0" xfId="2" applyFont="1" applyFill="1" applyBorder="1" applyAlignment="1">
      <alignment horizontal="center" vertical="center"/>
    </xf>
    <xf numFmtId="0" fontId="6" fillId="0" borderId="0" xfId="2" applyFont="1" applyFill="1" applyBorder="1" applyAlignment="1">
      <alignment horizontal="left" wrapText="1"/>
    </xf>
    <xf numFmtId="0" fontId="1" fillId="0" borderId="0" xfId="1" applyAlignment="1"/>
    <xf numFmtId="0" fontId="4" fillId="0" borderId="0" xfId="1" applyFont="1" applyFill="1" applyBorder="1" applyAlignment="1">
      <alignment horizontal="left" wrapText="1"/>
    </xf>
    <xf numFmtId="0" fontId="5" fillId="0" borderId="1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28" fillId="0" borderId="0" xfId="1" applyFont="1" applyFill="1" applyBorder="1" applyAlignment="1">
      <alignment horizontal="left" wrapText="1"/>
    </xf>
    <xf numFmtId="0" fontId="28" fillId="0" borderId="0" xfId="3" applyFont="1" applyFill="1" applyBorder="1" applyAlignment="1">
      <alignment horizontal="left" wrapText="1"/>
    </xf>
    <xf numFmtId="3" fontId="2" fillId="0" borderId="4" xfId="1" applyNumberFormat="1" applyFont="1" applyBorder="1" applyAlignment="1">
      <alignment horizontal="right" vertical="center"/>
    </xf>
    <xf numFmtId="0" fontId="1" fillId="0" borderId="6" xfId="1" applyBorder="1" applyAlignment="1">
      <alignment horizontal="right" vertical="center"/>
    </xf>
    <xf numFmtId="0" fontId="28" fillId="0" borderId="0" xfId="3" applyFont="1" applyFill="1" applyBorder="1" applyAlignment="1">
      <alignment wrapText="1"/>
    </xf>
    <xf numFmtId="2" fontId="8" fillId="0" borderId="7" xfId="3" applyNumberFormat="1" applyFont="1" applyFill="1" applyBorder="1" applyAlignment="1">
      <alignment horizontal="left" vertical="center" wrapText="1"/>
    </xf>
    <xf numFmtId="0" fontId="2" fillId="0" borderId="0" xfId="1" applyFont="1" applyAlignment="1">
      <alignment wrapText="1"/>
    </xf>
    <xf numFmtId="0" fontId="1" fillId="0" borderId="0" xfId="1" applyAlignment="1">
      <alignment wrapText="1"/>
    </xf>
    <xf numFmtId="4" fontId="2" fillId="0" borderId="7" xfId="1" applyNumberFormat="1" applyFont="1" applyBorder="1" applyAlignment="1">
      <alignment horizontal="right" vertical="center"/>
    </xf>
    <xf numFmtId="0" fontId="1" fillId="0" borderId="7" xfId="1" applyBorder="1" applyAlignment="1"/>
    <xf numFmtId="4" fontId="2" fillId="0" borderId="8" xfId="1" applyNumberFormat="1" applyFont="1" applyBorder="1" applyAlignment="1">
      <alignment horizontal="right" vertical="center"/>
    </xf>
    <xf numFmtId="0" fontId="1" fillId="0" borderId="8" xfId="1" applyBorder="1" applyAlignment="1"/>
    <xf numFmtId="0" fontId="8" fillId="0" borderId="7" xfId="3" applyFont="1" applyFill="1" applyBorder="1" applyAlignment="1">
      <alignment horizontal="left" vertical="center"/>
    </xf>
    <xf numFmtId="0" fontId="7" fillId="0" borderId="5"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12" xfId="3" applyFont="1" applyBorder="1" applyAlignment="1">
      <alignment horizontal="center" vertical="center" wrapText="1"/>
    </xf>
    <xf numFmtId="0" fontId="7" fillId="0" borderId="4" xfId="3" applyFont="1" applyBorder="1" applyAlignment="1">
      <alignment horizontal="center" vertical="center" wrapText="1"/>
    </xf>
    <xf numFmtId="0" fontId="11" fillId="3" borderId="0" xfId="1" applyFont="1" applyFill="1" applyAlignment="1">
      <alignment horizontal="center" vertical="center"/>
    </xf>
    <xf numFmtId="0" fontId="6" fillId="0" borderId="0" xfId="1" applyFont="1" applyAlignment="1">
      <alignment horizontal="left" wrapText="1"/>
    </xf>
    <xf numFmtId="0" fontId="5" fillId="0" borderId="6" xfId="3" applyFont="1" applyBorder="1" applyAlignment="1">
      <alignment horizontal="center" vertical="center" wrapText="1"/>
    </xf>
    <xf numFmtId="0" fontId="5" fillId="0" borderId="1"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2" fontId="6" fillId="0" borderId="0" xfId="1" applyNumberFormat="1" applyFont="1" applyFill="1" applyBorder="1" applyAlignment="1">
      <alignment horizontal="left" wrapText="1"/>
    </xf>
    <xf numFmtId="2" fontId="1" fillId="0" borderId="0" xfId="1" applyNumberFormat="1" applyAlignment="1">
      <alignment horizontal="left"/>
    </xf>
    <xf numFmtId="0" fontId="1" fillId="0" borderId="0" xfId="1" applyAlignment="1">
      <alignment horizontal="left" wrapText="1"/>
    </xf>
    <xf numFmtId="4" fontId="6" fillId="0" borderId="7" xfId="1" applyNumberFormat="1" applyFont="1" applyBorder="1" applyAlignment="1">
      <alignment horizontal="right" vertical="center"/>
    </xf>
    <xf numFmtId="0" fontId="1" fillId="0" borderId="6" xfId="1" applyBorder="1" applyAlignment="1">
      <alignment horizontal="center" vertical="center" wrapText="1"/>
    </xf>
    <xf numFmtId="3" fontId="6" fillId="0" borderId="4" xfId="1" applyNumberFormat="1" applyFont="1" applyBorder="1" applyAlignment="1">
      <alignment horizontal="right" vertical="center"/>
    </xf>
    <xf numFmtId="0" fontId="29" fillId="0" borderId="0" xfId="1" applyFont="1" applyAlignment="1">
      <alignment horizontal="left" wrapText="1"/>
    </xf>
    <xf numFmtId="0" fontId="5" fillId="0" borderId="7" xfId="1" applyFont="1" applyBorder="1" applyAlignment="1">
      <alignment horizontal="center" vertical="center"/>
    </xf>
    <xf numFmtId="0" fontId="8" fillId="0" borderId="7" xfId="3" applyFont="1" applyBorder="1" applyAlignment="1">
      <alignment horizontal="left" vertical="center"/>
    </xf>
    <xf numFmtId="166" fontId="5" fillId="0" borderId="3" xfId="1" applyNumberFormat="1" applyFont="1" applyBorder="1" applyAlignment="1">
      <alignment horizontal="center"/>
    </xf>
    <xf numFmtId="166" fontId="5" fillId="0" borderId="0" xfId="1" applyNumberFormat="1" applyFont="1" applyAlignment="1">
      <alignment horizontal="center"/>
    </xf>
    <xf numFmtId="3" fontId="5" fillId="0" borderId="3" xfId="1" applyNumberFormat="1" applyFont="1" applyBorder="1" applyAlignment="1">
      <alignment vertical="center"/>
    </xf>
    <xf numFmtId="3" fontId="5" fillId="0" borderId="2" xfId="1" applyNumberFormat="1" applyFont="1" applyBorder="1" applyAlignment="1">
      <alignment vertical="center"/>
    </xf>
    <xf numFmtId="0" fontId="32" fillId="0" borderId="4" xfId="1" applyFont="1" applyBorder="1" applyAlignment="1">
      <alignment horizontal="center" vertical="center" wrapText="1"/>
    </xf>
    <xf numFmtId="0" fontId="32" fillId="0" borderId="7" xfId="1" applyFont="1" applyBorder="1" applyAlignment="1">
      <alignment horizontal="center" vertical="center" wrapText="1"/>
    </xf>
    <xf numFmtId="0" fontId="1" fillId="0" borderId="9" xfId="1" applyBorder="1" applyAlignment="1">
      <alignment horizontal="center"/>
    </xf>
    <xf numFmtId="0" fontId="1" fillId="0" borderId="14" xfId="1" applyBorder="1" applyAlignment="1">
      <alignment horizontal="center"/>
    </xf>
    <xf numFmtId="0" fontId="6" fillId="0" borderId="0" xfId="1" applyFont="1" applyAlignment="1">
      <alignment horizontal="left"/>
    </xf>
    <xf numFmtId="0" fontId="5" fillId="0" borderId="11" xfId="1" applyFont="1" applyBorder="1" applyAlignment="1">
      <alignment horizontal="center" vertical="center" wrapText="1"/>
    </xf>
    <xf numFmtId="0" fontId="1" fillId="0" borderId="2" xfId="1" applyBorder="1"/>
    <xf numFmtId="0" fontId="1" fillId="0" borderId="13" xfId="1" applyBorder="1"/>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0" xfId="1" applyFont="1" applyBorder="1" applyAlignment="1">
      <alignment horizontal="center" vertical="center" wrapText="1"/>
    </xf>
    <xf numFmtId="0" fontId="1" fillId="0" borderId="0" xfId="1" applyAlignment="1">
      <alignment horizontal="center"/>
    </xf>
    <xf numFmtId="0" fontId="1" fillId="0" borderId="0" xfId="1" applyBorder="1"/>
    <xf numFmtId="166" fontId="8" fillId="0" borderId="3" xfId="1" applyNumberFormat="1" applyFont="1" applyBorder="1" applyAlignment="1">
      <alignment horizontal="center"/>
    </xf>
    <xf numFmtId="166" fontId="8" fillId="0" borderId="0" xfId="1" applyNumberFormat="1" applyFont="1" applyBorder="1" applyAlignment="1">
      <alignment horizontal="center"/>
    </xf>
    <xf numFmtId="0" fontId="8" fillId="0" borderId="0" xfId="1" applyFont="1" applyFill="1" applyAlignment="1">
      <alignment horizontal="center" vertical="center"/>
    </xf>
    <xf numFmtId="0" fontId="5" fillId="0" borderId="9" xfId="1" applyFont="1" applyBorder="1" applyAlignment="1">
      <alignment horizontal="center" vertical="center" wrapText="1"/>
    </xf>
    <xf numFmtId="3" fontId="8" fillId="0" borderId="3" xfId="1" applyNumberFormat="1" applyFont="1" applyFill="1" applyBorder="1" applyAlignment="1"/>
    <xf numFmtId="3" fontId="8" fillId="0" borderId="2" xfId="1" applyNumberFormat="1" applyFont="1" applyFill="1" applyBorder="1" applyAlignment="1"/>
    <xf numFmtId="0" fontId="5" fillId="0" borderId="10"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6" fillId="0" borderId="0" xfId="1" applyFont="1" applyFill="1" applyBorder="1" applyAlignment="1">
      <alignment horizontal="left"/>
    </xf>
    <xf numFmtId="0" fontId="5" fillId="0" borderId="5" xfId="1" applyFont="1" applyFill="1" applyBorder="1" applyAlignment="1">
      <alignment horizontal="center" vertical="center" wrapText="1"/>
    </xf>
    <xf numFmtId="0" fontId="8" fillId="0" borderId="0" xfId="4" applyFont="1" applyBorder="1" applyAlignment="1">
      <alignment horizontal="center" vertical="center" wrapText="1"/>
    </xf>
    <xf numFmtId="0" fontId="5" fillId="0" borderId="0" xfId="4" applyFont="1" applyAlignment="1">
      <alignment horizontal="center" vertical="center" wrapText="1"/>
    </xf>
    <xf numFmtId="0" fontId="8" fillId="0" borderId="0" xfId="4" applyFont="1" applyAlignment="1">
      <alignment horizontal="center" vertical="center" wrapText="1"/>
    </xf>
    <xf numFmtId="0" fontId="5" fillId="0" borderId="0" xfId="4" applyFont="1" applyAlignment="1">
      <alignment horizontal="center" vertical="center"/>
    </xf>
    <xf numFmtId="0" fontId="8" fillId="0" borderId="0" xfId="4" applyFont="1" applyAlignment="1">
      <alignment horizontal="center" vertical="center"/>
    </xf>
    <xf numFmtId="0" fontId="20" fillId="4" borderId="0" xfId="4" applyFont="1" applyFill="1" applyAlignment="1">
      <alignment horizontal="center" vertical="center"/>
    </xf>
    <xf numFmtId="0" fontId="6" fillId="0" borderId="0" xfId="4" applyFont="1" applyAlignment="1">
      <alignment horizontal="left" vertical="top" wrapText="1"/>
    </xf>
    <xf numFmtId="0" fontId="5" fillId="0" borderId="6" xfId="4" applyFont="1" applyBorder="1" applyAlignment="1">
      <alignment horizontal="center" vertical="center" wrapText="1"/>
    </xf>
    <xf numFmtId="0" fontId="5" fillId="0" borderId="4" xfId="4" applyFont="1" applyBorder="1" applyAlignment="1">
      <alignment horizontal="center" vertical="center" wrapText="1"/>
    </xf>
    <xf numFmtId="0" fontId="5" fillId="0" borderId="7"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12" xfId="4" applyFont="1" applyBorder="1" applyAlignment="1">
      <alignment horizontal="center" vertical="center" wrapText="1"/>
    </xf>
    <xf numFmtId="0" fontId="8" fillId="0" borderId="0" xfId="5" applyFont="1" applyFill="1" applyAlignment="1">
      <alignment horizontal="center" wrapText="1"/>
    </xf>
    <xf numFmtId="4" fontId="8" fillId="0" borderId="0" xfId="5" applyNumberFormat="1" applyFont="1" applyFill="1" applyAlignment="1">
      <alignment horizontal="center" wrapText="1"/>
    </xf>
    <xf numFmtId="0" fontId="3" fillId="0" borderId="0" xfId="2" applyFont="1" applyAlignment="1">
      <alignment horizontal="left"/>
    </xf>
    <xf numFmtId="0" fontId="11" fillId="5" borderId="0" xfId="2" applyFont="1" applyFill="1" applyAlignment="1">
      <alignment horizontal="center" vertical="center" wrapText="1"/>
    </xf>
    <xf numFmtId="0" fontId="6" fillId="0" borderId="0" xfId="2" applyFont="1" applyAlignment="1">
      <alignment horizontal="left"/>
    </xf>
    <xf numFmtId="0" fontId="5" fillId="0" borderId="6" xfId="2" applyFont="1" applyBorder="1" applyAlignment="1">
      <alignment horizontal="center" vertical="center" wrapText="1"/>
    </xf>
    <xf numFmtId="0" fontId="5" fillId="0" borderId="4" xfId="2" applyFont="1" applyBorder="1" applyAlignment="1">
      <alignment horizontal="center" vertical="center" wrapText="1"/>
    </xf>
    <xf numFmtId="0" fontId="5" fillId="0" borderId="7"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2" xfId="2" applyFont="1" applyBorder="1" applyAlignment="1">
      <alignment horizontal="center" vertical="center" wrapText="1"/>
    </xf>
    <xf numFmtId="0" fontId="8" fillId="0" borderId="0" xfId="2" applyFont="1" applyAlignment="1">
      <alignment horizontal="center" vertical="center"/>
    </xf>
    <xf numFmtId="0" fontId="8" fillId="0" borderId="0" xfId="2" applyFont="1" applyFill="1" applyAlignment="1">
      <alignment horizontal="center" vertical="center" wrapText="1"/>
    </xf>
    <xf numFmtId="0" fontId="8" fillId="0" borderId="0" xfId="2"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center" vertical="center" wrapText="1"/>
    </xf>
    <xf numFmtId="2" fontId="5" fillId="0" borderId="8" xfId="1" applyNumberFormat="1" applyFont="1" applyBorder="1" applyAlignment="1">
      <alignment horizontal="center" vertical="center" wrapText="1"/>
    </xf>
    <xf numFmtId="0" fontId="3" fillId="0" borderId="0" xfId="1" applyFont="1" applyFill="1" applyBorder="1" applyAlignment="1">
      <alignment wrapText="1"/>
    </xf>
    <xf numFmtId="0" fontId="4" fillId="0" borderId="0" xfId="1" applyFont="1" applyAlignment="1"/>
    <xf numFmtId="0" fontId="4" fillId="0" borderId="0" xfId="1" applyFont="1" applyAlignment="1">
      <alignment horizontal="left" wrapText="1"/>
    </xf>
    <xf numFmtId="0" fontId="4" fillId="0" borderId="0" xfId="1" applyFont="1" applyAlignment="1">
      <alignment wrapText="1"/>
    </xf>
    <xf numFmtId="0" fontId="11" fillId="5" borderId="0" xfId="1" applyFont="1" applyFill="1" applyAlignment="1">
      <alignment horizontal="center" vertical="center" wrapText="1"/>
    </xf>
    <xf numFmtId="2" fontId="5" fillId="0" borderId="10" xfId="1" applyNumberFormat="1" applyFont="1" applyBorder="1" applyAlignment="1">
      <alignment horizontal="center" vertical="center" wrapText="1"/>
    </xf>
    <xf numFmtId="2" fontId="5" fillId="0" borderId="10" xfId="1" applyNumberFormat="1" applyFont="1" applyBorder="1" applyAlignment="1">
      <alignment horizontal="center" vertical="center" wrapText="1" shrinkToFit="1"/>
    </xf>
    <xf numFmtId="0" fontId="5" fillId="0" borderId="12" xfId="1" applyFont="1" applyBorder="1" applyAlignment="1">
      <alignment horizontal="center" vertical="center" wrapText="1" shrinkToFit="1"/>
    </xf>
    <xf numFmtId="0" fontId="5" fillId="0" borderId="14" xfId="1" applyFont="1" applyBorder="1" applyAlignment="1">
      <alignment horizontal="center" vertical="center" wrapText="1"/>
    </xf>
    <xf numFmtId="0" fontId="5" fillId="0" borderId="5" xfId="1" applyFont="1" applyBorder="1" applyAlignment="1">
      <alignment horizontal="center" vertical="center" wrapText="1"/>
    </xf>
    <xf numFmtId="0" fontId="11" fillId="6"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6" fillId="0" borderId="0" xfId="1" applyFont="1" applyFill="1" applyBorder="1" applyAlignment="1">
      <alignment horizontal="left" vertical="center" wrapText="1"/>
    </xf>
    <xf numFmtId="0" fontId="6" fillId="0" borderId="0" xfId="6" applyFont="1" applyAlignment="1">
      <alignment horizontal="left" wrapText="1"/>
    </xf>
    <xf numFmtId="0" fontId="5" fillId="0" borderId="6" xfId="6" applyFont="1" applyBorder="1" applyAlignment="1">
      <alignment horizontal="center" vertical="center" wrapText="1"/>
    </xf>
    <xf numFmtId="0" fontId="5" fillId="0" borderId="5" xfId="6" applyFont="1" applyBorder="1" applyAlignment="1">
      <alignment horizontal="center" vertical="center" wrapText="1"/>
    </xf>
    <xf numFmtId="0" fontId="5" fillId="0" borderId="4" xfId="6" applyFont="1" applyBorder="1" applyAlignment="1">
      <alignment horizontal="center" vertical="center" wrapText="1"/>
    </xf>
    <xf numFmtId="0" fontId="7" fillId="0" borderId="4" xfId="6" applyFont="1" applyBorder="1" applyAlignment="1">
      <alignment horizontal="center" vertical="center" wrapText="1"/>
    </xf>
    <xf numFmtId="0" fontId="7" fillId="0" borderId="6" xfId="6" applyFont="1" applyBorder="1" applyAlignment="1">
      <alignment horizontal="center" vertical="center" wrapText="1"/>
    </xf>
    <xf numFmtId="3" fontId="5" fillId="0" borderId="3" xfId="1" applyNumberFormat="1" applyFont="1" applyBorder="1" applyAlignment="1">
      <alignment horizontal="right"/>
    </xf>
    <xf numFmtId="3" fontId="2" fillId="0" borderId="2" xfId="1" applyNumberFormat="1" applyFont="1" applyBorder="1" applyAlignment="1">
      <alignment horizontal="right"/>
    </xf>
    <xf numFmtId="0" fontId="6" fillId="0" borderId="0" xfId="1" applyFont="1" applyAlignment="1">
      <alignment horizontal="left" vertical="center" wrapText="1"/>
    </xf>
    <xf numFmtId="0" fontId="5" fillId="0" borderId="15" xfId="1" applyFont="1" applyBorder="1" applyAlignment="1">
      <alignment horizontal="center" vertical="center" wrapText="1"/>
    </xf>
    <xf numFmtId="0" fontId="2" fillId="0" borderId="6" xfId="1" applyFont="1" applyBorder="1" applyAlignment="1">
      <alignment horizontal="center" vertical="center" wrapText="1"/>
    </xf>
    <xf numFmtId="0" fontId="7" fillId="0" borderId="4"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3" fontId="8" fillId="0" borderId="3" xfId="1" applyNumberFormat="1" applyFont="1" applyBorder="1" applyAlignment="1">
      <alignment horizontal="right"/>
    </xf>
    <xf numFmtId="0" fontId="2" fillId="0" borderId="2" xfId="1" applyFont="1" applyBorder="1" applyAlignment="1">
      <alignment horizontal="right"/>
    </xf>
    <xf numFmtId="0" fontId="11" fillId="7" borderId="0" xfId="1" applyFont="1" applyFill="1" applyAlignment="1">
      <alignment horizontal="center" vertical="center"/>
    </xf>
    <xf numFmtId="0" fontId="6" fillId="0" borderId="0" xfId="1" applyFont="1" applyAlignment="1">
      <alignment horizontal="left" vertical="center"/>
    </xf>
    <xf numFmtId="0" fontId="37" fillId="0" borderId="7" xfId="5" applyBorder="1" applyAlignment="1">
      <alignment horizontal="center" vertical="center" wrapText="1"/>
    </xf>
    <xf numFmtId="0" fontId="37" fillId="0" borderId="12" xfId="5" applyBorder="1" applyAlignment="1">
      <alignment horizontal="center" vertical="center" wrapText="1"/>
    </xf>
    <xf numFmtId="0" fontId="11" fillId="8" borderId="0" xfId="2" applyFont="1" applyFill="1" applyAlignment="1">
      <alignment horizontal="center" vertical="center"/>
    </xf>
    <xf numFmtId="1" fontId="12" fillId="0" borderId="4" xfId="2" applyNumberFormat="1" applyFont="1" applyBorder="1" applyAlignment="1">
      <alignment horizontal="center" vertical="center" wrapText="1"/>
    </xf>
    <xf numFmtId="1" fontId="12" fillId="0" borderId="7" xfId="2" applyNumberFormat="1" applyFont="1" applyBorder="1" applyAlignment="1">
      <alignment horizontal="center" vertical="center" wrapText="1"/>
    </xf>
    <xf numFmtId="0" fontId="46" fillId="0" borderId="6" xfId="7" applyBorder="1" applyAlignment="1">
      <alignment horizontal="center" vertical="center" wrapText="1"/>
    </xf>
    <xf numFmtId="1" fontId="12" fillId="0" borderId="5" xfId="2" applyNumberFormat="1" applyFont="1" applyBorder="1" applyAlignment="1">
      <alignment horizontal="center" vertical="center" wrapText="1"/>
    </xf>
    <xf numFmtId="1" fontId="12" fillId="0" borderId="10" xfId="2" applyNumberFormat="1" applyFont="1" applyBorder="1" applyAlignment="1">
      <alignment horizontal="center" vertical="center" wrapText="1"/>
    </xf>
    <xf numFmtId="0" fontId="46" fillId="0" borderId="12" xfId="7" applyBorder="1" applyAlignment="1">
      <alignment horizontal="center" vertical="center" wrapText="1"/>
    </xf>
    <xf numFmtId="1" fontId="49" fillId="0" borderId="10" xfId="2" applyNumberFormat="1" applyFont="1" applyBorder="1" applyAlignment="1">
      <alignment horizontal="center" vertical="center" wrapText="1"/>
    </xf>
    <xf numFmtId="1" fontId="49" fillId="0" borderId="9" xfId="2" applyNumberFormat="1" applyFont="1" applyBorder="1" applyAlignment="1">
      <alignment horizontal="center" vertical="center" wrapText="1"/>
    </xf>
    <xf numFmtId="0" fontId="46" fillId="0" borderId="15" xfId="7" applyBorder="1" applyAlignment="1">
      <alignment horizontal="center" vertical="center" wrapText="1"/>
    </xf>
    <xf numFmtId="0" fontId="4" fillId="0" borderId="0" xfId="2" applyFont="1" applyAlignment="1">
      <alignment wrapText="1"/>
    </xf>
    <xf numFmtId="2" fontId="6" fillId="0" borderId="0" xfId="2" applyNumberFormat="1" applyFont="1" applyAlignment="1">
      <alignment horizontal="left" wrapText="1"/>
    </xf>
    <xf numFmtId="0" fontId="3" fillId="0" borderId="0" xfId="1" applyFont="1" applyAlignment="1">
      <alignment horizontal="left" vertical="center" wrapText="1"/>
    </xf>
    <xf numFmtId="2" fontId="3" fillId="0" borderId="0" xfId="8" applyNumberFormat="1" applyFont="1" applyFill="1" applyBorder="1" applyAlignment="1">
      <alignment horizontal="left" vertical="center" wrapText="1"/>
    </xf>
    <xf numFmtId="0" fontId="2" fillId="0" borderId="0" xfId="1" applyFont="1" applyAlignment="1"/>
    <xf numFmtId="0" fontId="3" fillId="0" borderId="0" xfId="1" applyFont="1" applyFill="1" applyBorder="1" applyAlignment="1">
      <alignment horizontal="left" vertical="center" wrapText="1"/>
    </xf>
    <xf numFmtId="0" fontId="3" fillId="0" borderId="0" xfId="8" applyFont="1" applyFill="1" applyBorder="1" applyAlignment="1">
      <alignment horizontal="left" vertical="center" wrapText="1"/>
    </xf>
    <xf numFmtId="0" fontId="11" fillId="8" borderId="0" xfId="1" applyFont="1" applyFill="1" applyAlignment="1">
      <alignment horizontal="center" vertical="center"/>
    </xf>
    <xf numFmtId="0" fontId="3" fillId="0" borderId="0" xfId="8" applyFont="1" applyAlignment="1">
      <alignment horizontal="left" wrapText="1"/>
    </xf>
    <xf numFmtId="0" fontId="59" fillId="0" borderId="0" xfId="8" applyFont="1" applyAlignment="1">
      <alignment horizontal="left" wrapText="1"/>
    </xf>
    <xf numFmtId="0" fontId="2" fillId="0" borderId="0" xfId="1" applyFont="1" applyAlignment="1">
      <alignment horizontal="left" wrapText="1"/>
    </xf>
    <xf numFmtId="0" fontId="3" fillId="0" borderId="0" xfId="11" applyFont="1" applyFill="1" applyBorder="1" applyAlignment="1">
      <alignment horizontal="left" wrapText="1"/>
    </xf>
    <xf numFmtId="0" fontId="0" fillId="0" borderId="0" xfId="0" applyAlignment="1">
      <alignment wrapText="1"/>
    </xf>
    <xf numFmtId="0" fontId="11" fillId="8" borderId="0" xfId="9" applyFont="1" applyFill="1" applyAlignment="1">
      <alignment horizontal="center" vertical="center"/>
    </xf>
    <xf numFmtId="0" fontId="6" fillId="0" borderId="0" xfId="9" applyFont="1" applyAlignment="1">
      <alignment horizontal="left" vertical="top" wrapText="1"/>
    </xf>
    <xf numFmtId="0" fontId="5" fillId="0" borderId="6" xfId="9" applyFont="1" applyBorder="1" applyAlignment="1">
      <alignment horizontal="center" vertical="center" wrapText="1"/>
    </xf>
    <xf numFmtId="0" fontId="5" fillId="0" borderId="4" xfId="9" applyFont="1" applyBorder="1" applyAlignment="1">
      <alignment horizontal="center" vertical="center" wrapText="1"/>
    </xf>
    <xf numFmtId="0" fontId="64" fillId="0" borderId="6" xfId="9" applyFont="1" applyBorder="1" applyAlignment="1">
      <alignment horizontal="center" vertical="center" wrapText="1"/>
    </xf>
    <xf numFmtId="0" fontId="5" fillId="0" borderId="9" xfId="9" applyFont="1" applyBorder="1" applyAlignment="1">
      <alignment horizontal="center" vertical="center" wrapText="1"/>
    </xf>
    <xf numFmtId="0" fontId="5" fillId="0" borderId="15" xfId="9" applyFont="1" applyBorder="1" applyAlignment="1">
      <alignment horizontal="center" vertical="center" wrapText="1"/>
    </xf>
    <xf numFmtId="0" fontId="62" fillId="0" borderId="0" xfId="9" applyFont="1" applyAlignment="1">
      <alignment wrapText="1"/>
    </xf>
    <xf numFmtId="0" fontId="61" fillId="0" borderId="0" xfId="9" applyFont="1" applyAlignment="1">
      <alignment wrapText="1"/>
    </xf>
    <xf numFmtId="0" fontId="3" fillId="0" borderId="0" xfId="9" applyFont="1" applyFill="1" applyAlignment="1">
      <alignment wrapText="1"/>
    </xf>
    <xf numFmtId="0" fontId="4" fillId="0" borderId="0" xfId="9" applyFont="1" applyFill="1" applyAlignment="1">
      <alignment wrapText="1"/>
    </xf>
    <xf numFmtId="0" fontId="6" fillId="0" borderId="0" xfId="10" applyFont="1" applyAlignment="1">
      <alignment horizontal="left" vertical="center" wrapText="1"/>
    </xf>
    <xf numFmtId="0" fontId="60" fillId="0" borderId="11" xfId="10" applyFont="1" applyBorder="1" applyAlignment="1">
      <alignment horizontal="center" vertical="center"/>
    </xf>
    <xf numFmtId="0" fontId="60" fillId="0" borderId="13" xfId="10" applyFont="1" applyBorder="1" applyAlignment="1">
      <alignment horizontal="center" vertical="center"/>
    </xf>
    <xf numFmtId="2" fontId="60" fillId="0" borderId="7" xfId="10" applyNumberFormat="1" applyFont="1" applyBorder="1" applyAlignment="1">
      <alignment horizontal="center" vertical="center"/>
    </xf>
    <xf numFmtId="0" fontId="60" fillId="0" borderId="8" xfId="10" applyNumberFormat="1" applyFont="1" applyBorder="1" applyAlignment="1">
      <alignment horizontal="center" vertical="center" wrapText="1"/>
    </xf>
    <xf numFmtId="2" fontId="60" fillId="0" borderId="4" xfId="10" applyNumberFormat="1" applyFont="1" applyBorder="1" applyAlignment="1">
      <alignment horizontal="center" vertical="center" wrapText="1"/>
    </xf>
    <xf numFmtId="2" fontId="60" fillId="0" borderId="7" xfId="10" applyNumberFormat="1" applyFont="1" applyBorder="1" applyAlignment="1">
      <alignment horizontal="center" vertical="center" wrapText="1"/>
    </xf>
    <xf numFmtId="0" fontId="3" fillId="0" borderId="0" xfId="12" applyFont="1" applyAlignment="1">
      <alignment horizontal="left"/>
    </xf>
    <xf numFmtId="0" fontId="4" fillId="0" borderId="0" xfId="12" applyFont="1" applyAlignment="1">
      <alignment horizontal="left"/>
    </xf>
    <xf numFmtId="0" fontId="3" fillId="0" borderId="0" xfId="12" applyFont="1" applyAlignment="1">
      <alignment horizontal="left" vertical="center" wrapText="1"/>
    </xf>
    <xf numFmtId="0" fontId="4" fillId="0" borderId="0" xfId="12" applyFont="1" applyAlignment="1">
      <alignment horizontal="left" vertical="center" wrapText="1"/>
    </xf>
    <xf numFmtId="0" fontId="11" fillId="9" borderId="0" xfId="8" applyFont="1" applyFill="1" applyAlignment="1">
      <alignment horizontal="center" vertical="center"/>
    </xf>
    <xf numFmtId="0" fontId="6" fillId="0" borderId="0" xfId="12" applyFont="1" applyAlignment="1">
      <alignment horizontal="left" vertical="top" wrapText="1"/>
    </xf>
    <xf numFmtId="0" fontId="6" fillId="0" borderId="0" xfId="12" applyFont="1" applyAlignment="1">
      <alignment horizontal="left" vertical="center" wrapText="1"/>
    </xf>
    <xf numFmtId="0" fontId="5" fillId="0" borderId="6" xfId="12" applyFont="1" applyBorder="1" applyAlignment="1">
      <alignment horizontal="center" vertical="center" wrapText="1"/>
    </xf>
    <xf numFmtId="0" fontId="5" fillId="0" borderId="10" xfId="12" applyFont="1" applyBorder="1" applyAlignment="1">
      <alignment horizontal="center" vertical="center" wrapText="1"/>
    </xf>
    <xf numFmtId="0" fontId="5" fillId="0" borderId="1" xfId="12" applyFont="1" applyBorder="1" applyAlignment="1">
      <alignment horizontal="center" vertical="center" wrapText="1"/>
    </xf>
    <xf numFmtId="0" fontId="7" fillId="0" borderId="4" xfId="12" applyFont="1" applyBorder="1" applyAlignment="1">
      <alignment horizontal="center" vertical="center"/>
    </xf>
    <xf numFmtId="0" fontId="7" fillId="0" borderId="7" xfId="12" applyFont="1" applyBorder="1" applyAlignment="1">
      <alignment horizontal="center" vertical="center"/>
    </xf>
    <xf numFmtId="0" fontId="7" fillId="0" borderId="6" xfId="12" applyFont="1" applyBorder="1" applyAlignment="1">
      <alignment horizontal="center" vertical="center"/>
    </xf>
    <xf numFmtId="0" fontId="5" fillId="0" borderId="5" xfId="12" applyFont="1" applyBorder="1" applyAlignment="1">
      <alignment horizontal="center" vertical="center" wrapText="1"/>
    </xf>
    <xf numFmtId="0" fontId="5" fillId="0" borderId="4" xfId="12" applyFont="1" applyBorder="1" applyAlignment="1">
      <alignment horizontal="center" vertical="center" wrapText="1"/>
    </xf>
    <xf numFmtId="0" fontId="11" fillId="9" borderId="0" xfId="1" applyFont="1" applyFill="1" applyAlignment="1">
      <alignment horizontal="center" vertical="center" wrapText="1"/>
    </xf>
    <xf numFmtId="0" fontId="32" fillId="0" borderId="7" xfId="1" applyFont="1" applyBorder="1" applyAlignment="1">
      <alignment horizontal="center" vertical="center"/>
    </xf>
    <xf numFmtId="0" fontId="32" fillId="0" borderId="6" xfId="1" applyFont="1" applyBorder="1" applyAlignment="1">
      <alignment horizontal="center" vertical="center"/>
    </xf>
    <xf numFmtId="0" fontId="8" fillId="0" borderId="0" xfId="1" applyFont="1" applyBorder="1" applyAlignment="1">
      <alignment horizontal="left"/>
    </xf>
    <xf numFmtId="0" fontId="8" fillId="0" borderId="2" xfId="1" applyFont="1" applyBorder="1" applyAlignment="1">
      <alignment horizontal="left"/>
    </xf>
    <xf numFmtId="3" fontId="32" fillId="0" borderId="3" xfId="1" applyNumberFormat="1" applyFont="1" applyBorder="1" applyAlignment="1">
      <alignment horizontal="center"/>
    </xf>
    <xf numFmtId="3" fontId="32" fillId="0" borderId="0" xfId="1" applyNumberFormat="1" applyFont="1" applyBorder="1" applyAlignment="1">
      <alignment horizontal="center"/>
    </xf>
    <xf numFmtId="0" fontId="32" fillId="0" borderId="0" xfId="1" applyFont="1" applyAlignment="1">
      <alignment horizontal="left"/>
    </xf>
    <xf numFmtId="0" fontId="32" fillId="0" borderId="2" xfId="1" applyFont="1" applyBorder="1" applyAlignment="1">
      <alignment horizontal="left"/>
    </xf>
    <xf numFmtId="0" fontId="11" fillId="10" borderId="0" xfId="1" applyFont="1" applyFill="1" applyAlignment="1">
      <alignment horizontal="center" vertical="center"/>
    </xf>
    <xf numFmtId="0" fontId="37" fillId="0" borderId="0" xfId="5" applyAlignment="1">
      <alignment horizontal="center"/>
    </xf>
    <xf numFmtId="0" fontId="7" fillId="0" borderId="0" xfId="1" applyFont="1" applyAlignment="1">
      <alignment horizontal="left"/>
    </xf>
    <xf numFmtId="0" fontId="7" fillId="0" borderId="2" xfId="1" applyFont="1" applyBorder="1" applyAlignment="1">
      <alignment horizontal="left"/>
    </xf>
    <xf numFmtId="0" fontId="32" fillId="0" borderId="4" xfId="1" applyFont="1" applyBorder="1" applyAlignment="1">
      <alignment horizontal="center" vertical="center"/>
    </xf>
    <xf numFmtId="3" fontId="8" fillId="0" borderId="3" xfId="1" applyNumberFormat="1" applyFont="1" applyBorder="1" applyAlignment="1">
      <alignment horizontal="center"/>
    </xf>
    <xf numFmtId="3" fontId="8" fillId="0" borderId="0" xfId="1" applyNumberFormat="1" applyFont="1" applyBorder="1" applyAlignment="1">
      <alignment horizontal="center"/>
    </xf>
    <xf numFmtId="0" fontId="11" fillId="12" borderId="0" xfId="1" applyFont="1" applyFill="1" applyBorder="1" applyAlignment="1">
      <alignment horizontal="center" vertical="center"/>
    </xf>
    <xf numFmtId="2" fontId="5" fillId="0" borderId="6" xfId="1" applyNumberFormat="1" applyFont="1" applyFill="1" applyBorder="1" applyAlignment="1">
      <alignment horizontal="center" vertical="center" wrapText="1"/>
    </xf>
    <xf numFmtId="2" fontId="5" fillId="0" borderId="4" xfId="1" applyNumberFormat="1" applyFont="1" applyFill="1" applyBorder="1" applyAlignment="1">
      <alignment horizontal="center" vertical="center" wrapText="1"/>
    </xf>
    <xf numFmtId="2" fontId="5" fillId="0" borderId="7" xfId="1" applyNumberFormat="1" applyFont="1" applyFill="1" applyBorder="1" applyAlignment="1">
      <alignment horizontal="center" vertical="center" wrapText="1"/>
    </xf>
    <xf numFmtId="0" fontId="75" fillId="0" borderId="0" xfId="1" applyFont="1" applyAlignment="1">
      <alignment horizontal="left" wrapText="1"/>
    </xf>
    <xf numFmtId="0" fontId="77" fillId="10" borderId="0" xfId="1" applyFont="1" applyFill="1" applyAlignment="1">
      <alignment horizontal="center" vertical="center"/>
    </xf>
  </cellXfs>
  <cellStyles count="15">
    <cellStyle name="Normalny" xfId="0" builtinId="0"/>
    <cellStyle name="Normalny 2" xfId="1" xr:uid="{00000000-0005-0000-0000-000001000000}"/>
    <cellStyle name="Normalny 2 2" xfId="2" xr:uid="{00000000-0005-0000-0000-000002000000}"/>
    <cellStyle name="Normalny 2 3" xfId="8" xr:uid="{00000000-0005-0000-0000-000003000000}"/>
    <cellStyle name="Normalny 2 5" xfId="9" xr:uid="{00000000-0005-0000-0000-000004000000}"/>
    <cellStyle name="Normalny 3" xfId="4" xr:uid="{00000000-0005-0000-0000-000005000000}"/>
    <cellStyle name="Normalny 3 2" xfId="11" xr:uid="{00000000-0005-0000-0000-000006000000}"/>
    <cellStyle name="Normalny 3 3" xfId="10" xr:uid="{00000000-0005-0000-0000-000007000000}"/>
    <cellStyle name="Normalny 4" xfId="5" xr:uid="{00000000-0005-0000-0000-000008000000}"/>
    <cellStyle name="Normalny 5" xfId="7" xr:uid="{00000000-0005-0000-0000-000009000000}"/>
    <cellStyle name="Normalny 6" xfId="14" xr:uid="{00000000-0005-0000-0000-00000A000000}"/>
    <cellStyle name="Normalny_TAB 3_3" xfId="3" xr:uid="{00000000-0005-0000-0000-00000B000000}"/>
    <cellStyle name="Normalny_tab do kwartalnika-NFZ" xfId="12" xr:uid="{00000000-0005-0000-0000-00000C000000}"/>
    <cellStyle name="Normalny_Zeszyt2" xfId="6" xr:uid="{00000000-0005-0000-0000-00000D000000}"/>
    <cellStyle name="Procentowy 2"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 - RENTOWEGO W III KWARTALE 2019 R.</a:t>
            </a:r>
          </a:p>
        </c:rich>
      </c:tx>
      <c:layout>
        <c:manualLayout>
          <c:xMode val="edge"/>
          <c:yMode val="edge"/>
          <c:x val="0.28449710879960388"/>
          <c:y val="5.8292532253532592E-2"/>
        </c:manualLayout>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27291666666666664"/>
          <c:y val="0.35919055649241149"/>
          <c:w val="0.38958333333333334"/>
          <c:h val="0.39291736930860033"/>
        </c:manualLayout>
      </c:layout>
      <c:pie3DChart>
        <c:varyColors val="1"/>
        <c:ser>
          <c:idx val="0"/>
          <c:order val="0"/>
          <c:explosion val="25"/>
          <c:dPt>
            <c:idx val="0"/>
            <c:bubble3D val="0"/>
            <c:extLst>
              <c:ext xmlns:c16="http://schemas.microsoft.com/office/drawing/2014/chart" uri="{C3380CC4-5D6E-409C-BE32-E72D297353CC}">
                <c16:uniqueId val="{00000001-3BFE-404A-9C5B-287B0B424288}"/>
              </c:ext>
            </c:extLst>
          </c:dPt>
          <c:dPt>
            <c:idx val="1"/>
            <c:bubble3D val="0"/>
            <c:extLst>
              <c:ext xmlns:c16="http://schemas.microsoft.com/office/drawing/2014/chart" uri="{C3380CC4-5D6E-409C-BE32-E72D297353CC}">
                <c16:uniqueId val="{00000003-3BFE-404A-9C5B-287B0B424288}"/>
              </c:ext>
            </c:extLst>
          </c:dPt>
          <c:dPt>
            <c:idx val="2"/>
            <c:bubble3D val="0"/>
            <c:extLst>
              <c:ext xmlns:c16="http://schemas.microsoft.com/office/drawing/2014/chart" uri="{C3380CC4-5D6E-409C-BE32-E72D297353CC}">
                <c16:uniqueId val="{00000005-3BFE-404A-9C5B-287B0B424288}"/>
              </c:ext>
            </c:extLst>
          </c:dPt>
          <c:dLbls>
            <c:dLbl>
              <c:idx val="0"/>
              <c:layout>
                <c:manualLayout>
                  <c:x val="0.10549719045643176"/>
                  <c:y val="4.2965241087012683E-2"/>
                </c:manualLayout>
              </c:layout>
              <c:tx>
                <c:rich>
                  <a:bodyPr/>
                  <a:lstStyle/>
                  <a:p>
                    <a:pPr>
                      <a:defRPr sz="900" b="1" i="0" u="none" strike="noStrike" baseline="0">
                        <a:solidFill>
                          <a:srgbClr val="000000"/>
                        </a:solidFill>
                        <a:latin typeface="Arial"/>
                        <a:ea typeface="Arial"/>
                        <a:cs typeface="Arial"/>
                      </a:defRPr>
                    </a:pPr>
                    <a:r>
                      <a:rPr lang="en-US"/>
                      <a:t>Emerytury
78,9 %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FE-404A-9C5B-287B0B424288}"/>
                </c:ext>
              </c:extLst>
            </c:dLbl>
            <c:dLbl>
              <c:idx val="1"/>
              <c:layout>
                <c:manualLayout>
                  <c:x val="-9.1828412073490823E-2"/>
                  <c:y val="-7.4936374943014125E-2"/>
                </c:manualLayout>
              </c:layout>
              <c:tx>
                <c:rich>
                  <a:bodyPr/>
                  <a:lstStyle/>
                  <a:p>
                    <a:pPr>
                      <a:defRPr sz="900" b="1" i="0" u="none" strike="noStrike" baseline="0">
                        <a:solidFill>
                          <a:srgbClr val="000000"/>
                        </a:solidFill>
                        <a:latin typeface="Arial"/>
                        <a:ea typeface="Arial"/>
                        <a:cs typeface="Arial"/>
                      </a:defRPr>
                    </a:pPr>
                    <a:r>
                      <a:rPr lang="en-US"/>
                      <a:t>Renty z tytułu 
niezdolności do pracy
16,9 %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FE-404A-9C5B-287B0B424288}"/>
                </c:ext>
              </c:extLst>
            </c:dLbl>
            <c:dLbl>
              <c:idx val="2"/>
              <c:layout>
                <c:manualLayout>
                  <c:x val="0.10349916125396971"/>
                  <c:y val="-4.5722375869923559E-2"/>
                </c:manualLayout>
              </c:layout>
              <c:tx>
                <c:rich>
                  <a:bodyPr/>
                  <a:lstStyle/>
                  <a:p>
                    <a:pPr>
                      <a:defRPr sz="900" b="1" i="0" u="none" strike="noStrike" baseline="0">
                        <a:solidFill>
                          <a:srgbClr val="000000"/>
                        </a:solidFill>
                        <a:latin typeface="Arial"/>
                        <a:ea typeface="Arial"/>
                        <a:cs typeface="Arial"/>
                      </a:defRPr>
                    </a:pPr>
                    <a:r>
                      <a:rPr lang="en-US"/>
                      <a:t>Renty rodzinne
4,2 %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FE-404A-9C5B-287B0B424288}"/>
                </c:ext>
              </c:extLst>
            </c:dLbl>
            <c:spPr>
              <a:noFill/>
              <a:ln w="25400">
                <a:noFill/>
              </a:ln>
            </c:spPr>
            <c:txPr>
              <a:bodyPr/>
              <a:lstStyle/>
              <a:p>
                <a:pPr>
                  <a:defRPr sz="900" b="1">
                    <a:latin typeface="Arial" panose="020B0604020202020204" pitchFamily="34" charset="0"/>
                    <a:cs typeface="Arial" panose="020B0604020202020204" pitchFamily="34" charset="0"/>
                  </a:defRPr>
                </a:pPr>
                <a:endParaRPr lang="pl-PL"/>
              </a:p>
            </c:txPr>
            <c:showLegendKey val="0"/>
            <c:showVal val="0"/>
            <c:showCatName val="1"/>
            <c:showSerName val="0"/>
            <c:showPercent val="1"/>
            <c:showBubbleSize val="0"/>
            <c:showLeaderLines val="1"/>
            <c:extLst>
              <c:ext xmlns:c15="http://schemas.microsoft.com/office/drawing/2012/chart" uri="{CE6537A1-D6FC-4f65-9D91-7224C49458BB}"/>
            </c:extLst>
          </c:dLbls>
          <c:cat>
            <c:strRef>
              <c:f>'Dane do wykresu nr 1.'!$B$4:$B$6</c:f>
              <c:strCache>
                <c:ptCount val="3"/>
                <c:pt idx="0">
                  <c:v>emerytury</c:v>
                </c:pt>
                <c:pt idx="1">
                  <c:v>renty z tytułu niezdolności do pracy</c:v>
                </c:pt>
                <c:pt idx="2">
                  <c:v>renty rodzinne</c:v>
                </c:pt>
              </c:strCache>
            </c:strRef>
          </c:cat>
          <c:val>
            <c:numRef>
              <c:f>'Dane do wykresu nr 1.'!$C$4:$C$6</c:f>
              <c:numCache>
                <c:formatCode>0.0%</c:formatCode>
                <c:ptCount val="3"/>
                <c:pt idx="0">
                  <c:v>0.78900000000000003</c:v>
                </c:pt>
                <c:pt idx="1">
                  <c:v>0.16900000000000001</c:v>
                </c:pt>
                <c:pt idx="2">
                  <c:v>4.2000000000000003E-2</c:v>
                </c:pt>
              </c:numCache>
            </c:numRef>
          </c:val>
          <c:extLst>
            <c:ext xmlns:c16="http://schemas.microsoft.com/office/drawing/2014/chart" uri="{C3380CC4-5D6E-409C-BE32-E72D297353CC}">
              <c16:uniqueId val="{00000006-3BFE-404A-9C5B-287B0B424288}"/>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solidFill>
      <a:schemeClr val="accent3">
        <a:lumMod val="20000"/>
        <a:lumOff val="80000"/>
      </a:schemeClr>
    </a:solidFill>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III KWARTALE 2019 R.</a:t>
            </a:r>
          </a:p>
        </c:rich>
      </c:tx>
      <c:layout>
        <c:manualLayout>
          <c:xMode val="edge"/>
          <c:yMode val="edge"/>
          <c:x val="0.18012421144394825"/>
          <c:y val="2.027020422858973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238095238095233E-2"/>
          <c:y val="9.29054054054054E-2"/>
          <c:w val="0.75879917184265011"/>
          <c:h val="0.66216216216216217"/>
        </c:manualLayout>
      </c:layout>
      <c:bar3DChart>
        <c:barDir val="col"/>
        <c:grouping val="standard"/>
        <c:varyColors val="0"/>
        <c:ser>
          <c:idx val="0"/>
          <c:order val="0"/>
          <c:tx>
            <c:strRef>
              <c:f>'Dane do wykresu nr 2'!$D$10</c:f>
              <c:strCache>
                <c:ptCount val="1"/>
                <c:pt idx="0">
                  <c:v>świadczeniobiorcy</c:v>
                </c:pt>
              </c:strCache>
            </c:strRef>
          </c:tx>
          <c:spPr>
            <a:solidFill>
              <a:srgbClr val="FFFF00"/>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2'!$D$11:$D$26</c:f>
              <c:numCache>
                <c:formatCode>#,##0</c:formatCode>
                <c:ptCount val="16"/>
                <c:pt idx="0">
                  <c:v>42323.666666666664</c:v>
                </c:pt>
                <c:pt idx="1">
                  <c:v>74286.666666666672</c:v>
                </c:pt>
                <c:pt idx="2">
                  <c:v>143797</c:v>
                </c:pt>
                <c:pt idx="3">
                  <c:v>15546</c:v>
                </c:pt>
                <c:pt idx="4">
                  <c:v>95465</c:v>
                </c:pt>
                <c:pt idx="5">
                  <c:v>93509.333333333328</c:v>
                </c:pt>
                <c:pt idx="6">
                  <c:v>171353.66666666666</c:v>
                </c:pt>
                <c:pt idx="7">
                  <c:v>22904.333333333332</c:v>
                </c:pt>
                <c:pt idx="8">
                  <c:v>65720</c:v>
                </c:pt>
                <c:pt idx="9">
                  <c:v>80422.333333333328</c:v>
                </c:pt>
                <c:pt idx="10">
                  <c:v>35794.333333333336</c:v>
                </c:pt>
                <c:pt idx="11">
                  <c:v>33003</c:v>
                </c:pt>
                <c:pt idx="12">
                  <c:v>61134</c:v>
                </c:pt>
                <c:pt idx="13">
                  <c:v>40726</c:v>
                </c:pt>
                <c:pt idx="14">
                  <c:v>114679</c:v>
                </c:pt>
                <c:pt idx="15">
                  <c:v>24279</c:v>
                </c:pt>
              </c:numCache>
            </c:numRef>
          </c:val>
          <c:extLst>
            <c:ext xmlns:c16="http://schemas.microsoft.com/office/drawing/2014/chart" uri="{C3380CC4-5D6E-409C-BE32-E72D297353CC}">
              <c16:uniqueId val="{00000000-947F-45C0-8B79-5E034B05F54E}"/>
            </c:ext>
          </c:extLst>
        </c:ser>
        <c:ser>
          <c:idx val="1"/>
          <c:order val="1"/>
          <c:tx>
            <c:strRef>
              <c:f>'Dane do wykresu nr 2'!$E$10</c:f>
              <c:strCache>
                <c:ptCount val="1"/>
                <c:pt idx="0">
                  <c:v>ubezpieczeni</c:v>
                </c:pt>
              </c:strCache>
            </c:strRef>
          </c:tx>
          <c:spPr>
            <a:solidFill>
              <a:srgbClr val="339966"/>
            </a:solidFill>
            <a:ln w="12700">
              <a:solidFill>
                <a:srgbClr val="000000"/>
              </a:solidFill>
              <a:prstDash val="solid"/>
            </a:ln>
          </c:spPr>
          <c:invertIfNegative val="0"/>
          <c:cat>
            <c:strRef>
              <c:f>'Dane do wykresu nr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2'!$E$11:$E$26</c:f>
              <c:numCache>
                <c:formatCode>#,##0</c:formatCode>
                <c:ptCount val="16"/>
                <c:pt idx="0">
                  <c:v>42968</c:v>
                </c:pt>
                <c:pt idx="1">
                  <c:v>65960</c:v>
                </c:pt>
                <c:pt idx="2">
                  <c:v>154278</c:v>
                </c:pt>
                <c:pt idx="3">
                  <c:v>14733</c:v>
                </c:pt>
                <c:pt idx="4">
                  <c:v>97317</c:v>
                </c:pt>
                <c:pt idx="5">
                  <c:v>140667</c:v>
                </c:pt>
                <c:pt idx="6">
                  <c:v>173094</c:v>
                </c:pt>
                <c:pt idx="7">
                  <c:v>26620</c:v>
                </c:pt>
                <c:pt idx="8">
                  <c:v>88346</c:v>
                </c:pt>
                <c:pt idx="9">
                  <c:v>84596</c:v>
                </c:pt>
                <c:pt idx="10">
                  <c:v>40178</c:v>
                </c:pt>
                <c:pt idx="11">
                  <c:v>34331</c:v>
                </c:pt>
                <c:pt idx="12">
                  <c:v>67580</c:v>
                </c:pt>
                <c:pt idx="13">
                  <c:v>42028</c:v>
                </c:pt>
                <c:pt idx="14">
                  <c:v>117421</c:v>
                </c:pt>
                <c:pt idx="15">
                  <c:v>24953</c:v>
                </c:pt>
              </c:numCache>
            </c:numRef>
          </c:val>
          <c:extLst>
            <c:ext xmlns:c16="http://schemas.microsoft.com/office/drawing/2014/chart" uri="{C3380CC4-5D6E-409C-BE32-E72D297353CC}">
              <c16:uniqueId val="{00000001-947F-45C0-8B79-5E034B05F54E}"/>
            </c:ext>
          </c:extLst>
        </c:ser>
        <c:dLbls>
          <c:showLegendKey val="0"/>
          <c:showVal val="0"/>
          <c:showCatName val="0"/>
          <c:showSerName val="0"/>
          <c:showPercent val="0"/>
          <c:showBubbleSize val="0"/>
        </c:dLbls>
        <c:gapWidth val="150"/>
        <c:shape val="box"/>
        <c:axId val="1854690655"/>
        <c:axId val="1"/>
        <c:axId val="2"/>
      </c:bar3DChart>
      <c:catAx>
        <c:axId val="1854690655"/>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4989649046337645"/>
              <c:y val="0.9121622113932331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1"/>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8.6956493369212573E-2"/>
              <c:y val="0.344594538158976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854690655"/>
        <c:crosses val="autoZero"/>
        <c:crossBetween val="between"/>
        <c:majorUnit val="30000"/>
      </c:valAx>
      <c:serAx>
        <c:axId val="2"/>
        <c:scaling>
          <c:orientation val="minMax"/>
        </c:scaling>
        <c:delete val="1"/>
        <c:axPos val="b"/>
        <c:majorTickMark val="out"/>
        <c:minorTickMark val="none"/>
        <c:tickLblPos val="nextTo"/>
        <c:crossAx val="1"/>
        <c:crosses val="autoZero"/>
      </c:serAx>
      <c:spPr>
        <a:noFill/>
        <a:ln w="25400">
          <a:noFill/>
        </a:ln>
      </c:spPr>
    </c:plotArea>
    <c:legend>
      <c:legendPos val="r"/>
      <c:layout>
        <c:manualLayout>
          <c:xMode val="edge"/>
          <c:yMode val="edge"/>
          <c:x val="0.86424873261174628"/>
          <c:y val="0.39322031669372931"/>
          <c:w val="0.13160620961518554"/>
          <c:h val="0.2847457036752829"/>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l-PL"/>
        </a:p>
      </c:txPr>
    </c:legend>
    <c:plotVisOnly val="1"/>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
WYKRES NR 3. PRZECIĘTNE ŚWIADCZENIA EMERYTALNO-RENTOWE WYPŁACONE PRZEZ KRUS 
W III KWARTALE 2019 R.</a:t>
            </a:r>
          </a:p>
        </c:rich>
      </c:tx>
      <c:layout>
        <c:manualLayout>
          <c:xMode val="edge"/>
          <c:yMode val="edge"/>
          <c:x val="0.16458337603232459"/>
          <c:y val="0"/>
        </c:manualLayout>
      </c:layout>
      <c:overlay val="0"/>
      <c:spPr>
        <a:noFill/>
        <a:ln w="25400">
          <a:noFill/>
        </a:ln>
      </c:spPr>
    </c:title>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99"/>
        </a:solidFill>
        <a:ln w="12700">
          <a:solidFill>
            <a:srgbClr val="808080"/>
          </a:solidFill>
          <a:prstDash val="solid"/>
        </a:ln>
      </c:spPr>
    </c:sideWall>
    <c:backWall>
      <c:thickness val="0"/>
      <c:spPr>
        <a:solidFill>
          <a:srgbClr val="FFFF99"/>
        </a:solidFill>
        <a:ln w="12700">
          <a:solidFill>
            <a:srgbClr val="808080"/>
          </a:solidFill>
          <a:prstDash val="solid"/>
        </a:ln>
      </c:spPr>
    </c:backWall>
    <c:plotArea>
      <c:layout>
        <c:manualLayout>
          <c:layoutTarget val="inner"/>
          <c:xMode val="edge"/>
          <c:yMode val="edge"/>
          <c:x val="0.26096033402922758"/>
          <c:y val="0.15568862275449102"/>
          <c:w val="0.56993736951983298"/>
          <c:h val="0.58982035928143717"/>
        </c:manualLayout>
      </c:layout>
      <c:bar3DChart>
        <c:barDir val="col"/>
        <c:grouping val="clustered"/>
        <c:varyColors val="0"/>
        <c:ser>
          <c:idx val="0"/>
          <c:order val="0"/>
          <c:tx>
            <c:strRef>
              <c:f>'Dane do wykresu nr 3'!$B$7</c:f>
              <c:strCache>
                <c:ptCount val="1"/>
                <c:pt idx="0">
                  <c:v>świadczenia ogółem</c:v>
                </c:pt>
              </c:strCache>
            </c:strRef>
          </c:tx>
          <c:spPr>
            <a:solidFill>
              <a:srgbClr val="60AE02"/>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3'!$B$8:$B$23</c:f>
              <c:numCache>
                <c:formatCode>0.00</c:formatCode>
                <c:ptCount val="16"/>
                <c:pt idx="0">
                  <c:v>1368.96</c:v>
                </c:pt>
                <c:pt idx="1">
                  <c:v>1316.28</c:v>
                </c:pt>
                <c:pt idx="2">
                  <c:v>1313.46</c:v>
                </c:pt>
                <c:pt idx="3">
                  <c:v>1443.64</c:v>
                </c:pt>
                <c:pt idx="4">
                  <c:v>1303.3</c:v>
                </c:pt>
                <c:pt idx="5">
                  <c:v>1275.5999999999999</c:v>
                </c:pt>
                <c:pt idx="6">
                  <c:v>1282.48</c:v>
                </c:pt>
                <c:pt idx="7">
                  <c:v>1350.61</c:v>
                </c:pt>
                <c:pt idx="8">
                  <c:v>1284.67</c:v>
                </c:pt>
                <c:pt idx="9">
                  <c:v>1295.29</c:v>
                </c:pt>
                <c:pt idx="10">
                  <c:v>1320.9</c:v>
                </c:pt>
                <c:pt idx="11">
                  <c:v>1474.2</c:v>
                </c:pt>
                <c:pt idx="12">
                  <c:v>1292.71</c:v>
                </c:pt>
                <c:pt idx="13">
                  <c:v>1332.61</c:v>
                </c:pt>
                <c:pt idx="14">
                  <c:v>1292.92</c:v>
                </c:pt>
                <c:pt idx="15">
                  <c:v>1370.81</c:v>
                </c:pt>
              </c:numCache>
            </c:numRef>
          </c:val>
          <c:extLst>
            <c:ext xmlns:c16="http://schemas.microsoft.com/office/drawing/2014/chart" uri="{C3380CC4-5D6E-409C-BE32-E72D297353CC}">
              <c16:uniqueId val="{00000000-D710-4850-BD17-ED3763C88A67}"/>
            </c:ext>
          </c:extLst>
        </c:ser>
        <c:ser>
          <c:idx val="1"/>
          <c:order val="1"/>
          <c:tx>
            <c:strRef>
              <c:f>'Dane do wykresu nr 3'!$C$7</c:f>
              <c:strCache>
                <c:ptCount val="1"/>
                <c:pt idx="0">
                  <c:v>świadczenia rolne</c:v>
                </c:pt>
              </c:strCache>
            </c:strRef>
          </c:tx>
          <c:spPr>
            <a:solidFill>
              <a:srgbClr val="006000"/>
            </a:solidFill>
            <a:ln w="12700">
              <a:solidFill>
                <a:schemeClr val="tx1"/>
              </a:solidFill>
              <a:prstDash val="solid"/>
            </a:ln>
          </c:spPr>
          <c:invertIfNegative val="0"/>
          <c:cat>
            <c:strRef>
              <c:f>'Dane do wykresu nr 3'!$A$8:$A$23</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3'!$C$8:$C$23</c:f>
              <c:numCache>
                <c:formatCode>#,##0.00</c:formatCode>
                <c:ptCount val="16"/>
                <c:pt idx="0">
                  <c:v>1180.46</c:v>
                </c:pt>
                <c:pt idx="1">
                  <c:v>1236.72</c:v>
                </c:pt>
                <c:pt idx="2">
                  <c:v>1214.5</c:v>
                </c:pt>
                <c:pt idx="3">
                  <c:v>1146.3</c:v>
                </c:pt>
                <c:pt idx="4">
                  <c:v>1220.6099999999999</c:v>
                </c:pt>
                <c:pt idx="5">
                  <c:v>1183.82</c:v>
                </c:pt>
                <c:pt idx="6">
                  <c:v>1220.53</c:v>
                </c:pt>
                <c:pt idx="7">
                  <c:v>1221.55</c:v>
                </c:pt>
                <c:pt idx="8">
                  <c:v>1193.8900000000001</c:v>
                </c:pt>
                <c:pt idx="9">
                  <c:v>1237.3399999999999</c:v>
                </c:pt>
                <c:pt idx="10">
                  <c:v>1212.74</c:v>
                </c:pt>
                <c:pt idx="11">
                  <c:v>1140.3800000000001</c:v>
                </c:pt>
                <c:pt idx="12">
                  <c:v>1205.01</c:v>
                </c:pt>
                <c:pt idx="13">
                  <c:v>1234.6199999999999</c:v>
                </c:pt>
                <c:pt idx="14">
                  <c:v>1198.83</c:v>
                </c:pt>
                <c:pt idx="15">
                  <c:v>1210.74</c:v>
                </c:pt>
              </c:numCache>
            </c:numRef>
          </c:val>
          <c:extLst>
            <c:ext xmlns:c16="http://schemas.microsoft.com/office/drawing/2014/chart" uri="{C3380CC4-5D6E-409C-BE32-E72D297353CC}">
              <c16:uniqueId val="{00000001-D710-4850-BD17-ED3763C88A67}"/>
            </c:ext>
          </c:extLst>
        </c:ser>
        <c:dLbls>
          <c:showLegendKey val="0"/>
          <c:showVal val="0"/>
          <c:showCatName val="0"/>
          <c:showSerName val="0"/>
          <c:showPercent val="0"/>
          <c:showBubbleSize val="0"/>
        </c:dLbls>
        <c:gapWidth val="150"/>
        <c:shape val="box"/>
        <c:axId val="1861712911"/>
        <c:axId val="1"/>
        <c:axId val="0"/>
      </c:bar3DChart>
      <c:catAx>
        <c:axId val="1861712911"/>
        <c:scaling>
          <c:orientation val="minMax"/>
        </c:scaling>
        <c:delete val="0"/>
        <c:axPos val="b"/>
        <c:title>
          <c:tx>
            <c:rich>
              <a:bodyPr/>
              <a:lstStyle/>
              <a:p>
                <a:pPr algn="l">
                  <a:defRPr sz="1000" b="1" i="0" u="none" strike="noStrike" baseline="0">
                    <a:solidFill>
                      <a:srgbClr val="000000"/>
                    </a:solidFill>
                    <a:latin typeface="Arial"/>
                    <a:ea typeface="Arial"/>
                    <a:cs typeface="Arial"/>
                  </a:defRPr>
                </a:pPr>
                <a:r>
                  <a:rPr lang="pl-PL" sz="1000"/>
                  <a:t>województwo</a:t>
                </a:r>
              </a:p>
            </c:rich>
          </c:tx>
          <c:layout>
            <c:manualLayout>
              <c:xMode val="edge"/>
              <c:yMode val="edge"/>
              <c:x val="0.51458332671156459"/>
              <c:y val="0.8923766183237602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nchor="t" anchorCtr="1"/>
              <a:lstStyle/>
              <a:p>
                <a:pPr>
                  <a:defRPr sz="1000" b="1" i="0" u="none" strike="noStrike" baseline="0">
                    <a:solidFill>
                      <a:srgbClr val="000000"/>
                    </a:solidFill>
                    <a:latin typeface="Arial"/>
                    <a:ea typeface="Arial"/>
                    <a:cs typeface="Arial"/>
                  </a:defRPr>
                </a:pPr>
                <a:r>
                  <a:rPr lang="pl-PL" sz="1000" b="1"/>
                  <a:t>w złotych</a:t>
                </a:r>
              </a:p>
            </c:rich>
          </c:tx>
          <c:layout>
            <c:manualLayout>
              <c:xMode val="edge"/>
              <c:yMode val="edge"/>
              <c:x val="0.13784900328772184"/>
              <c:y val="0.473967798891502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861712911"/>
        <c:crosses val="autoZero"/>
        <c:crossBetween val="between"/>
      </c:valAx>
      <c:spPr>
        <a:noFill/>
        <a:ln w="25400">
          <a:noFill/>
        </a:ln>
      </c:spPr>
    </c:plotArea>
    <c:legend>
      <c:legendPos val="r"/>
      <c:legendEntry>
        <c:idx val="0"/>
        <c:txPr>
          <a:bodyPr/>
          <a:lstStyle/>
          <a:p>
            <a:pPr>
              <a:defRPr sz="1000" b="0" i="0" u="none" strike="noStrike" baseline="0">
                <a:solidFill>
                  <a:srgbClr val="000000"/>
                </a:solidFill>
                <a:latin typeface="Arial"/>
                <a:ea typeface="Arial"/>
                <a:cs typeface="Arial"/>
              </a:defRPr>
            </a:pPr>
            <a:endParaRPr lang="pl-PL"/>
          </a:p>
        </c:txPr>
      </c:legendEntry>
      <c:legendEntry>
        <c:idx val="1"/>
        <c:txPr>
          <a:bodyPr/>
          <a:lstStyle/>
          <a:p>
            <a:pPr>
              <a:defRPr sz="1000" b="0" i="0" u="none" strike="noStrike" baseline="0">
                <a:solidFill>
                  <a:srgbClr val="000000"/>
                </a:solidFill>
                <a:latin typeface="Arial"/>
                <a:ea typeface="Arial"/>
                <a:cs typeface="Arial"/>
              </a:defRPr>
            </a:pPr>
            <a:endParaRPr lang="pl-PL"/>
          </a:p>
        </c:txPr>
      </c:legendEntry>
      <c:layout>
        <c:manualLayout>
          <c:xMode val="edge"/>
          <c:yMode val="edge"/>
          <c:x val="0.84012544132490019"/>
          <c:y val="0.61584459261845048"/>
          <c:w val="0.15047018576499838"/>
          <c:h val="8.520172621201094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III KWARTALE 2019 R. </a:t>
            </a:r>
          </a:p>
        </c:rich>
      </c:tx>
      <c:layout>
        <c:manualLayout>
          <c:xMode val="edge"/>
          <c:yMode val="edge"/>
          <c:x val="0.11278195488721804"/>
          <c:y val="8.282210512353643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837808807733621"/>
          <c:y val="0.3834355828220859"/>
          <c:w val="0.53490870032223414"/>
          <c:h val="0.3726993865030675"/>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17B6-4ADB-91BC-CFD0A2F4B141}"/>
              </c:ext>
            </c:extLst>
          </c:dPt>
          <c:dPt>
            <c:idx val="1"/>
            <c:bubble3D val="0"/>
            <c:explosion val="36"/>
            <c:spPr>
              <a:solidFill>
                <a:srgbClr val="993366"/>
              </a:solidFill>
              <a:ln w="25400">
                <a:noFill/>
              </a:ln>
            </c:spPr>
            <c:extLst>
              <c:ext xmlns:c16="http://schemas.microsoft.com/office/drawing/2014/chart" uri="{C3380CC4-5D6E-409C-BE32-E72D297353CC}">
                <c16:uniqueId val="{00000003-17B6-4ADB-91BC-CFD0A2F4B141}"/>
              </c:ext>
            </c:extLst>
          </c:dPt>
          <c:dLbls>
            <c:dLbl>
              <c:idx val="0"/>
              <c:layout>
                <c:manualLayout>
                  <c:x val="9.4563856209703007E-2"/>
                  <c:y val="5.892726599359123E-2"/>
                </c:manualLayout>
              </c:layout>
              <c:tx>
                <c:rich>
                  <a:bodyPr/>
                  <a:lstStyle/>
                  <a:p>
                    <a:pPr>
                      <a:defRPr sz="900" b="1" i="0" u="none" strike="noStrike" baseline="0">
                        <a:solidFill>
                          <a:srgbClr val="000000"/>
                        </a:solidFill>
                        <a:latin typeface="Arial"/>
                        <a:ea typeface="Arial"/>
                        <a:cs typeface="Arial"/>
                      </a:defRPr>
                    </a:pPr>
                    <a:r>
                      <a:rPr lang="en-US"/>
                      <a:t>Zasiłki chorobowe                    81,6 %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B6-4ADB-91BC-CFD0A2F4B141}"/>
                </c:ext>
              </c:extLst>
            </c:dLbl>
            <c:dLbl>
              <c:idx val="1"/>
              <c:layout>
                <c:manualLayout>
                  <c:x val="-0.12272650129260158"/>
                  <c:y val="-6.1243740237991735E-2"/>
                </c:manualLayout>
              </c:layout>
              <c:tx>
                <c:rich>
                  <a:bodyPr/>
                  <a:lstStyle/>
                  <a:p>
                    <a:pPr>
                      <a:defRPr sz="900" b="1" i="0" u="none" strike="noStrike" baseline="0">
                        <a:solidFill>
                          <a:srgbClr val="000000"/>
                        </a:solidFill>
                        <a:latin typeface="Arial"/>
                        <a:ea typeface="Arial"/>
                        <a:cs typeface="Arial"/>
                      </a:defRPr>
                    </a:pPr>
                    <a:r>
                      <a:rPr lang="en-US"/>
                      <a:t>Jednorazowe 
odszkodowania           powypadkowe                      
18,4 %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B6-4ADB-91BC-CFD0A2F4B141}"/>
                </c:ext>
              </c:extLst>
            </c:dLbl>
            <c:dLbl>
              <c:idx val="2"/>
              <c:layout>
                <c:manualLayout>
                  <c:x val="0.1040938473145907"/>
                  <c:y val="-0.13202673483106617"/>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7B6-4ADB-91BC-CFD0A2F4B141}"/>
                </c:ext>
              </c:extLst>
            </c:dLbl>
            <c:spPr>
              <a:noFill/>
              <a:ln w="25400">
                <a:noFill/>
              </a:ln>
            </c:spPr>
            <c:txPr>
              <a:bodyPr wrap="square" lIns="38100" tIns="19050" rIns="38100" bIns="19050" anchor="ctr">
                <a:spAutoFit/>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0.81599999999999995</c:v>
                </c:pt>
                <c:pt idx="1">
                  <c:v>0.184</c:v>
                </c:pt>
              </c:numCache>
            </c:numRef>
          </c:val>
          <c:extLst>
            <c:ext xmlns:c16="http://schemas.microsoft.com/office/drawing/2014/chart" uri="{C3380CC4-5D6E-409C-BE32-E72D297353CC}">
              <c16:uniqueId val="{00000005-17B6-4ADB-91BC-CFD0A2F4B141}"/>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ysClr val="windowText" lastClr="000000"/>
                </a:solidFill>
                <a:latin typeface="Arial"/>
                <a:ea typeface="Arial"/>
                <a:cs typeface="Arial"/>
              </a:defRPr>
            </a:pPr>
            <a:r>
              <a:rPr lang="pl-PL" sz="1100" b="1" i="0" u="none" strike="noStrike" baseline="0">
                <a:solidFill>
                  <a:sysClr val="windowText" lastClr="000000"/>
                </a:solidFill>
                <a:latin typeface="Arial"/>
                <a:cs typeface="Arial"/>
              </a:rPr>
              <a:t>WYKRES NR 5. WYPADKI PRZY PRACY ROLNICZEJ W OKRESIE TRZECH KWARTAŁÓW 2019 R.</a:t>
            </a:r>
          </a:p>
        </c:rich>
      </c:tx>
      <c:layout>
        <c:manualLayout>
          <c:xMode val="edge"/>
          <c:yMode val="edge"/>
          <c:x val="0.16318353924002832"/>
          <c:y val="2.598669490607871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823"/>
          <c:y val="0.23769100169779286"/>
          <c:w val="0.71709844559585489"/>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90CE-4892-9677-E3FD55C064D4}"/>
              </c:ext>
            </c:extLst>
          </c:dPt>
          <c:dPt>
            <c:idx val="1"/>
            <c:bubble3D val="0"/>
            <c:spPr>
              <a:solidFill>
                <a:srgbClr val="800080"/>
              </a:solidFill>
              <a:ln w="25400">
                <a:noFill/>
              </a:ln>
            </c:spPr>
            <c:extLst>
              <c:ext xmlns:c16="http://schemas.microsoft.com/office/drawing/2014/chart" uri="{C3380CC4-5D6E-409C-BE32-E72D297353CC}">
                <c16:uniqueId val="{00000003-90CE-4892-9677-E3FD55C064D4}"/>
              </c:ext>
            </c:extLst>
          </c:dPt>
          <c:dPt>
            <c:idx val="2"/>
            <c:bubble3D val="0"/>
            <c:spPr>
              <a:solidFill>
                <a:srgbClr val="FFFF00"/>
              </a:solidFill>
              <a:ln w="25400">
                <a:noFill/>
              </a:ln>
            </c:spPr>
            <c:extLst>
              <c:ext xmlns:c16="http://schemas.microsoft.com/office/drawing/2014/chart" uri="{C3380CC4-5D6E-409C-BE32-E72D297353CC}">
                <c16:uniqueId val="{00000005-90CE-4892-9677-E3FD55C064D4}"/>
              </c:ext>
            </c:extLst>
          </c:dPt>
          <c:dPt>
            <c:idx val="3"/>
            <c:bubble3D val="0"/>
            <c:spPr>
              <a:solidFill>
                <a:srgbClr val="33CCCC"/>
              </a:solidFill>
              <a:ln w="25400">
                <a:noFill/>
              </a:ln>
            </c:spPr>
            <c:extLst>
              <c:ext xmlns:c16="http://schemas.microsoft.com/office/drawing/2014/chart" uri="{C3380CC4-5D6E-409C-BE32-E72D297353CC}">
                <c16:uniqueId val="{00000007-90CE-4892-9677-E3FD55C064D4}"/>
              </c:ext>
            </c:extLst>
          </c:dPt>
          <c:dPt>
            <c:idx val="4"/>
            <c:bubble3D val="0"/>
            <c:spPr>
              <a:solidFill>
                <a:srgbClr val="FF9900"/>
              </a:solidFill>
              <a:ln w="25400">
                <a:noFill/>
              </a:ln>
            </c:spPr>
            <c:extLst>
              <c:ext xmlns:c16="http://schemas.microsoft.com/office/drawing/2014/chart" uri="{C3380CC4-5D6E-409C-BE32-E72D297353CC}">
                <c16:uniqueId val="{00000009-90CE-4892-9677-E3FD55C064D4}"/>
              </c:ext>
            </c:extLst>
          </c:dPt>
          <c:dLbls>
            <c:dLbl>
              <c:idx val="0"/>
              <c:layout>
                <c:manualLayout>
                  <c:x val="-2.7176835573940045E-2"/>
                  <c:y val="-0.16471960496463364"/>
                </c:manualLayout>
              </c:layout>
              <c:tx>
                <c:rich>
                  <a:bodyPr/>
                  <a:lstStyle/>
                  <a:p>
                    <a:pPr>
                      <a:defRPr sz="1000" b="1" i="0" u="none" strike="noStrike" baseline="0">
                        <a:solidFill>
                          <a:srgbClr val="000000"/>
                        </a:solidFill>
                        <a:latin typeface="Arial"/>
                        <a:ea typeface="Arial"/>
                        <a:cs typeface="Arial"/>
                      </a:defRPr>
                    </a:pPr>
                    <a:r>
                      <a:rPr lang="en-US"/>
                      <a:t>Upadek osób
49,1%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CE-4892-9677-E3FD55C064D4}"/>
                </c:ext>
              </c:extLst>
            </c:dLbl>
            <c:dLbl>
              <c:idx val="1"/>
              <c:layout>
                <c:manualLayout>
                  <c:x val="6.1867452711120513E-2"/>
                  <c:y val="9.8825392588638261E-2"/>
                </c:manualLayout>
              </c:layout>
              <c:tx>
                <c:rich>
                  <a:bodyPr/>
                  <a:lstStyle/>
                  <a:p>
                    <a:pPr>
                      <a:defRPr sz="1000" b="1" i="0" u="none" strike="noStrike" baseline="0">
                        <a:solidFill>
                          <a:srgbClr val="000000"/>
                        </a:solidFill>
                        <a:latin typeface="Arial"/>
                        <a:ea typeface="Arial"/>
                        <a:cs typeface="Arial"/>
                      </a:defRPr>
                    </a:pPr>
                    <a:r>
                      <a:rPr lang="en-US"/>
                      <a:t>Upadek przedmiotów
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CE-4892-9677-E3FD55C064D4}"/>
                </c:ext>
              </c:extLst>
            </c:dLbl>
            <c:dLbl>
              <c:idx val="2"/>
              <c:layout>
                <c:manualLayout>
                  <c:x val="4.5330011101249613E-3"/>
                  <c:y val="0.10126340139685924"/>
                </c:manualLayout>
              </c:layout>
              <c:tx>
                <c:rich>
                  <a:bodyPr/>
                  <a:lstStyle/>
                  <a:p>
                    <a:pPr>
                      <a:defRPr sz="1000" b="1" i="0" u="none" strike="noStrike" baseline="0">
                        <a:solidFill>
                          <a:srgbClr val="000000"/>
                        </a:solidFill>
                        <a:latin typeface="Arial"/>
                        <a:ea typeface="Arial"/>
                        <a:cs typeface="Arial"/>
                      </a:defRPr>
                    </a:pPr>
                    <a:r>
                      <a:rPr lang="en-US"/>
                      <a:t>Pochwycenie, uderzenie           przez części ruchome            maszyn i urządzeń
11,4%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CE-4892-9677-E3FD55C064D4}"/>
                </c:ext>
              </c:extLst>
            </c:dLbl>
            <c:dLbl>
              <c:idx val="3"/>
              <c:layout>
                <c:manualLayout>
                  <c:x val="-3.2466795125412604E-2"/>
                  <c:y val="-7.3860889783267311E-2"/>
                </c:manualLayout>
              </c:layout>
              <c:tx>
                <c:rich>
                  <a:bodyPr/>
                  <a:lstStyle/>
                  <a:p>
                    <a:pPr>
                      <a:defRPr sz="1000" b="1" i="0" u="none" strike="noStrike" baseline="0">
                        <a:solidFill>
                          <a:srgbClr val="000000"/>
                        </a:solidFill>
                        <a:latin typeface="Arial"/>
                        <a:ea typeface="Arial"/>
                        <a:cs typeface="Arial"/>
                      </a:defRPr>
                    </a:pPr>
                    <a:r>
                      <a:rPr lang="en-US"/>
                      <a:t>Uderzenie,                              przygniecenie,                        pogryzienie                                 przez zwięrzęta 
11,9%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CE-4892-9677-E3FD55C064D4}"/>
                </c:ext>
              </c:extLst>
            </c:dLbl>
            <c:dLbl>
              <c:idx val="4"/>
              <c:layout>
                <c:manualLayout>
                  <c:x val="4.6758954515771528E-2"/>
                  <c:y val="-0.14633612118412812"/>
                </c:manualLayout>
              </c:layout>
              <c:tx>
                <c:rich>
                  <a:bodyPr/>
                  <a:lstStyle/>
                  <a:p>
                    <a:pPr>
                      <a:defRPr sz="1000" b="1" i="0" u="none" strike="noStrike" baseline="0">
                        <a:solidFill>
                          <a:srgbClr val="000000"/>
                        </a:solidFill>
                        <a:latin typeface="Arial"/>
                        <a:ea typeface="Arial"/>
                        <a:cs typeface="Arial"/>
                      </a:defRPr>
                    </a:pPr>
                    <a:r>
                      <a:rPr lang="en-US"/>
                      <a:t>Pozostałe
21,1%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CE-4892-9677-E3FD55C064D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'[1]Dane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'[1]Dane do wykresu 5'!$A$8:$E$8</c:f>
              <c:numCache>
                <c:formatCode>General</c:formatCode>
                <c:ptCount val="5"/>
                <c:pt idx="0">
                  <c:v>3993</c:v>
                </c:pt>
                <c:pt idx="1">
                  <c:v>532</c:v>
                </c:pt>
                <c:pt idx="2">
                  <c:v>923</c:v>
                </c:pt>
                <c:pt idx="3">
                  <c:v>970</c:v>
                </c:pt>
                <c:pt idx="4">
                  <c:v>1717</c:v>
                </c:pt>
              </c:numCache>
            </c:numRef>
          </c:val>
          <c:extLst>
            <c:ext xmlns:c16="http://schemas.microsoft.com/office/drawing/2014/chart" uri="{C3380CC4-5D6E-409C-BE32-E72D297353CC}">
              <c16:uniqueId val="{0000000A-90CE-4892-9677-E3FD55C064D4}"/>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90CE-4892-9677-E3FD55C064D4}"/>
              </c:ext>
            </c:extLst>
          </c:dPt>
          <c:dPt>
            <c:idx val="1"/>
            <c:bubble3D val="0"/>
            <c:extLst>
              <c:ext xmlns:c16="http://schemas.microsoft.com/office/drawing/2014/chart" uri="{C3380CC4-5D6E-409C-BE32-E72D297353CC}">
                <c16:uniqueId val="{0000000D-90CE-4892-9677-E3FD55C064D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90CE-4892-9677-E3FD55C064D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90CE-4892-9677-E3FD55C064D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90CE-4892-9677-E3FD55C064D4}"/>
              </c:ext>
            </c:extLst>
          </c:dPt>
          <c:cat>
            <c:strRef>
              <c:f>'[1]Dane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'[1]Dane do wykresu 5'!$A$9:$E$9</c:f>
              <c:numCache>
                <c:formatCode>General</c:formatCode>
                <c:ptCount val="5"/>
              </c:numCache>
            </c:numRef>
          </c:val>
          <c:extLst>
            <c:ext xmlns:c16="http://schemas.microsoft.com/office/drawing/2014/chart" uri="{C3380CC4-5D6E-409C-BE32-E72D297353CC}">
              <c16:uniqueId val="{00000014-90CE-4892-9677-E3FD55C064D4}"/>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90CE-4892-9677-E3FD55C064D4}"/>
              </c:ext>
            </c:extLst>
          </c:dPt>
          <c:dPt>
            <c:idx val="1"/>
            <c:bubble3D val="0"/>
            <c:extLst>
              <c:ext xmlns:c16="http://schemas.microsoft.com/office/drawing/2014/chart" uri="{C3380CC4-5D6E-409C-BE32-E72D297353CC}">
                <c16:uniqueId val="{00000017-90CE-4892-9677-E3FD55C064D4}"/>
              </c:ext>
            </c:extLst>
          </c:dPt>
          <c:dPt>
            <c:idx val="2"/>
            <c:bubble3D val="0"/>
            <c:extLst>
              <c:ext xmlns:c16="http://schemas.microsoft.com/office/drawing/2014/chart" uri="{C3380CC4-5D6E-409C-BE32-E72D297353CC}">
                <c16:uniqueId val="{00000018-90CE-4892-9677-E3FD55C064D4}"/>
              </c:ext>
            </c:extLst>
          </c:dPt>
          <c:dPt>
            <c:idx val="3"/>
            <c:bubble3D val="0"/>
            <c:extLst>
              <c:ext xmlns:c16="http://schemas.microsoft.com/office/drawing/2014/chart" uri="{C3380CC4-5D6E-409C-BE32-E72D297353CC}">
                <c16:uniqueId val="{00000019-90CE-4892-9677-E3FD55C064D4}"/>
              </c:ext>
            </c:extLst>
          </c:dPt>
          <c:dPt>
            <c:idx val="4"/>
            <c:bubble3D val="0"/>
            <c:extLst>
              <c:ext xmlns:c16="http://schemas.microsoft.com/office/drawing/2014/chart" uri="{C3380CC4-5D6E-409C-BE32-E72D297353CC}">
                <c16:uniqueId val="{0000001A-90CE-4892-9677-E3FD55C064D4}"/>
              </c:ext>
            </c:extLst>
          </c:dPt>
          <c:val>
            <c:numLit>
              <c:formatCode>General</c:formatCode>
              <c:ptCount val="1"/>
              <c:pt idx="0">
                <c:v>1</c:v>
              </c:pt>
            </c:numLit>
          </c:val>
          <c:extLst>
            <c:ext xmlns:c16="http://schemas.microsoft.com/office/drawing/2014/chart" uri="{C3380CC4-5D6E-409C-BE32-E72D297353CC}">
              <c16:uniqueId val="{0000001B-90CE-4892-9677-E3FD55C064D4}"/>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90CE-4892-9677-E3FD55C064D4}"/>
              </c:ext>
            </c:extLst>
          </c:dPt>
          <c:dPt>
            <c:idx val="1"/>
            <c:bubble3D val="0"/>
            <c:extLst>
              <c:ext xmlns:c16="http://schemas.microsoft.com/office/drawing/2014/chart" uri="{C3380CC4-5D6E-409C-BE32-E72D297353CC}">
                <c16:uniqueId val="{0000001E-90CE-4892-9677-E3FD55C064D4}"/>
              </c:ext>
            </c:extLst>
          </c:dPt>
          <c:dPt>
            <c:idx val="2"/>
            <c:bubble3D val="0"/>
            <c:extLst>
              <c:ext xmlns:c16="http://schemas.microsoft.com/office/drawing/2014/chart" uri="{C3380CC4-5D6E-409C-BE32-E72D297353CC}">
                <c16:uniqueId val="{0000001F-90CE-4892-9677-E3FD55C064D4}"/>
              </c:ext>
            </c:extLst>
          </c:dPt>
          <c:dPt>
            <c:idx val="3"/>
            <c:bubble3D val="0"/>
            <c:extLst>
              <c:ext xmlns:c16="http://schemas.microsoft.com/office/drawing/2014/chart" uri="{C3380CC4-5D6E-409C-BE32-E72D297353CC}">
                <c16:uniqueId val="{00000020-90CE-4892-9677-E3FD55C064D4}"/>
              </c:ext>
            </c:extLst>
          </c:dPt>
          <c:dPt>
            <c:idx val="4"/>
            <c:bubble3D val="0"/>
            <c:extLst>
              <c:ext xmlns:c16="http://schemas.microsoft.com/office/drawing/2014/chart" uri="{C3380CC4-5D6E-409C-BE32-E72D297353CC}">
                <c16:uniqueId val="{00000021-90CE-4892-9677-E3FD55C064D4}"/>
              </c:ext>
            </c:extLst>
          </c:dPt>
          <c:val>
            <c:numLit>
              <c:formatCode>General</c:formatCode>
              <c:ptCount val="1"/>
              <c:pt idx="0">
                <c:v>1</c:v>
              </c:pt>
            </c:numLit>
          </c:val>
          <c:extLst>
            <c:ext xmlns:c16="http://schemas.microsoft.com/office/drawing/2014/chart" uri="{C3380CC4-5D6E-409C-BE32-E72D297353CC}">
              <c16:uniqueId val="{00000022-90CE-4892-9677-E3FD55C064D4}"/>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4-90CE-4892-9677-E3FD55C064D4}"/>
              </c:ext>
            </c:extLst>
          </c:dPt>
          <c:dPt>
            <c:idx val="1"/>
            <c:bubble3D val="0"/>
            <c:extLst>
              <c:ext xmlns:c16="http://schemas.microsoft.com/office/drawing/2014/chart" uri="{C3380CC4-5D6E-409C-BE32-E72D297353CC}">
                <c16:uniqueId val="{00000025-90CE-4892-9677-E3FD55C064D4}"/>
              </c:ext>
            </c:extLst>
          </c:dPt>
          <c:dPt>
            <c:idx val="2"/>
            <c:bubble3D val="0"/>
            <c:extLst>
              <c:ext xmlns:c16="http://schemas.microsoft.com/office/drawing/2014/chart" uri="{C3380CC4-5D6E-409C-BE32-E72D297353CC}">
                <c16:uniqueId val="{00000026-90CE-4892-9677-E3FD55C064D4}"/>
              </c:ext>
            </c:extLst>
          </c:dPt>
          <c:dPt>
            <c:idx val="3"/>
            <c:bubble3D val="0"/>
            <c:extLst>
              <c:ext xmlns:c16="http://schemas.microsoft.com/office/drawing/2014/chart" uri="{C3380CC4-5D6E-409C-BE32-E72D297353CC}">
                <c16:uniqueId val="{00000027-90CE-4892-9677-E3FD55C064D4}"/>
              </c:ext>
            </c:extLst>
          </c:dPt>
          <c:dPt>
            <c:idx val="4"/>
            <c:bubble3D val="0"/>
            <c:extLst>
              <c:ext xmlns:c16="http://schemas.microsoft.com/office/drawing/2014/chart" uri="{C3380CC4-5D6E-409C-BE32-E72D297353CC}">
                <c16:uniqueId val="{00000028-90CE-4892-9677-E3FD55C064D4}"/>
              </c:ext>
            </c:extLst>
          </c:dPt>
          <c:val>
            <c:numLit>
              <c:formatCode>General</c:formatCode>
              <c:ptCount val="1"/>
              <c:pt idx="0">
                <c:v>1</c:v>
              </c:pt>
            </c:numLit>
          </c:val>
          <c:extLst>
            <c:ext xmlns:c16="http://schemas.microsoft.com/office/drawing/2014/chart" uri="{C3380CC4-5D6E-409C-BE32-E72D297353CC}">
              <c16:uniqueId val="{00000029-90CE-4892-9677-E3FD55C064D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126"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8740157480314965" right="0.78740157480314965" top="0.59055118110236227" bottom="0.59055118110236227" header="0.51181102362204722" footer="0.51181102362204722"/>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14697075"/>
          <a:ext cx="2133600" cy="2571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8214" cy="6092976"/>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95288" cy="5627077"/>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23947" cy="6376737"/>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0.50025</cdr:x>
      <cdr:y>0.5195</cdr:y>
    </cdr:from>
    <cdr:to>
      <cdr:x>0.5195</cdr:x>
      <cdr:y>0.55325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72000" y="3303999"/>
          <a:ext cx="176022" cy="21665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pl-PL"/>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867775" cy="6219825"/>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cdr:x>
      <cdr:y>0.35925</cdr:y>
    </cdr:from>
    <cdr:to>
      <cdr:x>0.30725</cdr:x>
      <cdr:y>0.4085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0.59475</cdr:x>
      <cdr:y>0.753</cdr:y>
    </cdr:from>
    <cdr:to>
      <cdr:x>0.6705</cdr:x>
      <cdr:y>0.839</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0.2435</cdr:x>
      <cdr:y>0.34025</cdr:y>
    </cdr:from>
    <cdr:to>
      <cdr:x>0.25925</cdr:x>
      <cdr:y>0.35775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0.22</cdr:x>
      <cdr:y>0.34175</cdr:y>
    </cdr:from>
    <cdr:to>
      <cdr:x>0.24375</cdr:x>
      <cdr:y>0.34175</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0.6705</cdr:x>
      <cdr:y>0.839</cdr:y>
    </cdr:from>
    <cdr:to>
      <cdr:x>0.70225</cdr:x>
      <cdr:y>0.839</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94132" cy="5624763"/>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folder-0002\STATYSTYKA\KIS%20i%20MIS\KIS%20za%20III%20kw.%202019%20r.%20BG\Wykres%20nr%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do wykresu 5"/>
    </sheetNames>
    <sheetDataSet>
      <sheetData sheetId="0">
        <row r="7">
          <cell r="A7" t="str">
            <v>Upadek osób</v>
          </cell>
          <cell r="B7" t="str">
            <v>Upadek przedmiotów</v>
          </cell>
          <cell r="C7" t="str">
            <v>Pochwycenie, uderzenie przez części ruchome maszyn i urządzeń</v>
          </cell>
          <cell r="D7" t="str">
            <v xml:space="preserve">Uderzenie, przygniecenie, pogryzienie przez zwięrzęta </v>
          </cell>
          <cell r="E7" t="str">
            <v>Pozostałe</v>
          </cell>
        </row>
        <row r="8">
          <cell r="A8">
            <v>3993</v>
          </cell>
          <cell r="B8">
            <v>532</v>
          </cell>
          <cell r="C8">
            <v>923</v>
          </cell>
          <cell r="D8">
            <v>970</v>
          </cell>
          <cell r="E8">
            <v>1717</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workbookViewId="0">
      <selection activeCell="N12" sqref="N12"/>
    </sheetView>
  </sheetViews>
  <sheetFormatPr defaultRowHeight="12.75"/>
  <cols>
    <col min="1" max="1" width="13" style="272" customWidth="1"/>
    <col min="2" max="2" width="5.28515625" style="272" customWidth="1"/>
    <col min="3" max="16384" width="9.140625" style="272"/>
  </cols>
  <sheetData>
    <row r="1" spans="1:9" ht="18" customHeight="1">
      <c r="A1" s="777" t="s">
        <v>539</v>
      </c>
      <c r="B1" s="777"/>
      <c r="C1" s="777"/>
      <c r="D1" s="777"/>
      <c r="E1" s="777"/>
      <c r="F1" s="777"/>
      <c r="G1" s="777"/>
      <c r="H1" s="777"/>
      <c r="I1" s="777"/>
    </row>
    <row r="5" spans="1:9">
      <c r="A5" s="752" t="s">
        <v>538</v>
      </c>
    </row>
    <row r="6" spans="1:9">
      <c r="A6" s="752"/>
    </row>
    <row r="7" spans="1:9">
      <c r="A7" s="752" t="s">
        <v>537</v>
      </c>
      <c r="C7" s="272" t="s">
        <v>536</v>
      </c>
    </row>
    <row r="8" spans="1:9">
      <c r="A8" s="752"/>
    </row>
    <row r="9" spans="1:9">
      <c r="A9" s="752" t="s">
        <v>535</v>
      </c>
      <c r="C9" s="272" t="s">
        <v>534</v>
      </c>
    </row>
    <row r="10" spans="1:9">
      <c r="A10" s="752" t="s">
        <v>533</v>
      </c>
      <c r="C10" s="336" t="s">
        <v>622</v>
      </c>
    </row>
    <row r="11" spans="1:9">
      <c r="A11" s="752" t="s">
        <v>532</v>
      </c>
      <c r="C11" s="272" t="s">
        <v>531</v>
      </c>
    </row>
    <row r="12" spans="1:9">
      <c r="A12" s="752" t="s">
        <v>530</v>
      </c>
      <c r="C12" s="336" t="s">
        <v>623</v>
      </c>
    </row>
    <row r="13" spans="1:9">
      <c r="A13" s="752" t="s">
        <v>529</v>
      </c>
      <c r="C13" s="272" t="s">
        <v>528</v>
      </c>
    </row>
    <row r="14" spans="1:9">
      <c r="A14" s="752" t="s">
        <v>527</v>
      </c>
      <c r="C14" s="336" t="s">
        <v>624</v>
      </c>
    </row>
    <row r="15" spans="1:9">
      <c r="A15" s="752" t="s">
        <v>526</v>
      </c>
      <c r="C15" s="336" t="s">
        <v>625</v>
      </c>
    </row>
    <row r="16" spans="1:9">
      <c r="A16" s="752" t="s">
        <v>525</v>
      </c>
      <c r="C16" s="272" t="s">
        <v>524</v>
      </c>
    </row>
    <row r="17" spans="1:10">
      <c r="A17" s="753" t="s">
        <v>523</v>
      </c>
      <c r="C17" s="336" t="s">
        <v>626</v>
      </c>
    </row>
    <row r="18" spans="1:10">
      <c r="A18" s="753" t="s">
        <v>522</v>
      </c>
      <c r="C18" s="272" t="s">
        <v>521</v>
      </c>
    </row>
    <row r="19" spans="1:10">
      <c r="A19" s="753" t="s">
        <v>520</v>
      </c>
      <c r="C19" s="336" t="s">
        <v>627</v>
      </c>
    </row>
    <row r="20" spans="1:10">
      <c r="A20" s="752"/>
    </row>
    <row r="21" spans="1:10">
      <c r="A21" s="752"/>
    </row>
    <row r="22" spans="1:10">
      <c r="A22" s="752"/>
    </row>
    <row r="23" spans="1:10">
      <c r="A23" s="752" t="s">
        <v>519</v>
      </c>
      <c r="C23" s="272" t="s">
        <v>518</v>
      </c>
    </row>
    <row r="24" spans="1:10">
      <c r="A24" s="752"/>
    </row>
    <row r="25" spans="1:10" ht="27.75" customHeight="1">
      <c r="A25" s="753" t="s">
        <v>517</v>
      </c>
      <c r="C25" s="776" t="s">
        <v>516</v>
      </c>
      <c r="D25" s="776"/>
      <c r="E25" s="776"/>
      <c r="F25" s="776"/>
      <c r="G25" s="776"/>
      <c r="H25" s="776"/>
      <c r="I25" s="776"/>
      <c r="J25" s="776"/>
    </row>
    <row r="26" spans="1:10">
      <c r="A26" s="752"/>
    </row>
    <row r="27" spans="1:10" ht="30" customHeight="1">
      <c r="A27" s="752" t="s">
        <v>515</v>
      </c>
      <c r="C27" s="775" t="s">
        <v>514</v>
      </c>
      <c r="D27" s="776"/>
      <c r="E27" s="776"/>
      <c r="F27" s="776"/>
      <c r="G27" s="776"/>
      <c r="H27" s="776"/>
      <c r="I27" s="776"/>
      <c r="J27" s="776"/>
    </row>
    <row r="28" spans="1:10">
      <c r="A28" s="752"/>
    </row>
    <row r="29" spans="1:10">
      <c r="A29" s="753" t="s">
        <v>513</v>
      </c>
      <c r="C29" s="272" t="s">
        <v>512</v>
      </c>
    </row>
    <row r="30" spans="1:10">
      <c r="A30" s="753" t="s">
        <v>511</v>
      </c>
      <c r="C30" s="272" t="s">
        <v>510</v>
      </c>
    </row>
    <row r="31" spans="1:10" ht="27.75" customHeight="1">
      <c r="A31" s="753" t="s">
        <v>509</v>
      </c>
      <c r="C31" s="775" t="s">
        <v>628</v>
      </c>
      <c r="D31" s="776"/>
      <c r="E31" s="776"/>
      <c r="F31" s="776"/>
      <c r="G31" s="776"/>
      <c r="H31" s="776"/>
      <c r="I31" s="776"/>
      <c r="J31" s="776"/>
    </row>
    <row r="32" spans="1:10" ht="28.5" customHeight="1">
      <c r="A32" s="753" t="s">
        <v>508</v>
      </c>
      <c r="C32" s="775" t="s">
        <v>629</v>
      </c>
      <c r="D32" s="776"/>
      <c r="E32" s="776"/>
      <c r="F32" s="776"/>
      <c r="G32" s="776"/>
      <c r="H32" s="776"/>
      <c r="I32" s="776"/>
      <c r="J32" s="776"/>
    </row>
    <row r="33" spans="1:10">
      <c r="A33" s="753" t="s">
        <v>507</v>
      </c>
      <c r="C33" s="336" t="s">
        <v>630</v>
      </c>
    </row>
    <row r="34" spans="1:10" ht="26.25" customHeight="1">
      <c r="A34" s="753" t="s">
        <v>506</v>
      </c>
      <c r="C34" s="775" t="s">
        <v>631</v>
      </c>
      <c r="D34" s="776"/>
      <c r="E34" s="776"/>
      <c r="F34" s="776"/>
      <c r="G34" s="776"/>
      <c r="H34" s="776"/>
      <c r="I34" s="776"/>
      <c r="J34" s="776"/>
    </row>
    <row r="35" spans="1:10" ht="30" customHeight="1">
      <c r="A35" s="753" t="s">
        <v>505</v>
      </c>
      <c r="C35" s="775" t="s">
        <v>632</v>
      </c>
      <c r="D35" s="776"/>
      <c r="E35" s="776"/>
      <c r="F35" s="776"/>
      <c r="G35" s="776"/>
      <c r="H35" s="776"/>
      <c r="I35" s="776"/>
      <c r="J35" s="776"/>
    </row>
    <row r="36" spans="1:10" ht="41.25" customHeight="1">
      <c r="A36" s="753" t="s">
        <v>504</v>
      </c>
      <c r="C36" s="775" t="s">
        <v>633</v>
      </c>
      <c r="D36" s="775"/>
      <c r="E36" s="775"/>
      <c r="F36" s="775"/>
      <c r="G36" s="775"/>
      <c r="H36" s="775"/>
      <c r="I36" s="775"/>
      <c r="J36" s="775"/>
    </row>
    <row r="37" spans="1:10">
      <c r="A37" s="752"/>
    </row>
    <row r="38" spans="1:10">
      <c r="A38" s="752" t="s">
        <v>503</v>
      </c>
      <c r="C38" s="272" t="s">
        <v>502</v>
      </c>
    </row>
    <row r="39" spans="1:10">
      <c r="A39" s="752"/>
    </row>
    <row r="40" spans="1:10">
      <c r="A40" s="753" t="s">
        <v>501</v>
      </c>
      <c r="C40" s="272" t="s">
        <v>500</v>
      </c>
    </row>
    <row r="41" spans="1:10">
      <c r="A41" s="753" t="s">
        <v>499</v>
      </c>
      <c r="C41" s="336" t="s">
        <v>634</v>
      </c>
    </row>
    <row r="42" spans="1:10">
      <c r="A42" s="752"/>
    </row>
    <row r="43" spans="1:10">
      <c r="A43" s="752" t="s">
        <v>498</v>
      </c>
      <c r="C43" s="272" t="s">
        <v>497</v>
      </c>
    </row>
    <row r="44" spans="1:10">
      <c r="A44" s="752"/>
    </row>
    <row r="45" spans="1:10">
      <c r="A45" s="753" t="s">
        <v>496</v>
      </c>
      <c r="C45" s="336" t="s">
        <v>635</v>
      </c>
    </row>
    <row r="46" spans="1:10">
      <c r="A46" s="753" t="s">
        <v>495</v>
      </c>
      <c r="C46" s="336" t="s">
        <v>636</v>
      </c>
    </row>
    <row r="47" spans="1:10">
      <c r="A47" s="753" t="s">
        <v>494</v>
      </c>
      <c r="C47" s="336" t="s">
        <v>637</v>
      </c>
    </row>
    <row r="48" spans="1:10">
      <c r="A48" s="753" t="s">
        <v>493</v>
      </c>
      <c r="C48" s="272" t="s">
        <v>492</v>
      </c>
    </row>
    <row r="49" spans="1:12" ht="30.75" customHeight="1">
      <c r="A49" s="753" t="s">
        <v>491</v>
      </c>
      <c r="C49" s="775" t="s">
        <v>638</v>
      </c>
      <c r="D49" s="776"/>
      <c r="E49" s="776"/>
      <c r="F49" s="776"/>
      <c r="G49" s="776"/>
      <c r="H49" s="776"/>
      <c r="I49" s="776"/>
      <c r="J49" s="776"/>
    </row>
    <row r="50" spans="1:12" ht="26.25" customHeight="1">
      <c r="A50" s="753" t="s">
        <v>490</v>
      </c>
      <c r="C50" s="775" t="s">
        <v>639</v>
      </c>
      <c r="D50" s="776"/>
      <c r="E50" s="776"/>
      <c r="F50" s="776"/>
      <c r="G50" s="776"/>
      <c r="H50" s="776"/>
      <c r="I50" s="776"/>
      <c r="J50" s="776"/>
      <c r="K50" s="501"/>
      <c r="L50" s="501"/>
    </row>
    <row r="51" spans="1:12" ht="13.5" customHeight="1">
      <c r="A51" s="753"/>
      <c r="C51" s="755"/>
      <c r="D51" s="754"/>
      <c r="E51" s="754"/>
      <c r="F51" s="754"/>
      <c r="G51" s="754"/>
      <c r="H51" s="754"/>
      <c r="I51" s="754"/>
      <c r="J51" s="754"/>
      <c r="K51" s="501"/>
      <c r="L51" s="501"/>
    </row>
    <row r="52" spans="1:12">
      <c r="A52" s="752" t="s">
        <v>489</v>
      </c>
      <c r="C52" s="272" t="s">
        <v>488</v>
      </c>
    </row>
    <row r="53" spans="1:12">
      <c r="A53" s="752"/>
    </row>
    <row r="54" spans="1:12" ht="26.25" customHeight="1">
      <c r="A54" s="753" t="s">
        <v>487</v>
      </c>
      <c r="C54" s="775" t="s">
        <v>640</v>
      </c>
      <c r="D54" s="776"/>
      <c r="E54" s="776"/>
      <c r="F54" s="776"/>
      <c r="G54" s="776"/>
      <c r="H54" s="776"/>
      <c r="I54" s="776"/>
      <c r="J54" s="776"/>
    </row>
    <row r="55" spans="1:12" ht="28.5" customHeight="1">
      <c r="A55" s="753" t="s">
        <v>486</v>
      </c>
      <c r="C55" s="775" t="s">
        <v>641</v>
      </c>
      <c r="D55" s="776"/>
      <c r="E55" s="776"/>
      <c r="F55" s="776"/>
      <c r="G55" s="776"/>
      <c r="H55" s="776"/>
      <c r="I55" s="776"/>
      <c r="J55" s="776"/>
    </row>
    <row r="56" spans="1:12" ht="15" customHeight="1"/>
    <row r="57" spans="1:12">
      <c r="A57" s="752"/>
    </row>
    <row r="58" spans="1:12">
      <c r="A58" s="752" t="s">
        <v>485</v>
      </c>
      <c r="C58" s="272" t="s">
        <v>484</v>
      </c>
    </row>
    <row r="59" spans="1:12">
      <c r="A59" s="752"/>
    </row>
    <row r="60" spans="1:12" ht="23.25" customHeight="1">
      <c r="A60" s="753" t="s">
        <v>483</v>
      </c>
      <c r="C60" s="775" t="s">
        <v>642</v>
      </c>
      <c r="D60" s="776"/>
      <c r="E60" s="776"/>
      <c r="F60" s="776"/>
      <c r="G60" s="776"/>
      <c r="H60" s="776"/>
      <c r="I60" s="776"/>
      <c r="J60" s="776"/>
    </row>
    <row r="61" spans="1:12" ht="27.75" customHeight="1">
      <c r="A61" s="753" t="s">
        <v>482</v>
      </c>
      <c r="C61" s="775" t="s">
        <v>643</v>
      </c>
      <c r="D61" s="776"/>
      <c r="E61" s="776"/>
      <c r="F61" s="776"/>
      <c r="G61" s="776"/>
      <c r="H61" s="776"/>
      <c r="I61" s="776"/>
      <c r="J61" s="776"/>
    </row>
    <row r="62" spans="1:12">
      <c r="A62" s="752"/>
    </row>
    <row r="63" spans="1:12">
      <c r="A63" s="752" t="s">
        <v>481</v>
      </c>
    </row>
    <row r="64" spans="1:12">
      <c r="A64" s="752"/>
    </row>
    <row r="65" spans="1:10" ht="27" customHeight="1">
      <c r="A65" s="752" t="s">
        <v>480</v>
      </c>
      <c r="C65" s="775" t="s">
        <v>644</v>
      </c>
      <c r="D65" s="776"/>
      <c r="E65" s="776"/>
      <c r="F65" s="776"/>
      <c r="G65" s="776"/>
      <c r="H65" s="776"/>
      <c r="I65" s="776"/>
      <c r="J65" s="776"/>
    </row>
    <row r="66" spans="1:10">
      <c r="A66" s="752" t="s">
        <v>479</v>
      </c>
      <c r="C66" s="336" t="s">
        <v>645</v>
      </c>
    </row>
    <row r="67" spans="1:10">
      <c r="A67" s="752" t="s">
        <v>478</v>
      </c>
      <c r="C67" s="336" t="s">
        <v>646</v>
      </c>
    </row>
    <row r="68" spans="1:10">
      <c r="A68" s="752" t="s">
        <v>477</v>
      </c>
      <c r="C68" s="336" t="s">
        <v>647</v>
      </c>
    </row>
    <row r="69" spans="1:10">
      <c r="A69" s="752" t="s">
        <v>476</v>
      </c>
      <c r="C69" s="336" t="s">
        <v>648</v>
      </c>
    </row>
  </sheetData>
  <mergeCells count="15">
    <mergeCell ref="C34:J34"/>
    <mergeCell ref="A1:I1"/>
    <mergeCell ref="C25:J25"/>
    <mergeCell ref="C27:J27"/>
    <mergeCell ref="C31:J31"/>
    <mergeCell ref="C32:J32"/>
    <mergeCell ref="C61:J61"/>
    <mergeCell ref="C65:J65"/>
    <mergeCell ref="C35:J35"/>
    <mergeCell ref="C36:J36"/>
    <mergeCell ref="C49:J49"/>
    <mergeCell ref="C55:J55"/>
    <mergeCell ref="C54:J54"/>
    <mergeCell ref="C60:J60"/>
    <mergeCell ref="C50:J5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2"/>
  <sheetViews>
    <sheetView topLeftCell="A22" zoomScaleNormal="100" workbookViewId="0">
      <selection activeCell="G37" sqref="G37"/>
    </sheetView>
  </sheetViews>
  <sheetFormatPr defaultRowHeight="12.75"/>
  <cols>
    <col min="1" max="1" width="23.28515625" style="1" customWidth="1"/>
    <col min="2" max="2" width="9.7109375" style="1" customWidth="1"/>
    <col min="3" max="3" width="11.7109375" style="1" customWidth="1"/>
    <col min="4" max="4" width="9.7109375" style="1" customWidth="1"/>
    <col min="5" max="5" width="11.7109375" style="1" customWidth="1"/>
    <col min="6" max="6" width="9.7109375" style="1" customWidth="1"/>
    <col min="7" max="7" width="11.7109375" style="1" customWidth="1"/>
    <col min="8" max="8" width="12.7109375" style="1" bestFit="1" customWidth="1"/>
    <col min="9" max="9" width="9.28515625" style="1" bestFit="1" customWidth="1"/>
    <col min="10" max="10" width="10.140625" style="1" bestFit="1" customWidth="1"/>
    <col min="11" max="11" width="9.28515625" style="1" bestFit="1" customWidth="1"/>
    <col min="12" max="16384" width="9.140625" style="1"/>
  </cols>
  <sheetData>
    <row r="1" spans="1:15" ht="30" customHeight="1">
      <c r="A1" s="796" t="s">
        <v>37</v>
      </c>
      <c r="B1" s="796"/>
      <c r="C1" s="796"/>
      <c r="D1" s="796"/>
      <c r="E1" s="796"/>
      <c r="F1" s="796"/>
      <c r="G1" s="796"/>
    </row>
    <row r="2" spans="1:15" s="213" customFormat="1" ht="15" customHeight="1">
      <c r="A2" s="214"/>
      <c r="B2" s="215"/>
      <c r="C2" s="215"/>
      <c r="D2" s="215"/>
      <c r="E2" s="215"/>
      <c r="F2" s="214"/>
      <c r="G2" s="214"/>
    </row>
    <row r="3" spans="1:15" s="124" customFormat="1" ht="18" customHeight="1">
      <c r="A3" s="802" t="s">
        <v>162</v>
      </c>
      <c r="B3" s="802"/>
      <c r="C3" s="802"/>
      <c r="D3" s="802"/>
      <c r="E3" s="802"/>
      <c r="F3" s="802"/>
      <c r="G3" s="802"/>
    </row>
    <row r="4" spans="1:15" s="213" customFormat="1" ht="12" customHeight="1">
      <c r="B4" s="196"/>
      <c r="C4" s="196"/>
      <c r="D4" s="196"/>
      <c r="E4" s="196"/>
    </row>
    <row r="5" spans="1:15" s="124" customFormat="1" ht="15" customHeight="1">
      <c r="A5" s="797" t="s">
        <v>35</v>
      </c>
      <c r="B5" s="32">
        <v>2018</v>
      </c>
      <c r="C5" s="798">
        <v>2019</v>
      </c>
      <c r="D5" s="799"/>
      <c r="E5" s="799"/>
      <c r="F5" s="799"/>
      <c r="G5" s="799"/>
      <c r="I5" s="30"/>
      <c r="J5" s="29"/>
      <c r="K5" s="30"/>
      <c r="L5" s="30"/>
      <c r="M5" s="30"/>
      <c r="N5" s="30"/>
      <c r="O5" s="30"/>
    </row>
    <row r="6" spans="1:15" s="124" customFormat="1" ht="15" customHeight="1">
      <c r="A6" s="797"/>
      <c r="B6" s="887" t="s">
        <v>32</v>
      </c>
      <c r="C6" s="887" t="s">
        <v>34</v>
      </c>
      <c r="D6" s="887" t="s">
        <v>32</v>
      </c>
      <c r="E6" s="887" t="s">
        <v>33</v>
      </c>
      <c r="F6" s="798" t="s">
        <v>32</v>
      </c>
      <c r="G6" s="799"/>
      <c r="I6" s="30"/>
      <c r="J6" s="30"/>
      <c r="K6" s="30"/>
      <c r="L6" s="30"/>
      <c r="M6" s="30"/>
      <c r="N6" s="30"/>
      <c r="O6" s="30"/>
    </row>
    <row r="7" spans="1:15" s="124" customFormat="1" ht="27" customHeight="1">
      <c r="A7" s="797"/>
      <c r="B7" s="888"/>
      <c r="C7" s="888"/>
      <c r="D7" s="888"/>
      <c r="E7" s="888"/>
      <c r="F7" s="32" t="s">
        <v>161</v>
      </c>
      <c r="G7" s="31" t="s">
        <v>160</v>
      </c>
      <c r="I7" s="30"/>
      <c r="J7" s="30"/>
      <c r="K7" s="30"/>
      <c r="L7" s="30"/>
      <c r="M7" s="30"/>
      <c r="N7" s="29"/>
      <c r="O7" s="29"/>
    </row>
    <row r="8" spans="1:15" s="124" customFormat="1" ht="9" customHeight="1">
      <c r="A8" s="24"/>
      <c r="B8" s="212"/>
      <c r="C8" s="212"/>
      <c r="D8" s="24"/>
      <c r="E8" s="24"/>
      <c r="F8" s="211"/>
      <c r="G8" s="24"/>
    </row>
    <row r="9" spans="1:15" s="124" customFormat="1" ht="15" customHeight="1">
      <c r="A9" s="794" t="s">
        <v>159</v>
      </c>
      <c r="B9" s="794"/>
      <c r="C9" s="794"/>
      <c r="D9" s="794"/>
      <c r="E9" s="794"/>
      <c r="F9" s="794"/>
      <c r="G9" s="794"/>
    </row>
    <row r="10" spans="1:15" s="124" customFormat="1" ht="15" customHeight="1">
      <c r="A10" s="9" t="s">
        <v>146</v>
      </c>
      <c r="B10" s="13">
        <v>11824</v>
      </c>
      <c r="C10" s="8">
        <v>12083</v>
      </c>
      <c r="D10" s="13">
        <v>11632</v>
      </c>
      <c r="E10" s="8">
        <v>37847</v>
      </c>
      <c r="F10" s="12">
        <v>98.4</v>
      </c>
      <c r="G10" s="7">
        <v>96.3</v>
      </c>
      <c r="I10" s="204"/>
      <c r="J10" s="204"/>
    </row>
    <row r="11" spans="1:15" s="124" customFormat="1" ht="15" customHeight="1">
      <c r="A11" s="9" t="s">
        <v>145</v>
      </c>
      <c r="B11" s="76">
        <v>47288.6</v>
      </c>
      <c r="C11" s="206">
        <v>48321.599999999999</v>
      </c>
      <c r="D11" s="76">
        <v>46522.2</v>
      </c>
      <c r="E11" s="178">
        <v>151351.9</v>
      </c>
      <c r="F11" s="12">
        <v>98.4</v>
      </c>
      <c r="G11" s="7">
        <v>96.3</v>
      </c>
      <c r="I11" s="204"/>
      <c r="J11" s="204"/>
    </row>
    <row r="12" spans="1:15" s="124" customFormat="1" ht="15" customHeight="1">
      <c r="A12" s="9" t="s">
        <v>144</v>
      </c>
      <c r="B12" s="122">
        <v>3999.38</v>
      </c>
      <c r="C12" s="210">
        <v>3999.14</v>
      </c>
      <c r="D12" s="122">
        <v>3999.5</v>
      </c>
      <c r="E12" s="121">
        <v>3999.05</v>
      </c>
      <c r="F12" s="12">
        <v>100</v>
      </c>
      <c r="G12" s="7">
        <v>100</v>
      </c>
      <c r="I12" s="204"/>
      <c r="J12" s="204"/>
    </row>
    <row r="13" spans="1:15" s="124" customFormat="1" ht="9" customHeight="1">
      <c r="A13" s="9"/>
      <c r="B13" s="209"/>
      <c r="C13" s="209"/>
      <c r="D13" s="209"/>
      <c r="E13" s="209"/>
      <c r="F13" s="208"/>
      <c r="G13" s="208"/>
      <c r="I13" s="204"/>
      <c r="J13" s="204"/>
    </row>
    <row r="14" spans="1:15" s="124" customFormat="1" ht="15" customHeight="1">
      <c r="A14" s="794" t="s">
        <v>158</v>
      </c>
      <c r="B14" s="794"/>
      <c r="C14" s="794"/>
      <c r="D14" s="794"/>
      <c r="E14" s="794"/>
      <c r="F14" s="794"/>
      <c r="G14" s="794"/>
      <c r="I14" s="204"/>
      <c r="J14" s="204"/>
    </row>
    <row r="15" spans="1:15" s="124" customFormat="1" ht="15" customHeight="1">
      <c r="A15" s="9" t="s">
        <v>146</v>
      </c>
      <c r="B15" s="13">
        <v>10515</v>
      </c>
      <c r="C15" s="8">
        <v>10701</v>
      </c>
      <c r="D15" s="13">
        <v>10299</v>
      </c>
      <c r="E15" s="8">
        <v>33701</v>
      </c>
      <c r="F15" s="12">
        <v>97.9</v>
      </c>
      <c r="G15" s="7">
        <v>96.2</v>
      </c>
      <c r="I15" s="204"/>
      <c r="J15" s="204"/>
    </row>
    <row r="16" spans="1:15" s="124" customFormat="1" ht="15" customHeight="1">
      <c r="A16" s="9" t="s">
        <v>145</v>
      </c>
      <c r="B16" s="76">
        <v>42053.4</v>
      </c>
      <c r="C16" s="206">
        <v>42797.1</v>
      </c>
      <c r="D16" s="76">
        <v>41191.199999999997</v>
      </c>
      <c r="E16" s="178">
        <v>134777.60000000001</v>
      </c>
      <c r="F16" s="12">
        <v>97.9</v>
      </c>
      <c r="G16" s="7">
        <v>96.2</v>
      </c>
      <c r="I16" s="204"/>
      <c r="J16" s="204"/>
    </row>
    <row r="17" spans="1:10" s="124" customFormat="1" ht="15" customHeight="1">
      <c r="A17" s="9" t="s">
        <v>144</v>
      </c>
      <c r="B17" s="122">
        <v>3999.37</v>
      </c>
      <c r="C17" s="210">
        <v>3999.36</v>
      </c>
      <c r="D17" s="122">
        <v>3999.53</v>
      </c>
      <c r="E17" s="121">
        <v>3999.22</v>
      </c>
      <c r="F17" s="12">
        <v>100</v>
      </c>
      <c r="G17" s="7">
        <v>100</v>
      </c>
      <c r="I17" s="204"/>
      <c r="J17" s="204"/>
    </row>
    <row r="18" spans="1:10" s="124" customFormat="1" ht="9" customHeight="1">
      <c r="A18" s="24"/>
      <c r="B18" s="209"/>
      <c r="C18" s="209"/>
      <c r="D18" s="209"/>
      <c r="E18" s="209"/>
      <c r="F18" s="208"/>
      <c r="G18" s="208"/>
      <c r="I18" s="204"/>
      <c r="J18" s="204"/>
    </row>
    <row r="19" spans="1:10" s="124" customFormat="1" ht="15" customHeight="1">
      <c r="A19" s="794" t="s">
        <v>157</v>
      </c>
      <c r="B19" s="794"/>
      <c r="C19" s="794"/>
      <c r="D19" s="794"/>
      <c r="E19" s="794"/>
      <c r="F19" s="794"/>
      <c r="G19" s="794"/>
      <c r="I19" s="204"/>
      <c r="J19" s="204"/>
    </row>
    <row r="20" spans="1:10" s="124" customFormat="1" ht="15" customHeight="1">
      <c r="A20" s="9" t="s">
        <v>146</v>
      </c>
      <c r="B20" s="13">
        <v>848</v>
      </c>
      <c r="C20" s="8">
        <v>862</v>
      </c>
      <c r="D20" s="13">
        <v>854</v>
      </c>
      <c r="E20" s="8">
        <v>2583</v>
      </c>
      <c r="F20" s="12">
        <v>100.7</v>
      </c>
      <c r="G20" s="7">
        <v>99.1</v>
      </c>
      <c r="H20" s="197"/>
      <c r="I20" s="204"/>
      <c r="J20" s="204"/>
    </row>
    <row r="21" spans="1:10" s="124" customFormat="1" ht="15" customHeight="1">
      <c r="A21" s="9" t="s">
        <v>145</v>
      </c>
      <c r="B21" s="76">
        <v>3392</v>
      </c>
      <c r="C21" s="206">
        <v>3445.5</v>
      </c>
      <c r="D21" s="76">
        <v>3416</v>
      </c>
      <c r="E21" s="178">
        <v>10329.5</v>
      </c>
      <c r="F21" s="12">
        <v>100.7</v>
      </c>
      <c r="G21" s="7">
        <v>99.1</v>
      </c>
      <c r="I21" s="204"/>
      <c r="J21" s="204"/>
    </row>
    <row r="22" spans="1:10" s="124" customFormat="1" ht="15" customHeight="1">
      <c r="A22" s="9" t="s">
        <v>144</v>
      </c>
      <c r="B22" s="122">
        <v>4000</v>
      </c>
      <c r="C22" s="210">
        <v>3997.1</v>
      </c>
      <c r="D22" s="122">
        <v>4000</v>
      </c>
      <c r="E22" s="121">
        <v>3999.03</v>
      </c>
      <c r="F22" s="12">
        <v>100</v>
      </c>
      <c r="G22" s="7">
        <v>100.1</v>
      </c>
      <c r="I22" s="204"/>
      <c r="J22" s="204"/>
    </row>
    <row r="23" spans="1:10" s="124" customFormat="1" ht="9" customHeight="1">
      <c r="A23" s="24"/>
      <c r="B23" s="209"/>
      <c r="C23" s="209"/>
      <c r="D23" s="209"/>
      <c r="E23" s="209"/>
      <c r="F23" s="208"/>
      <c r="G23" s="208"/>
      <c r="I23" s="204"/>
      <c r="J23" s="204"/>
    </row>
    <row r="24" spans="1:10" s="124" customFormat="1" ht="15" customHeight="1">
      <c r="A24" s="794" t="s">
        <v>156</v>
      </c>
      <c r="B24" s="794"/>
      <c r="C24" s="794"/>
      <c r="D24" s="794"/>
      <c r="E24" s="794"/>
      <c r="F24" s="794"/>
      <c r="G24" s="794"/>
      <c r="I24" s="204"/>
      <c r="J24" s="204"/>
    </row>
    <row r="25" spans="1:10" s="124" customFormat="1" ht="15" customHeight="1">
      <c r="A25" s="9" t="s">
        <v>146</v>
      </c>
      <c r="B25" s="207">
        <v>461</v>
      </c>
      <c r="C25" s="24">
        <v>520</v>
      </c>
      <c r="D25" s="124">
        <v>479</v>
      </c>
      <c r="E25" s="13">
        <v>1563</v>
      </c>
      <c r="F25" s="12">
        <v>103.9</v>
      </c>
      <c r="G25" s="7">
        <v>92.1</v>
      </c>
      <c r="I25" s="204"/>
      <c r="J25" s="204"/>
    </row>
    <row r="26" spans="1:10" s="124" customFormat="1" ht="15" customHeight="1">
      <c r="A26" s="9" t="s">
        <v>145</v>
      </c>
      <c r="B26" s="76">
        <v>1843.2</v>
      </c>
      <c r="C26" s="206">
        <v>2078.9</v>
      </c>
      <c r="D26" s="204">
        <v>1915</v>
      </c>
      <c r="E26" s="76">
        <v>6244.8</v>
      </c>
      <c r="F26" s="12">
        <v>103.9</v>
      </c>
      <c r="G26" s="7">
        <v>92.1</v>
      </c>
      <c r="I26" s="204"/>
      <c r="J26" s="204"/>
    </row>
    <row r="27" spans="1:10" s="124" customFormat="1" ht="15" customHeight="1">
      <c r="A27" s="9" t="s">
        <v>144</v>
      </c>
      <c r="B27" s="122">
        <v>3998.33</v>
      </c>
      <c r="C27" s="121">
        <v>3997.95</v>
      </c>
      <c r="D27" s="205">
        <v>3997.88</v>
      </c>
      <c r="E27" s="122">
        <v>3995.38</v>
      </c>
      <c r="F27" s="12">
        <v>100</v>
      </c>
      <c r="G27" s="7">
        <v>100</v>
      </c>
      <c r="I27" s="204"/>
      <c r="J27" s="204"/>
    </row>
    <row r="28" spans="1:10" s="124" customFormat="1" ht="15" customHeight="1">
      <c r="A28" s="9"/>
      <c r="B28" s="121"/>
      <c r="C28" s="121"/>
      <c r="D28" s="121"/>
      <c r="E28" s="121"/>
      <c r="F28" s="203"/>
      <c r="G28" s="203"/>
    </row>
    <row r="29" spans="1:10" s="124" customFormat="1" ht="15" customHeight="1">
      <c r="A29" s="9"/>
      <c r="B29" s="121"/>
      <c r="C29" s="121"/>
      <c r="D29" s="121"/>
      <c r="E29" s="121"/>
      <c r="F29" s="203"/>
      <c r="G29" s="203"/>
    </row>
    <row r="30" spans="1:10" s="124" customFormat="1" ht="15" customHeight="1">
      <c r="A30" s="9"/>
      <c r="B30" s="121"/>
      <c r="C30" s="121"/>
      <c r="D30" s="121"/>
      <c r="E30" s="121"/>
      <c r="F30" s="203"/>
      <c r="G30" s="203"/>
    </row>
    <row r="31" spans="1:10" s="131" customFormat="1" ht="18" customHeight="1">
      <c r="A31" s="889" t="s">
        <v>155</v>
      </c>
      <c r="B31" s="889"/>
      <c r="C31" s="889"/>
      <c r="D31" s="889"/>
      <c r="E31" s="889"/>
      <c r="F31" s="889"/>
      <c r="G31" s="889"/>
    </row>
    <row r="32" spans="1:10" s="124" customFormat="1" ht="12" customHeight="1"/>
    <row r="33" spans="1:11" s="124" customFormat="1" ht="15" customHeight="1">
      <c r="A33" s="797" t="s">
        <v>35</v>
      </c>
      <c r="B33" s="890" t="s">
        <v>154</v>
      </c>
      <c r="C33" s="890"/>
      <c r="D33" s="890"/>
      <c r="E33" s="798"/>
      <c r="F33" s="798"/>
      <c r="G33" s="202"/>
    </row>
    <row r="34" spans="1:11" s="124" customFormat="1" ht="15" customHeight="1">
      <c r="A34" s="797"/>
      <c r="B34" s="890" t="s">
        <v>153</v>
      </c>
      <c r="C34" s="890"/>
      <c r="D34" s="798" t="s">
        <v>152</v>
      </c>
      <c r="E34" s="797"/>
      <c r="F34" s="799" t="s">
        <v>151</v>
      </c>
      <c r="G34" s="799"/>
    </row>
    <row r="35" spans="1:11" s="124" customFormat="1" ht="27" customHeight="1">
      <c r="A35" s="797"/>
      <c r="B35" s="32" t="s">
        <v>127</v>
      </c>
      <c r="C35" s="32" t="s">
        <v>150</v>
      </c>
      <c r="D35" s="32" t="s">
        <v>127</v>
      </c>
      <c r="E35" s="31" t="s">
        <v>141</v>
      </c>
      <c r="F35" s="32" t="s">
        <v>127</v>
      </c>
      <c r="G35" s="31" t="s">
        <v>141</v>
      </c>
    </row>
    <row r="36" spans="1:11" s="124" customFormat="1" ht="9" customHeight="1">
      <c r="A36" s="29"/>
      <c r="B36" s="201"/>
      <c r="C36" s="201"/>
      <c r="D36" s="201"/>
      <c r="E36" s="200"/>
      <c r="F36" s="201"/>
      <c r="G36" s="200"/>
    </row>
    <row r="37" spans="1:11" s="124" customFormat="1" ht="15" customHeight="1">
      <c r="A37" s="109" t="s">
        <v>28</v>
      </c>
      <c r="B37" s="199">
        <v>33701</v>
      </c>
      <c r="C37" s="17">
        <v>134777588</v>
      </c>
      <c r="D37" s="199">
        <v>2583</v>
      </c>
      <c r="E37" s="198">
        <v>10329504</v>
      </c>
      <c r="F37" s="199">
        <v>1563</v>
      </c>
      <c r="G37" s="198">
        <v>6244779</v>
      </c>
      <c r="H37" s="19"/>
    </row>
    <row r="38" spans="1:11" s="124" customFormat="1" ht="15" customHeight="1">
      <c r="A38" s="104" t="s">
        <v>57</v>
      </c>
      <c r="B38" s="13">
        <v>1293</v>
      </c>
      <c r="C38" s="8">
        <v>5172000</v>
      </c>
      <c r="D38" s="13">
        <v>78</v>
      </c>
      <c r="E38" s="8">
        <v>312000</v>
      </c>
      <c r="F38" s="13">
        <v>59</v>
      </c>
      <c r="G38" s="8">
        <v>235650</v>
      </c>
      <c r="H38" s="197"/>
      <c r="I38" s="197"/>
      <c r="J38" s="197"/>
      <c r="K38" s="197"/>
    </row>
    <row r="39" spans="1:11" s="124" customFormat="1" ht="15" customHeight="1">
      <c r="A39" s="104" t="s">
        <v>56</v>
      </c>
      <c r="B39" s="13">
        <v>2171</v>
      </c>
      <c r="C39" s="8">
        <v>8682625</v>
      </c>
      <c r="D39" s="13">
        <v>111</v>
      </c>
      <c r="E39" s="8">
        <v>444000</v>
      </c>
      <c r="F39" s="13">
        <v>103</v>
      </c>
      <c r="G39" s="8">
        <v>412000</v>
      </c>
      <c r="H39" s="197"/>
      <c r="I39" s="197"/>
      <c r="J39" s="197"/>
      <c r="K39" s="197"/>
    </row>
    <row r="40" spans="1:11" s="124" customFormat="1" ht="15" customHeight="1">
      <c r="A40" s="104" t="s">
        <v>55</v>
      </c>
      <c r="B40" s="13">
        <v>4405</v>
      </c>
      <c r="C40" s="8">
        <v>17616251</v>
      </c>
      <c r="D40" s="13">
        <v>317</v>
      </c>
      <c r="E40" s="8">
        <v>1268000</v>
      </c>
      <c r="F40" s="13">
        <v>228</v>
      </c>
      <c r="G40" s="8">
        <v>912000</v>
      </c>
      <c r="H40" s="197"/>
      <c r="I40" s="197"/>
      <c r="J40" s="197"/>
      <c r="K40" s="197"/>
    </row>
    <row r="41" spans="1:11" s="124" customFormat="1" ht="15" customHeight="1">
      <c r="A41" s="104" t="s">
        <v>53</v>
      </c>
      <c r="B41" s="13">
        <v>438</v>
      </c>
      <c r="C41" s="8">
        <v>1751813</v>
      </c>
      <c r="D41" s="13">
        <v>40</v>
      </c>
      <c r="E41" s="8">
        <v>160000</v>
      </c>
      <c r="F41" s="21">
        <v>18</v>
      </c>
      <c r="G41" s="20">
        <v>72000</v>
      </c>
      <c r="H41" s="197"/>
      <c r="I41" s="197"/>
      <c r="J41" s="197"/>
      <c r="K41" s="197"/>
    </row>
    <row r="42" spans="1:11" s="124" customFormat="1" ht="15" customHeight="1">
      <c r="A42" s="104" t="s">
        <v>52</v>
      </c>
      <c r="B42" s="13">
        <v>3017</v>
      </c>
      <c r="C42" s="8">
        <v>12066127</v>
      </c>
      <c r="D42" s="13">
        <v>262</v>
      </c>
      <c r="E42" s="8">
        <v>1048000</v>
      </c>
      <c r="F42" s="13">
        <v>114</v>
      </c>
      <c r="G42" s="8">
        <v>456000</v>
      </c>
      <c r="H42" s="197"/>
      <c r="I42" s="197"/>
      <c r="J42" s="197"/>
      <c r="K42" s="197"/>
    </row>
    <row r="43" spans="1:11" s="124" customFormat="1" ht="15" customHeight="1">
      <c r="A43" s="104" t="s">
        <v>51</v>
      </c>
      <c r="B43" s="13">
        <v>2465</v>
      </c>
      <c r="C43" s="8">
        <v>9853977</v>
      </c>
      <c r="D43" s="13">
        <v>271</v>
      </c>
      <c r="E43" s="8">
        <v>1084000</v>
      </c>
      <c r="F43" s="13">
        <v>175</v>
      </c>
      <c r="G43" s="8">
        <v>699332</v>
      </c>
      <c r="H43" s="197"/>
      <c r="I43" s="197"/>
      <c r="J43" s="197"/>
      <c r="K43" s="197"/>
    </row>
    <row r="44" spans="1:11" s="124" customFormat="1" ht="15" customHeight="1">
      <c r="A44" s="104" t="s">
        <v>50</v>
      </c>
      <c r="B44" s="13">
        <v>5599</v>
      </c>
      <c r="C44" s="8">
        <v>22394061</v>
      </c>
      <c r="D44" s="13">
        <v>423</v>
      </c>
      <c r="E44" s="8">
        <v>1689504</v>
      </c>
      <c r="F44" s="13">
        <v>213</v>
      </c>
      <c r="G44" s="8">
        <v>846862</v>
      </c>
      <c r="H44" s="197"/>
      <c r="I44" s="197"/>
      <c r="J44" s="197"/>
      <c r="K44" s="197"/>
    </row>
    <row r="45" spans="1:11" s="124" customFormat="1" ht="15" customHeight="1">
      <c r="A45" s="104" t="s">
        <v>49</v>
      </c>
      <c r="B45" s="13">
        <v>697</v>
      </c>
      <c r="C45" s="8">
        <v>2784375</v>
      </c>
      <c r="D45" s="13">
        <v>61</v>
      </c>
      <c r="E45" s="8">
        <v>244000</v>
      </c>
      <c r="F45" s="13">
        <v>22</v>
      </c>
      <c r="G45" s="8">
        <v>88000</v>
      </c>
      <c r="H45" s="197"/>
      <c r="I45" s="197"/>
      <c r="J45" s="197"/>
      <c r="K45" s="197"/>
    </row>
    <row r="46" spans="1:11" s="124" customFormat="1" ht="15" customHeight="1">
      <c r="A46" s="104" t="s">
        <v>48</v>
      </c>
      <c r="B46" s="13">
        <v>2052</v>
      </c>
      <c r="C46" s="8">
        <v>8205326</v>
      </c>
      <c r="D46" s="13">
        <v>162</v>
      </c>
      <c r="E46" s="8">
        <v>648000</v>
      </c>
      <c r="F46" s="13">
        <v>87</v>
      </c>
      <c r="G46" s="8">
        <v>348000</v>
      </c>
      <c r="H46" s="197"/>
      <c r="I46" s="197"/>
      <c r="J46" s="197"/>
      <c r="K46" s="197"/>
    </row>
    <row r="47" spans="1:11" s="124" customFormat="1" ht="15" customHeight="1">
      <c r="A47" s="104" t="s">
        <v>47</v>
      </c>
      <c r="B47" s="13">
        <v>2877</v>
      </c>
      <c r="C47" s="8">
        <v>11507148</v>
      </c>
      <c r="D47" s="13">
        <v>200</v>
      </c>
      <c r="E47" s="8">
        <v>800000</v>
      </c>
      <c r="F47" s="13">
        <v>140</v>
      </c>
      <c r="G47" s="8">
        <v>560000</v>
      </c>
      <c r="H47" s="197"/>
      <c r="I47" s="197"/>
      <c r="J47" s="197"/>
      <c r="K47" s="197"/>
    </row>
    <row r="48" spans="1:11" s="124" customFormat="1" ht="15" customHeight="1">
      <c r="A48" s="104" t="s">
        <v>46</v>
      </c>
      <c r="B48" s="13">
        <v>1066</v>
      </c>
      <c r="C48" s="8">
        <v>4264000</v>
      </c>
      <c r="D48" s="13">
        <v>91</v>
      </c>
      <c r="E48" s="8">
        <v>364000</v>
      </c>
      <c r="F48" s="13">
        <v>70</v>
      </c>
      <c r="G48" s="8">
        <v>280000</v>
      </c>
      <c r="H48" s="197"/>
      <c r="I48" s="197"/>
      <c r="J48" s="197"/>
      <c r="K48" s="197"/>
    </row>
    <row r="49" spans="1:11" s="124" customFormat="1" ht="15" customHeight="1">
      <c r="A49" s="104" t="s">
        <v>45</v>
      </c>
      <c r="B49" s="13">
        <v>771</v>
      </c>
      <c r="C49" s="8">
        <v>3081606</v>
      </c>
      <c r="D49" s="13">
        <v>71</v>
      </c>
      <c r="E49" s="8">
        <v>284000</v>
      </c>
      <c r="F49" s="13">
        <v>13</v>
      </c>
      <c r="G49" s="8">
        <v>52000</v>
      </c>
      <c r="H49" s="197"/>
      <c r="I49" s="197"/>
      <c r="J49" s="197"/>
      <c r="K49" s="197"/>
    </row>
    <row r="50" spans="1:11" s="124" customFormat="1" ht="15" customHeight="1">
      <c r="A50" s="104" t="s">
        <v>44</v>
      </c>
      <c r="B50" s="13">
        <v>1774</v>
      </c>
      <c r="C50" s="8">
        <v>7095406</v>
      </c>
      <c r="D50" s="13">
        <v>129</v>
      </c>
      <c r="E50" s="8">
        <v>516000</v>
      </c>
      <c r="F50" s="13">
        <v>99</v>
      </c>
      <c r="G50" s="8">
        <v>394935</v>
      </c>
      <c r="H50" s="197"/>
      <c r="I50" s="197"/>
      <c r="J50" s="197"/>
      <c r="K50" s="197"/>
    </row>
    <row r="51" spans="1:11" s="124" customFormat="1" ht="15" customHeight="1">
      <c r="A51" s="104" t="s">
        <v>43</v>
      </c>
      <c r="B51" s="13">
        <v>1300</v>
      </c>
      <c r="C51" s="8">
        <v>5200000</v>
      </c>
      <c r="D51" s="13">
        <v>102</v>
      </c>
      <c r="E51" s="8">
        <v>408000</v>
      </c>
      <c r="F51" s="13">
        <v>71</v>
      </c>
      <c r="G51" s="8">
        <v>284000</v>
      </c>
      <c r="H51" s="197"/>
      <c r="I51" s="197"/>
      <c r="J51" s="197"/>
      <c r="K51" s="197"/>
    </row>
    <row r="52" spans="1:11" s="124" customFormat="1" ht="15" customHeight="1">
      <c r="A52" s="104" t="s">
        <v>42</v>
      </c>
      <c r="B52" s="13">
        <v>2991</v>
      </c>
      <c r="C52" s="8">
        <v>11963800</v>
      </c>
      <c r="D52" s="13">
        <v>218</v>
      </c>
      <c r="E52" s="8">
        <v>872000</v>
      </c>
      <c r="F52" s="13">
        <v>107</v>
      </c>
      <c r="G52" s="8">
        <v>428000</v>
      </c>
      <c r="H52" s="197"/>
      <c r="I52" s="197"/>
      <c r="J52" s="197"/>
      <c r="K52" s="197"/>
    </row>
    <row r="53" spans="1:11" s="124" customFormat="1" ht="15" customHeight="1">
      <c r="A53" s="104" t="s">
        <v>41</v>
      </c>
      <c r="B53" s="13">
        <v>785</v>
      </c>
      <c r="C53" s="8">
        <v>3139073</v>
      </c>
      <c r="D53" s="13">
        <v>47</v>
      </c>
      <c r="E53" s="8">
        <v>188000</v>
      </c>
      <c r="F53" s="13">
        <v>44</v>
      </c>
      <c r="G53" s="8">
        <v>176000</v>
      </c>
      <c r="H53" s="197"/>
      <c r="I53" s="197"/>
      <c r="J53" s="197"/>
      <c r="K53" s="197"/>
    </row>
    <row r="54" spans="1:11" s="124" customFormat="1">
      <c r="B54" s="195"/>
      <c r="C54" s="195"/>
      <c r="D54" s="195"/>
      <c r="E54" s="195"/>
      <c r="F54" s="195"/>
      <c r="G54" s="195"/>
    </row>
    <row r="55" spans="1:11" s="124" customFormat="1">
      <c r="B55" s="197"/>
      <c r="C55" s="197"/>
      <c r="D55" s="197"/>
      <c r="E55" s="197"/>
      <c r="F55" s="197"/>
      <c r="G55" s="197"/>
    </row>
    <row r="56" spans="1:11" s="11" customFormat="1">
      <c r="B56" s="196"/>
      <c r="C56" s="196"/>
      <c r="D56" s="196"/>
      <c r="E56" s="196"/>
      <c r="F56" s="196"/>
      <c r="G56" s="196"/>
    </row>
    <row r="57" spans="1:11" s="124" customFormat="1">
      <c r="C57" s="195"/>
      <c r="F57" s="195"/>
    </row>
    <row r="58" spans="1:11" s="124" customFormat="1">
      <c r="C58" s="195"/>
      <c r="F58" s="195"/>
    </row>
    <row r="59" spans="1:11" s="124" customFormat="1">
      <c r="C59" s="195"/>
      <c r="F59" s="195"/>
    </row>
    <row r="60" spans="1:11" s="124" customFormat="1">
      <c r="C60" s="195"/>
      <c r="F60" s="195"/>
    </row>
    <row r="61" spans="1:11">
      <c r="C61" s="194"/>
      <c r="F61" s="194"/>
    </row>
    <row r="62" spans="1:11">
      <c r="C62" s="194"/>
      <c r="F62" s="194"/>
    </row>
    <row r="63" spans="1:11">
      <c r="C63" s="194"/>
      <c r="F63" s="194"/>
    </row>
    <row r="64" spans="1:11">
      <c r="C64" s="194"/>
      <c r="F64" s="194"/>
    </row>
    <row r="65" spans="3:6">
      <c r="C65" s="194"/>
      <c r="F65" s="194"/>
    </row>
    <row r="66" spans="3:6">
      <c r="C66" s="194"/>
      <c r="F66" s="194"/>
    </row>
    <row r="67" spans="3:6">
      <c r="C67" s="194"/>
      <c r="F67" s="194"/>
    </row>
    <row r="68" spans="3:6">
      <c r="C68" s="194"/>
      <c r="F68" s="194"/>
    </row>
    <row r="69" spans="3:6">
      <c r="C69" s="194"/>
      <c r="F69" s="194"/>
    </row>
    <row r="70" spans="3:6">
      <c r="C70" s="194"/>
      <c r="F70" s="194"/>
    </row>
    <row r="71" spans="3:6">
      <c r="C71" s="194"/>
      <c r="F71" s="194"/>
    </row>
    <row r="72" spans="3:6">
      <c r="C72" s="194"/>
      <c r="F72" s="194"/>
    </row>
  </sheetData>
  <mergeCells count="19">
    <mergeCell ref="A33:A35"/>
    <mergeCell ref="B33:F33"/>
    <mergeCell ref="B34:C34"/>
    <mergeCell ref="D34:E34"/>
    <mergeCell ref="F34:G34"/>
    <mergeCell ref="A9:G9"/>
    <mergeCell ref="A14:G14"/>
    <mergeCell ref="A19:G19"/>
    <mergeCell ref="A24:G24"/>
    <mergeCell ref="A31:G31"/>
    <mergeCell ref="A1:G1"/>
    <mergeCell ref="A3:G3"/>
    <mergeCell ref="A5:A7"/>
    <mergeCell ref="C5:G5"/>
    <mergeCell ref="B6:B7"/>
    <mergeCell ref="C6:C7"/>
    <mergeCell ref="D6:D7"/>
    <mergeCell ref="E6:E7"/>
    <mergeCell ref="F6:G6"/>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1"/>
  <sheetViews>
    <sheetView zoomScaleNormal="100" workbookViewId="0">
      <pane ySplit="7" topLeftCell="A42" activePane="bottomLeft" state="frozen"/>
      <selection pane="bottomLeft" activeCell="G58" sqref="G58"/>
    </sheetView>
  </sheetViews>
  <sheetFormatPr defaultRowHeight="15"/>
  <cols>
    <col min="1" max="1" width="24.28515625" style="216" customWidth="1"/>
    <col min="2" max="2" width="14.140625" style="216" customWidth="1"/>
    <col min="3" max="3" width="13.42578125" style="216" customWidth="1"/>
    <col min="4" max="4" width="12.42578125" style="216" customWidth="1"/>
    <col min="5" max="5" width="13.42578125" style="216" customWidth="1"/>
    <col min="6" max="6" width="11.42578125" style="216" customWidth="1"/>
    <col min="7" max="7" width="11.85546875" style="216" customWidth="1"/>
    <col min="8" max="8" width="10.28515625" style="216" customWidth="1"/>
    <col min="9" max="9" width="11.7109375" style="216" bestFit="1" customWidth="1"/>
    <col min="10" max="16384" width="9.140625" style="216"/>
  </cols>
  <sheetData>
    <row r="1" spans="1:13" ht="30" customHeight="1">
      <c r="A1" s="896" t="s">
        <v>184</v>
      </c>
      <c r="B1" s="896"/>
      <c r="C1" s="896"/>
      <c r="D1" s="896"/>
      <c r="E1" s="896"/>
      <c r="F1" s="896"/>
      <c r="G1" s="896"/>
    </row>
    <row r="2" spans="1:13" s="270" customFormat="1" ht="15" customHeight="1">
      <c r="A2" s="271"/>
      <c r="B2" s="271"/>
      <c r="C2" s="271"/>
      <c r="D2" s="271"/>
      <c r="E2" s="271"/>
      <c r="F2" s="271"/>
      <c r="G2" s="271"/>
    </row>
    <row r="3" spans="1:13" ht="33.75" customHeight="1">
      <c r="A3" s="897" t="s">
        <v>183</v>
      </c>
      <c r="B3" s="897"/>
      <c r="C3" s="897"/>
      <c r="D3" s="897"/>
      <c r="E3" s="897"/>
      <c r="F3" s="897"/>
      <c r="G3" s="897"/>
    </row>
    <row r="4" spans="1:13" ht="12" customHeight="1">
      <c r="A4" s="269"/>
      <c r="B4" s="269"/>
      <c r="C4" s="269"/>
      <c r="D4" s="269"/>
      <c r="E4" s="269"/>
      <c r="F4" s="269"/>
      <c r="G4" s="269"/>
    </row>
    <row r="5" spans="1:13" ht="17.25" customHeight="1">
      <c r="A5" s="898" t="s">
        <v>35</v>
      </c>
      <c r="B5" s="268">
        <v>2018</v>
      </c>
      <c r="C5" s="899">
        <v>2019</v>
      </c>
      <c r="D5" s="900"/>
      <c r="E5" s="900"/>
      <c r="F5" s="900"/>
      <c r="G5" s="900"/>
    </row>
    <row r="6" spans="1:13">
      <c r="A6" s="898"/>
      <c r="B6" s="901" t="s">
        <v>32</v>
      </c>
      <c r="C6" s="901" t="s">
        <v>34</v>
      </c>
      <c r="D6" s="901" t="s">
        <v>32</v>
      </c>
      <c r="E6" s="901" t="s">
        <v>33</v>
      </c>
      <c r="F6" s="899" t="s">
        <v>32</v>
      </c>
      <c r="G6" s="900"/>
    </row>
    <row r="7" spans="1:13" ht="26.25" customHeight="1">
      <c r="A7" s="898"/>
      <c r="B7" s="902"/>
      <c r="C7" s="902"/>
      <c r="D7" s="902"/>
      <c r="E7" s="902"/>
      <c r="F7" s="268" t="s">
        <v>149</v>
      </c>
      <c r="G7" s="267" t="s">
        <v>148</v>
      </c>
    </row>
    <row r="8" spans="1:13" ht="9" customHeight="1">
      <c r="A8" s="254"/>
      <c r="B8" s="266"/>
      <c r="C8" s="266"/>
      <c r="D8" s="265"/>
      <c r="E8" s="265"/>
      <c r="F8" s="254"/>
      <c r="G8" s="254"/>
    </row>
    <row r="9" spans="1:13" s="217" customFormat="1" ht="15" customHeight="1">
      <c r="A9" s="891" t="s">
        <v>182</v>
      </c>
      <c r="B9" s="891"/>
      <c r="C9" s="891"/>
      <c r="D9" s="891"/>
      <c r="E9" s="891"/>
      <c r="F9" s="891"/>
      <c r="G9" s="892"/>
    </row>
    <row r="10" spans="1:13" s="217" customFormat="1" ht="15" customHeight="1">
      <c r="A10" s="228" t="s">
        <v>181</v>
      </c>
      <c r="B10" s="233">
        <v>5002</v>
      </c>
      <c r="C10" s="233">
        <v>4597</v>
      </c>
      <c r="D10" s="233">
        <v>4478</v>
      </c>
      <c r="E10" s="233">
        <v>4603</v>
      </c>
      <c r="F10" s="257">
        <v>89.5</v>
      </c>
      <c r="G10" s="256">
        <v>97.4</v>
      </c>
      <c r="I10" s="223"/>
      <c r="J10" s="223"/>
      <c r="K10" s="245"/>
      <c r="L10" s="223"/>
      <c r="M10" s="223"/>
    </row>
    <row r="11" spans="1:13" s="217" customFormat="1" ht="15" customHeight="1">
      <c r="A11" s="228" t="s">
        <v>145</v>
      </c>
      <c r="B11" s="230">
        <v>33780.1</v>
      </c>
      <c r="C11" s="230">
        <v>32312.6</v>
      </c>
      <c r="D11" s="230">
        <v>31413.7</v>
      </c>
      <c r="E11" s="230">
        <v>96042.7</v>
      </c>
      <c r="F11" s="257">
        <v>93</v>
      </c>
      <c r="G11" s="256">
        <v>97.2</v>
      </c>
      <c r="I11" s="223"/>
      <c r="J11" s="223"/>
      <c r="K11" s="245"/>
      <c r="L11" s="223"/>
      <c r="M11" s="223"/>
    </row>
    <row r="12" spans="1:13" s="217" customFormat="1" ht="15" customHeight="1">
      <c r="A12" s="228" t="s">
        <v>144</v>
      </c>
      <c r="B12" s="227">
        <v>2251.11</v>
      </c>
      <c r="C12" s="227">
        <v>2343.02</v>
      </c>
      <c r="D12" s="227">
        <v>2338.1999999999998</v>
      </c>
      <c r="E12" s="227">
        <v>2318.31</v>
      </c>
      <c r="F12" s="257">
        <v>103.9</v>
      </c>
      <c r="G12" s="256">
        <v>99.8</v>
      </c>
      <c r="I12" s="223"/>
      <c r="J12" s="223"/>
      <c r="K12" s="245"/>
      <c r="L12" s="223"/>
      <c r="M12" s="223"/>
    </row>
    <row r="13" spans="1:13" s="217" customFormat="1" ht="9" customHeight="1">
      <c r="A13" s="254"/>
      <c r="B13" s="255"/>
      <c r="C13" s="255"/>
      <c r="D13" s="255"/>
      <c r="E13" s="255"/>
      <c r="F13" s="254"/>
      <c r="G13" s="254"/>
      <c r="I13" s="223"/>
      <c r="J13" s="223"/>
      <c r="K13" s="245"/>
      <c r="L13" s="223"/>
      <c r="M13" s="223"/>
    </row>
    <row r="14" spans="1:13" s="217" customFormat="1" ht="24" customHeight="1">
      <c r="A14" s="893" t="s">
        <v>180</v>
      </c>
      <c r="B14" s="893"/>
      <c r="C14" s="893"/>
      <c r="D14" s="893"/>
      <c r="E14" s="893"/>
      <c r="F14" s="893"/>
      <c r="G14" s="894"/>
      <c r="I14" s="223"/>
      <c r="J14" s="223"/>
      <c r="K14" s="245"/>
      <c r="L14" s="223"/>
      <c r="M14" s="223"/>
    </row>
    <row r="15" spans="1:13" s="217" customFormat="1" ht="15" customHeight="1">
      <c r="A15" s="228" t="s">
        <v>146</v>
      </c>
      <c r="B15" s="261">
        <v>110</v>
      </c>
      <c r="C15" s="254">
        <v>119</v>
      </c>
      <c r="D15" s="233">
        <v>121</v>
      </c>
      <c r="E15" s="254">
        <v>391</v>
      </c>
      <c r="F15" s="257">
        <v>110.00000000000001</v>
      </c>
      <c r="G15" s="256">
        <v>101.7</v>
      </c>
      <c r="I15" s="223"/>
      <c r="J15" s="223"/>
      <c r="K15" s="245"/>
      <c r="L15" s="223"/>
      <c r="M15" s="223"/>
    </row>
    <row r="16" spans="1:13" s="217" customFormat="1" ht="15" customHeight="1">
      <c r="A16" s="228" t="s">
        <v>145</v>
      </c>
      <c r="B16" s="230">
        <v>440</v>
      </c>
      <c r="C16" s="230">
        <v>471.9</v>
      </c>
      <c r="D16" s="230">
        <v>484</v>
      </c>
      <c r="E16" s="230">
        <v>1557.6</v>
      </c>
      <c r="F16" s="257">
        <v>110.00000000000001</v>
      </c>
      <c r="G16" s="256">
        <v>102.6</v>
      </c>
      <c r="I16" s="223"/>
      <c r="J16" s="223"/>
      <c r="K16" s="245"/>
      <c r="L16" s="223"/>
      <c r="M16" s="223"/>
    </row>
    <row r="17" spans="1:13" s="217" customFormat="1" ht="15" customHeight="1">
      <c r="A17" s="228" t="s">
        <v>144</v>
      </c>
      <c r="B17" s="227">
        <v>4000</v>
      </c>
      <c r="C17" s="227">
        <v>3965.18</v>
      </c>
      <c r="D17" s="226">
        <v>4000</v>
      </c>
      <c r="E17" s="227">
        <v>3983.53</v>
      </c>
      <c r="F17" s="257">
        <v>100</v>
      </c>
      <c r="G17" s="256">
        <v>100.9</v>
      </c>
      <c r="I17" s="223"/>
      <c r="J17" s="223"/>
      <c r="K17" s="245"/>
      <c r="L17" s="223"/>
      <c r="M17" s="223"/>
    </row>
    <row r="18" spans="1:13" s="217" customFormat="1" ht="9" customHeight="1">
      <c r="A18" s="228"/>
      <c r="B18" s="255"/>
      <c r="C18" s="255"/>
      <c r="D18" s="255"/>
      <c r="E18" s="255"/>
      <c r="F18" s="264"/>
      <c r="G18" s="254"/>
      <c r="I18" s="223"/>
      <c r="J18" s="223"/>
      <c r="K18" s="245"/>
      <c r="L18" s="223"/>
      <c r="M18" s="223"/>
    </row>
    <row r="19" spans="1:13" s="217" customFormat="1" ht="15" customHeight="1">
      <c r="A19" s="895" t="s">
        <v>179</v>
      </c>
      <c r="B19" s="895"/>
      <c r="C19" s="895"/>
      <c r="D19" s="895"/>
      <c r="E19" s="895"/>
      <c r="F19" s="895"/>
      <c r="G19" s="895"/>
      <c r="I19" s="223"/>
      <c r="J19" s="223"/>
      <c r="K19" s="245"/>
      <c r="L19" s="223"/>
      <c r="M19" s="223"/>
    </row>
    <row r="20" spans="1:13" s="217" customFormat="1" ht="15" customHeight="1">
      <c r="A20" s="228" t="s">
        <v>176</v>
      </c>
      <c r="B20" s="233">
        <v>16062</v>
      </c>
      <c r="C20" s="233">
        <v>14425</v>
      </c>
      <c r="D20" s="233">
        <v>13906</v>
      </c>
      <c r="E20" s="233">
        <v>14440</v>
      </c>
      <c r="F20" s="257">
        <v>86.6</v>
      </c>
      <c r="G20" s="256">
        <v>96.4</v>
      </c>
      <c r="I20" s="223"/>
      <c r="J20" s="223"/>
      <c r="K20" s="245"/>
      <c r="L20" s="223"/>
      <c r="M20" s="223"/>
    </row>
    <row r="21" spans="1:13" s="217" customFormat="1" ht="15" customHeight="1">
      <c r="A21" s="228" t="s">
        <v>145</v>
      </c>
      <c r="B21" s="230">
        <v>10374.799999999999</v>
      </c>
      <c r="C21" s="230">
        <v>9583.7999999999993</v>
      </c>
      <c r="D21" s="230">
        <v>9233.6</v>
      </c>
      <c r="E21" s="230">
        <v>28579.5</v>
      </c>
      <c r="F21" s="257">
        <v>89</v>
      </c>
      <c r="G21" s="256">
        <v>96.3</v>
      </c>
      <c r="I21" s="223"/>
      <c r="J21" s="223"/>
      <c r="K21" s="245"/>
      <c r="L21" s="223"/>
      <c r="M21" s="223"/>
    </row>
    <row r="22" spans="1:13" s="217" customFormat="1" ht="15" customHeight="1">
      <c r="A22" s="228" t="s">
        <v>144</v>
      </c>
      <c r="B22" s="227">
        <v>215.3</v>
      </c>
      <c r="C22" s="227">
        <v>221.47</v>
      </c>
      <c r="D22" s="227">
        <v>221.33</v>
      </c>
      <c r="E22" s="227">
        <v>219.91</v>
      </c>
      <c r="F22" s="257">
        <v>102.8</v>
      </c>
      <c r="G22" s="256">
        <v>99.9</v>
      </c>
      <c r="I22" s="223"/>
      <c r="J22" s="223"/>
      <c r="K22" s="245"/>
      <c r="L22" s="223"/>
      <c r="M22" s="223"/>
    </row>
    <row r="23" spans="1:13" s="217" customFormat="1" ht="9" customHeight="1">
      <c r="A23" s="254"/>
      <c r="B23" s="255"/>
      <c r="C23" s="255"/>
      <c r="D23" s="255"/>
      <c r="E23" s="255"/>
      <c r="F23" s="254"/>
      <c r="G23" s="254"/>
      <c r="I23" s="223"/>
      <c r="J23" s="223"/>
      <c r="K23" s="245"/>
      <c r="L23" s="223"/>
      <c r="M23" s="223"/>
    </row>
    <row r="24" spans="1:13" s="217" customFormat="1" ht="15" customHeight="1">
      <c r="A24" s="895" t="s">
        <v>178</v>
      </c>
      <c r="B24" s="895"/>
      <c r="C24" s="895"/>
      <c r="D24" s="895"/>
      <c r="E24" s="895"/>
      <c r="F24" s="895"/>
      <c r="G24" s="895"/>
      <c r="I24" s="223"/>
      <c r="J24" s="223"/>
      <c r="K24" s="245"/>
      <c r="L24" s="223"/>
      <c r="M24" s="223"/>
    </row>
    <row r="25" spans="1:13" s="217" customFormat="1" ht="15" customHeight="1">
      <c r="A25" s="228" t="s">
        <v>176</v>
      </c>
      <c r="B25" s="233">
        <v>53029</v>
      </c>
      <c r="C25" s="233">
        <v>48286</v>
      </c>
      <c r="D25" s="233">
        <v>46848</v>
      </c>
      <c r="E25" s="233">
        <v>48343</v>
      </c>
      <c r="F25" s="257">
        <v>88.3</v>
      </c>
      <c r="G25" s="256">
        <v>97</v>
      </c>
      <c r="I25" s="223"/>
      <c r="J25" s="223"/>
      <c r="K25" s="245"/>
      <c r="L25" s="223"/>
      <c r="M25" s="223"/>
    </row>
    <row r="26" spans="1:13" s="217" customFormat="1" ht="15" customHeight="1">
      <c r="A26" s="228" t="s">
        <v>145</v>
      </c>
      <c r="B26" s="230">
        <v>26807.599999999999</v>
      </c>
      <c r="C26" s="230">
        <v>24808.1</v>
      </c>
      <c r="D26" s="230">
        <v>24059.7</v>
      </c>
      <c r="E26" s="230">
        <v>74208.2</v>
      </c>
      <c r="F26" s="257">
        <v>89.7</v>
      </c>
      <c r="G26" s="256">
        <v>97</v>
      </c>
      <c r="I26" s="223"/>
      <c r="J26" s="223"/>
      <c r="K26" s="245"/>
      <c r="L26" s="223"/>
      <c r="M26" s="223"/>
    </row>
    <row r="27" spans="1:13" s="217" customFormat="1" ht="15" customHeight="1">
      <c r="A27" s="228" t="s">
        <v>144</v>
      </c>
      <c r="B27" s="261">
        <v>168.51</v>
      </c>
      <c r="C27" s="261">
        <v>171.26</v>
      </c>
      <c r="D27" s="227">
        <v>171.19</v>
      </c>
      <c r="E27" s="227">
        <v>170.56</v>
      </c>
      <c r="F27" s="257">
        <v>101.6</v>
      </c>
      <c r="G27" s="256">
        <v>100</v>
      </c>
      <c r="I27" s="223"/>
      <c r="J27" s="223"/>
      <c r="K27" s="245"/>
      <c r="L27" s="223"/>
      <c r="M27" s="223"/>
    </row>
    <row r="28" spans="1:13" s="217" customFormat="1" ht="9" customHeight="1">
      <c r="A28" s="254"/>
      <c r="B28" s="255"/>
      <c r="C28" s="255"/>
      <c r="D28" s="255"/>
      <c r="E28" s="255"/>
      <c r="F28" s="254"/>
      <c r="G28" s="254"/>
      <c r="I28" s="223"/>
      <c r="J28" s="223"/>
      <c r="K28" s="245"/>
      <c r="L28" s="223"/>
      <c r="M28" s="223"/>
    </row>
    <row r="29" spans="1:13" s="217" customFormat="1" ht="15" customHeight="1">
      <c r="A29" s="895" t="s">
        <v>177</v>
      </c>
      <c r="B29" s="895"/>
      <c r="C29" s="895"/>
      <c r="D29" s="895"/>
      <c r="E29" s="895"/>
      <c r="F29" s="895"/>
      <c r="G29" s="895"/>
      <c r="I29" s="223"/>
      <c r="J29" s="223"/>
      <c r="K29" s="245"/>
      <c r="L29" s="223"/>
      <c r="M29" s="223"/>
    </row>
    <row r="30" spans="1:13" s="217" customFormat="1" ht="15" customHeight="1">
      <c r="A30" s="228" t="s">
        <v>176</v>
      </c>
      <c r="B30" s="233">
        <v>4499</v>
      </c>
      <c r="C30" s="233">
        <v>4038</v>
      </c>
      <c r="D30" s="233">
        <v>3899</v>
      </c>
      <c r="E30" s="233">
        <v>4043</v>
      </c>
      <c r="F30" s="257">
        <v>86.7</v>
      </c>
      <c r="G30" s="256">
        <v>96.6</v>
      </c>
      <c r="I30" s="223"/>
      <c r="J30" s="223"/>
      <c r="K30" s="245"/>
      <c r="L30" s="223"/>
      <c r="M30" s="223"/>
    </row>
    <row r="31" spans="1:13" s="217" customFormat="1" ht="15" customHeight="1">
      <c r="A31" s="228" t="s">
        <v>145</v>
      </c>
      <c r="B31" s="230">
        <v>2471.6</v>
      </c>
      <c r="C31" s="230">
        <v>2272.6</v>
      </c>
      <c r="D31" s="230">
        <v>2193.9</v>
      </c>
      <c r="E31" s="230">
        <v>6786</v>
      </c>
      <c r="F31" s="257">
        <v>88.8</v>
      </c>
      <c r="G31" s="256">
        <v>96.5</v>
      </c>
      <c r="I31" s="223"/>
      <c r="J31" s="223"/>
      <c r="K31" s="245"/>
      <c r="L31" s="223"/>
      <c r="M31" s="223"/>
    </row>
    <row r="32" spans="1:13" s="217" customFormat="1" ht="15" customHeight="1">
      <c r="A32" s="228" t="s">
        <v>144</v>
      </c>
      <c r="B32" s="227">
        <v>183.11</v>
      </c>
      <c r="C32" s="227">
        <v>187.62</v>
      </c>
      <c r="D32" s="227">
        <v>187.56</v>
      </c>
      <c r="E32" s="227">
        <v>186.48</v>
      </c>
      <c r="F32" s="257">
        <v>102.4</v>
      </c>
      <c r="G32" s="256">
        <v>100</v>
      </c>
      <c r="I32" s="223"/>
      <c r="J32" s="223"/>
      <c r="K32" s="245"/>
      <c r="L32" s="223"/>
      <c r="M32" s="223"/>
    </row>
    <row r="33" spans="1:13" s="217" customFormat="1" ht="9" customHeight="1">
      <c r="A33" s="254"/>
      <c r="B33" s="255"/>
      <c r="C33" s="255"/>
      <c r="D33" s="255"/>
      <c r="E33" s="255"/>
      <c r="F33" s="254"/>
      <c r="G33" s="254"/>
      <c r="I33" s="223"/>
      <c r="J33" s="223"/>
      <c r="K33" s="245"/>
      <c r="L33" s="223"/>
      <c r="M33" s="223"/>
    </row>
    <row r="34" spans="1:13" s="217" customFormat="1" ht="15" customHeight="1">
      <c r="A34" s="895" t="s">
        <v>175</v>
      </c>
      <c r="B34" s="895"/>
      <c r="C34" s="895"/>
      <c r="D34" s="895"/>
      <c r="E34" s="895"/>
      <c r="F34" s="895"/>
      <c r="G34" s="895"/>
      <c r="I34" s="223"/>
      <c r="J34" s="223"/>
      <c r="K34" s="245"/>
      <c r="L34" s="223"/>
      <c r="M34" s="223"/>
    </row>
    <row r="35" spans="1:13" s="217" customFormat="1" ht="15" customHeight="1">
      <c r="A35" s="228" t="s">
        <v>172</v>
      </c>
      <c r="B35" s="233">
        <v>11524</v>
      </c>
      <c r="C35" s="233">
        <v>10236</v>
      </c>
      <c r="D35" s="233">
        <v>9869</v>
      </c>
      <c r="E35" s="233">
        <v>10263</v>
      </c>
      <c r="F35" s="257">
        <v>85.6</v>
      </c>
      <c r="G35" s="256">
        <v>96.4</v>
      </c>
      <c r="I35" s="223"/>
      <c r="J35" s="223"/>
      <c r="K35" s="245"/>
      <c r="L35" s="223"/>
      <c r="M35" s="223"/>
    </row>
    <row r="36" spans="1:13" s="217" customFormat="1" ht="15" customHeight="1">
      <c r="A36" s="228" t="s">
        <v>145</v>
      </c>
      <c r="B36" s="230">
        <v>6755.4</v>
      </c>
      <c r="C36" s="230">
        <v>6154.2</v>
      </c>
      <c r="D36" s="230">
        <v>5934.5</v>
      </c>
      <c r="E36" s="230">
        <v>18395.400000000001</v>
      </c>
      <c r="F36" s="257">
        <v>87.8</v>
      </c>
      <c r="G36" s="256">
        <v>96.4</v>
      </c>
      <c r="I36" s="223"/>
      <c r="J36" s="223"/>
      <c r="K36" s="245"/>
      <c r="L36" s="223"/>
      <c r="M36" s="223"/>
    </row>
    <row r="37" spans="1:13" s="217" customFormat="1" ht="15" customHeight="1">
      <c r="A37" s="228" t="s">
        <v>144</v>
      </c>
      <c r="B37" s="227">
        <v>195.4</v>
      </c>
      <c r="C37" s="227">
        <v>200.4</v>
      </c>
      <c r="D37" s="227">
        <v>200.45</v>
      </c>
      <c r="E37" s="227">
        <v>199.16</v>
      </c>
      <c r="F37" s="257">
        <v>102.6</v>
      </c>
      <c r="G37" s="256">
        <v>100</v>
      </c>
      <c r="I37" s="223"/>
      <c r="J37" s="223"/>
      <c r="K37" s="245"/>
      <c r="L37" s="223"/>
      <c r="M37" s="223"/>
    </row>
    <row r="38" spans="1:13" s="217" customFormat="1" ht="9" customHeight="1">
      <c r="A38" s="254"/>
      <c r="B38" s="255"/>
      <c r="C38" s="255"/>
      <c r="D38" s="255"/>
      <c r="E38" s="255"/>
      <c r="F38" s="264"/>
      <c r="G38" s="254"/>
      <c r="I38" s="223"/>
      <c r="J38" s="223"/>
      <c r="K38" s="245"/>
      <c r="L38" s="223"/>
      <c r="M38" s="223"/>
    </row>
    <row r="39" spans="1:13" s="217" customFormat="1" ht="15" customHeight="1">
      <c r="A39" s="895" t="s">
        <v>174</v>
      </c>
      <c r="B39" s="895"/>
      <c r="C39" s="895"/>
      <c r="D39" s="895"/>
      <c r="E39" s="895"/>
      <c r="F39" s="895"/>
      <c r="G39" s="263"/>
      <c r="I39" s="223"/>
      <c r="J39" s="223"/>
      <c r="K39" s="245"/>
      <c r="L39" s="223"/>
      <c r="M39" s="223"/>
    </row>
    <row r="40" spans="1:13" s="217" customFormat="1" ht="15" customHeight="1">
      <c r="A40" s="228" t="s">
        <v>172</v>
      </c>
      <c r="B40" s="233">
        <v>41933</v>
      </c>
      <c r="C40" s="233">
        <v>37775</v>
      </c>
      <c r="D40" s="233">
        <v>36514</v>
      </c>
      <c r="E40" s="262">
        <v>37826</v>
      </c>
      <c r="F40" s="257">
        <v>87.1</v>
      </c>
      <c r="G40" s="256">
        <v>96.7</v>
      </c>
      <c r="I40" s="223"/>
      <c r="J40" s="223"/>
      <c r="K40" s="245"/>
      <c r="L40" s="223"/>
      <c r="M40" s="223"/>
    </row>
    <row r="41" spans="1:13" s="217" customFormat="1" ht="15" customHeight="1">
      <c r="A41" s="228" t="s">
        <v>145</v>
      </c>
      <c r="B41" s="230">
        <v>4067</v>
      </c>
      <c r="C41" s="230">
        <v>3768</v>
      </c>
      <c r="D41" s="230">
        <v>3641.5</v>
      </c>
      <c r="E41" s="230">
        <v>11242</v>
      </c>
      <c r="F41" s="257">
        <v>89.5</v>
      </c>
      <c r="G41" s="256">
        <v>96.6</v>
      </c>
      <c r="I41" s="223"/>
      <c r="J41" s="223"/>
      <c r="K41" s="245"/>
      <c r="L41" s="223"/>
      <c r="M41" s="223"/>
    </row>
    <row r="42" spans="1:13" s="217" customFormat="1" ht="15" customHeight="1">
      <c r="A42" s="228" t="s">
        <v>144</v>
      </c>
      <c r="B42" s="227">
        <v>32.33</v>
      </c>
      <c r="C42" s="227">
        <v>33.25</v>
      </c>
      <c r="D42" s="227">
        <v>33.24</v>
      </c>
      <c r="E42" s="227">
        <v>33.020000000000003</v>
      </c>
      <c r="F42" s="257">
        <v>102.8</v>
      </c>
      <c r="G42" s="256">
        <v>100</v>
      </c>
      <c r="I42" s="223"/>
      <c r="J42" s="223"/>
      <c r="K42" s="245"/>
      <c r="L42" s="223"/>
      <c r="M42" s="223"/>
    </row>
    <row r="43" spans="1:13" s="217" customFormat="1" ht="9" customHeight="1">
      <c r="A43" s="254"/>
      <c r="B43" s="255"/>
      <c r="C43" s="255"/>
      <c r="D43" s="255"/>
      <c r="E43" s="255"/>
      <c r="F43" s="254"/>
      <c r="G43" s="254"/>
      <c r="I43" s="223"/>
      <c r="J43" s="223"/>
      <c r="K43" s="245"/>
      <c r="L43" s="223"/>
      <c r="M43" s="223"/>
    </row>
    <row r="44" spans="1:13" s="217" customFormat="1" ht="15" customHeight="1">
      <c r="A44" s="895" t="s">
        <v>173</v>
      </c>
      <c r="B44" s="895"/>
      <c r="C44" s="895"/>
      <c r="D44" s="895"/>
      <c r="E44" s="895"/>
      <c r="F44" s="895"/>
      <c r="G44" s="895"/>
      <c r="I44" s="223"/>
      <c r="J44" s="223"/>
      <c r="K44" s="245"/>
      <c r="L44" s="223"/>
      <c r="M44" s="223"/>
    </row>
    <row r="45" spans="1:13" s="217" customFormat="1" ht="15" customHeight="1">
      <c r="A45" s="228" t="s">
        <v>172</v>
      </c>
      <c r="B45" s="261">
        <v>13</v>
      </c>
      <c r="C45" s="261">
        <v>10</v>
      </c>
      <c r="D45" s="233">
        <v>10</v>
      </c>
      <c r="E45" s="260">
        <v>10</v>
      </c>
      <c r="F45" s="257">
        <v>76.900000000000006</v>
      </c>
      <c r="G45" s="256">
        <v>100</v>
      </c>
      <c r="I45" s="223"/>
      <c r="J45" s="223"/>
      <c r="K45" s="245"/>
      <c r="L45" s="223"/>
      <c r="M45" s="223"/>
    </row>
    <row r="46" spans="1:13" s="217" customFormat="1" ht="15" customHeight="1">
      <c r="A46" s="228" t="s">
        <v>145</v>
      </c>
      <c r="B46" s="259">
        <v>32.799999999999997</v>
      </c>
      <c r="C46" s="259">
        <v>24.5</v>
      </c>
      <c r="D46" s="230">
        <v>24.5</v>
      </c>
      <c r="E46" s="259">
        <v>75.099999999999994</v>
      </c>
      <c r="F46" s="257">
        <v>74.7</v>
      </c>
      <c r="G46" s="256">
        <v>100</v>
      </c>
      <c r="I46" s="223"/>
      <c r="J46" s="223"/>
      <c r="K46" s="245"/>
      <c r="L46" s="223"/>
      <c r="M46" s="223"/>
    </row>
    <row r="47" spans="1:13" s="217" customFormat="1" ht="15" customHeight="1">
      <c r="A47" s="228" t="s">
        <v>144</v>
      </c>
      <c r="B47" s="258">
        <v>841.22</v>
      </c>
      <c r="C47" s="258">
        <v>816.42</v>
      </c>
      <c r="D47" s="258">
        <v>816.42</v>
      </c>
      <c r="E47" s="258">
        <v>799.4</v>
      </c>
      <c r="F47" s="257">
        <v>97.1</v>
      </c>
      <c r="G47" s="256">
        <v>100</v>
      </c>
      <c r="I47" s="223"/>
      <c r="J47" s="223"/>
      <c r="K47" s="245"/>
      <c r="L47" s="223"/>
      <c r="M47" s="223"/>
    </row>
    <row r="48" spans="1:13" s="217" customFormat="1" ht="15.75" customHeight="1">
      <c r="A48" s="254"/>
      <c r="B48" s="255"/>
      <c r="C48" s="255"/>
      <c r="D48" s="255"/>
      <c r="E48" s="255"/>
      <c r="F48" s="254"/>
      <c r="G48" s="254"/>
      <c r="I48" s="223"/>
      <c r="J48" s="223"/>
      <c r="K48" s="245"/>
      <c r="L48" s="223"/>
      <c r="M48" s="223"/>
    </row>
    <row r="49" spans="1:13" s="217" customFormat="1" ht="15" customHeight="1">
      <c r="A49" s="903" t="s">
        <v>171</v>
      </c>
      <c r="B49" s="903"/>
      <c r="C49" s="903"/>
      <c r="D49" s="903"/>
      <c r="E49" s="903"/>
      <c r="F49" s="903"/>
      <c r="G49" s="253"/>
      <c r="I49" s="223"/>
      <c r="J49" s="223"/>
      <c r="K49" s="245"/>
      <c r="L49" s="223"/>
      <c r="M49" s="223"/>
    </row>
    <row r="50" spans="1:13" s="217" customFormat="1" ht="15" customHeight="1">
      <c r="A50" s="240" t="s">
        <v>165</v>
      </c>
      <c r="B50" s="244">
        <v>1</v>
      </c>
      <c r="C50" s="244">
        <v>1</v>
      </c>
      <c r="D50" s="244">
        <v>1</v>
      </c>
      <c r="E50" s="244">
        <v>1</v>
      </c>
      <c r="F50" s="251">
        <v>100</v>
      </c>
      <c r="G50" s="246">
        <v>100</v>
      </c>
      <c r="I50" s="223"/>
      <c r="J50" s="223"/>
      <c r="K50" s="245"/>
      <c r="L50" s="223"/>
      <c r="M50" s="223"/>
    </row>
    <row r="51" spans="1:13" s="217" customFormat="1" ht="15" customHeight="1">
      <c r="A51" s="240" t="s">
        <v>145</v>
      </c>
      <c r="B51" s="244">
        <v>0.3</v>
      </c>
      <c r="C51" s="244">
        <v>0.3</v>
      </c>
      <c r="D51" s="244">
        <v>0.3</v>
      </c>
      <c r="E51" s="252">
        <v>1</v>
      </c>
      <c r="F51" s="251">
        <v>100</v>
      </c>
      <c r="G51" s="246">
        <v>100</v>
      </c>
      <c r="I51" s="223"/>
      <c r="J51" s="223"/>
      <c r="K51" s="245"/>
      <c r="L51" s="223"/>
      <c r="M51" s="223"/>
    </row>
    <row r="52" spans="1:13" s="217" customFormat="1" ht="15" customHeight="1">
      <c r="A52" s="240" t="s">
        <v>144</v>
      </c>
      <c r="B52" s="250">
        <v>102.98</v>
      </c>
      <c r="C52" s="250">
        <v>110</v>
      </c>
      <c r="D52" s="249">
        <v>110</v>
      </c>
      <c r="E52" s="248">
        <v>108.44</v>
      </c>
      <c r="F52" s="247">
        <v>106.8</v>
      </c>
      <c r="G52" s="246">
        <v>100</v>
      </c>
      <c r="I52" s="223"/>
      <c r="J52" s="223"/>
      <c r="K52" s="245"/>
      <c r="L52" s="223"/>
      <c r="M52" s="223"/>
    </row>
    <row r="53" spans="1:13" s="217" customFormat="1" ht="21" customHeight="1">
      <c r="A53" s="904" t="s">
        <v>170</v>
      </c>
      <c r="B53" s="904"/>
      <c r="C53" s="904"/>
      <c r="D53" s="904"/>
      <c r="E53" s="904"/>
      <c r="F53" s="904"/>
      <c r="I53" s="223"/>
      <c r="J53" s="223"/>
    </row>
    <row r="54" spans="1:13" s="217" customFormat="1" ht="15" customHeight="1">
      <c r="A54" s="240" t="s">
        <v>165</v>
      </c>
      <c r="B54" s="239" t="s">
        <v>168</v>
      </c>
      <c r="C54" s="244">
        <v>469</v>
      </c>
      <c r="D54" s="244">
        <v>761</v>
      </c>
      <c r="E54" s="243">
        <v>531</v>
      </c>
      <c r="F54" s="236" t="s">
        <v>167</v>
      </c>
      <c r="G54" s="235">
        <v>162.30000000000001</v>
      </c>
      <c r="I54" s="223"/>
      <c r="J54" s="223"/>
    </row>
    <row r="55" spans="1:13" s="217" customFormat="1" ht="13.5">
      <c r="A55" s="240" t="s">
        <v>169</v>
      </c>
      <c r="B55" s="239" t="s">
        <v>168</v>
      </c>
      <c r="C55" s="242">
        <v>3544.9</v>
      </c>
      <c r="D55" s="242">
        <v>2658.2</v>
      </c>
      <c r="E55" s="241">
        <v>6233.9</v>
      </c>
      <c r="F55" s="236" t="s">
        <v>167</v>
      </c>
      <c r="G55" s="235">
        <v>75</v>
      </c>
      <c r="I55" s="223"/>
      <c r="J55" s="223"/>
    </row>
    <row r="56" spans="1:13" s="217" customFormat="1" ht="12.75">
      <c r="A56" s="240" t="s">
        <v>144</v>
      </c>
      <c r="B56" s="239" t="s">
        <v>168</v>
      </c>
      <c r="C56" s="238">
        <v>1100</v>
      </c>
      <c r="D56" s="238">
        <v>1100</v>
      </c>
      <c r="E56" s="237">
        <v>1100</v>
      </c>
      <c r="F56" s="236" t="s">
        <v>167</v>
      </c>
      <c r="G56" s="235">
        <v>100</v>
      </c>
      <c r="I56" s="223"/>
      <c r="J56" s="223"/>
    </row>
    <row r="57" spans="1:13" s="217" customFormat="1" ht="24" customHeight="1">
      <c r="A57" s="893" t="s">
        <v>166</v>
      </c>
      <c r="B57" s="893"/>
      <c r="C57" s="893"/>
      <c r="D57" s="893"/>
      <c r="E57" s="893"/>
      <c r="F57" s="893"/>
      <c r="G57" s="234"/>
      <c r="I57" s="223"/>
      <c r="J57" s="223"/>
    </row>
    <row r="58" spans="1:13" s="217" customFormat="1" ht="13.5">
      <c r="A58" s="228" t="s">
        <v>165</v>
      </c>
      <c r="B58" s="233">
        <v>11668</v>
      </c>
      <c r="C58" s="233">
        <v>11735</v>
      </c>
      <c r="D58" s="233">
        <v>11792</v>
      </c>
      <c r="E58" s="232">
        <v>11750</v>
      </c>
      <c r="F58" s="225">
        <v>101.1</v>
      </c>
      <c r="G58" s="231">
        <v>100.5</v>
      </c>
      <c r="I58" s="223"/>
      <c r="J58" s="223"/>
    </row>
    <row r="59" spans="1:13" s="217" customFormat="1" ht="12.75" customHeight="1">
      <c r="A59" s="228" t="s">
        <v>145</v>
      </c>
      <c r="B59" s="230">
        <v>38141.699999999997</v>
      </c>
      <c r="C59" s="230">
        <v>39092</v>
      </c>
      <c r="D59" s="230">
        <v>39267.4</v>
      </c>
      <c r="E59" s="229">
        <v>115659.9</v>
      </c>
      <c r="F59" s="225">
        <v>103</v>
      </c>
      <c r="G59" s="224">
        <v>100.4</v>
      </c>
      <c r="I59" s="223"/>
      <c r="J59" s="223"/>
    </row>
    <row r="60" spans="1:13" s="217" customFormat="1" ht="12.75">
      <c r="A60" s="228" t="s">
        <v>144</v>
      </c>
      <c r="B60" s="227">
        <v>1089.67</v>
      </c>
      <c r="C60" s="226">
        <v>1110.3800000000001</v>
      </c>
      <c r="D60" s="227">
        <v>1110</v>
      </c>
      <c r="E60" s="226">
        <v>1093.75</v>
      </c>
      <c r="F60" s="225">
        <v>101.9</v>
      </c>
      <c r="G60" s="224">
        <v>100</v>
      </c>
      <c r="I60" s="223"/>
      <c r="J60" s="223"/>
    </row>
    <row r="61" spans="1:13" s="217" customFormat="1" ht="15.75">
      <c r="B61" s="222"/>
      <c r="C61" s="222"/>
      <c r="D61" s="222"/>
      <c r="E61" s="222"/>
      <c r="G61" s="218"/>
    </row>
    <row r="62" spans="1:13" s="217" customFormat="1" ht="12.75">
      <c r="A62" s="221" t="s">
        <v>164</v>
      </c>
      <c r="G62" s="218"/>
    </row>
    <row r="63" spans="1:13" s="217" customFormat="1" ht="12.75">
      <c r="A63" s="220" t="s">
        <v>163</v>
      </c>
      <c r="G63" s="218"/>
    </row>
    <row r="64" spans="1:13" s="217" customFormat="1" ht="12.75">
      <c r="A64" s="220"/>
      <c r="G64" s="218"/>
    </row>
    <row r="65" spans="7:7" s="217" customFormat="1" ht="12.75">
      <c r="G65" s="218"/>
    </row>
    <row r="66" spans="7:7" s="217" customFormat="1" ht="12.75">
      <c r="G66" s="218"/>
    </row>
    <row r="67" spans="7:7" s="217" customFormat="1" ht="12.75">
      <c r="G67" s="218"/>
    </row>
    <row r="68" spans="7:7" s="217" customFormat="1" ht="12.75" customHeight="1">
      <c r="G68" s="218"/>
    </row>
    <row r="69" spans="7:7" s="217" customFormat="1" ht="12.75">
      <c r="G69" s="218"/>
    </row>
    <row r="70" spans="7:7" s="217" customFormat="1" ht="12.75" customHeight="1">
      <c r="G70" s="218"/>
    </row>
    <row r="71" spans="7:7" s="217" customFormat="1" ht="12.75">
      <c r="G71" s="218"/>
    </row>
    <row r="72" spans="7:7" s="217" customFormat="1" ht="12.75">
      <c r="G72" s="218"/>
    </row>
    <row r="73" spans="7:7" s="217" customFormat="1" ht="12.75">
      <c r="G73" s="218"/>
    </row>
    <row r="74" spans="7:7" s="217" customFormat="1" ht="12.75">
      <c r="G74" s="218"/>
    </row>
    <row r="75" spans="7:7" s="217" customFormat="1" ht="12.75">
      <c r="G75" s="218"/>
    </row>
    <row r="76" spans="7:7" s="217" customFormat="1" ht="12.75">
      <c r="G76" s="218"/>
    </row>
    <row r="77" spans="7:7" s="217" customFormat="1" ht="12.75">
      <c r="G77" s="218"/>
    </row>
    <row r="78" spans="7:7" s="217" customFormat="1" ht="12.75" customHeight="1">
      <c r="G78" s="218"/>
    </row>
    <row r="79" spans="7:7" s="217" customFormat="1" ht="12.75">
      <c r="G79" s="218"/>
    </row>
    <row r="80" spans="7:7" s="217" customFormat="1" ht="12.75">
      <c r="G80" s="218"/>
    </row>
    <row r="81" spans="7:7" s="217" customFormat="1" ht="12.75">
      <c r="G81" s="218"/>
    </row>
    <row r="82" spans="7:7" s="217" customFormat="1" ht="12.75">
      <c r="G82" s="218"/>
    </row>
    <row r="83" spans="7:7" s="217" customFormat="1" ht="12.75">
      <c r="G83" s="218"/>
    </row>
    <row r="84" spans="7:7" s="217" customFormat="1" ht="12.75">
      <c r="G84" s="218"/>
    </row>
    <row r="85" spans="7:7" s="217" customFormat="1" ht="12.75">
      <c r="G85" s="218"/>
    </row>
    <row r="86" spans="7:7" s="217" customFormat="1" ht="12.75">
      <c r="G86" s="218"/>
    </row>
    <row r="87" spans="7:7" s="217" customFormat="1" ht="12.75">
      <c r="G87" s="218"/>
    </row>
    <row r="88" spans="7:7" s="217" customFormat="1" ht="12.75">
      <c r="G88" s="218"/>
    </row>
    <row r="89" spans="7:7" s="217" customFormat="1" ht="12.75">
      <c r="G89" s="219"/>
    </row>
    <row r="90" spans="7:7" s="217" customFormat="1" ht="12.75">
      <c r="G90" s="218"/>
    </row>
    <row r="91" spans="7:7" s="217" customFormat="1" ht="12.75" customHeight="1">
      <c r="G91" s="218"/>
    </row>
    <row r="92" spans="7:7" s="217" customFormat="1" ht="12.75">
      <c r="G92" s="218"/>
    </row>
    <row r="93" spans="7:7" s="217" customFormat="1" ht="12.75">
      <c r="G93" s="219"/>
    </row>
    <row r="94" spans="7:7" s="217" customFormat="1" ht="12.75">
      <c r="G94" s="218"/>
    </row>
    <row r="95" spans="7:7" s="217" customFormat="1" ht="12.75">
      <c r="G95" s="218"/>
    </row>
    <row r="96" spans="7:7" s="217" customFormat="1" ht="12.75">
      <c r="G96" s="218"/>
    </row>
    <row r="97" spans="7:7" s="217" customFormat="1" ht="12.75">
      <c r="G97" s="218"/>
    </row>
    <row r="98" spans="7:7" s="217" customFormat="1" ht="12.75">
      <c r="G98" s="219"/>
    </row>
    <row r="99" spans="7:7" s="217" customFormat="1" ht="12.75">
      <c r="G99" s="218"/>
    </row>
    <row r="100" spans="7:7" s="217" customFormat="1" ht="12.75" customHeight="1">
      <c r="G100" s="218"/>
    </row>
    <row r="101" spans="7:7" s="217" customFormat="1" ht="12.75">
      <c r="G101" s="219"/>
    </row>
    <row r="102" spans="7:7" s="217" customFormat="1" ht="12.75">
      <c r="G102" s="218"/>
    </row>
    <row r="103" spans="7:7" s="217" customFormat="1" ht="12.75">
      <c r="G103" s="218"/>
    </row>
    <row r="104" spans="7:7" s="217" customFormat="1" ht="12.75">
      <c r="G104" s="218"/>
    </row>
    <row r="105" spans="7:7" s="217" customFormat="1" ht="12.75">
      <c r="G105" s="218"/>
    </row>
    <row r="106" spans="7:7" s="217" customFormat="1" ht="12.75">
      <c r="G106" s="218"/>
    </row>
    <row r="107" spans="7:7" s="217" customFormat="1" ht="12.75">
      <c r="G107" s="219"/>
    </row>
    <row r="108" spans="7:7" s="217" customFormat="1" ht="12.75">
      <c r="G108" s="218"/>
    </row>
    <row r="109" spans="7:7" s="217" customFormat="1" ht="12.75" customHeight="1">
      <c r="G109" s="219"/>
    </row>
    <row r="110" spans="7:7" s="217" customFormat="1" ht="12.75">
      <c r="G110" s="218"/>
    </row>
    <row r="111" spans="7:7" s="217" customFormat="1" ht="12.75">
      <c r="G111" s="218"/>
    </row>
    <row r="112" spans="7:7" s="217" customFormat="1" ht="12.75">
      <c r="G112" s="218"/>
    </row>
    <row r="113" spans="7:7" s="217" customFormat="1" ht="12.75">
      <c r="G113" s="218"/>
    </row>
    <row r="114" spans="7:7" s="217" customFormat="1" ht="12.75">
      <c r="G114" s="218"/>
    </row>
    <row r="115" spans="7:7" s="217" customFormat="1" ht="12.75">
      <c r="G115" s="218"/>
    </row>
    <row r="116" spans="7:7" s="217" customFormat="1" ht="12.75">
      <c r="G116" s="219"/>
    </row>
    <row r="117" spans="7:7" s="217" customFormat="1" ht="12.75">
      <c r="G117" s="219"/>
    </row>
    <row r="118" spans="7:7" s="217" customFormat="1" ht="12.75" customHeight="1">
      <c r="G118" s="218"/>
    </row>
    <row r="119" spans="7:7" s="217" customFormat="1" ht="12.75">
      <c r="G119" s="218"/>
    </row>
    <row r="120" spans="7:7" s="217" customFormat="1" ht="12.75">
      <c r="G120" s="218"/>
    </row>
    <row r="121" spans="7:7" s="217" customFormat="1" ht="12.75">
      <c r="G121" s="218"/>
    </row>
    <row r="122" spans="7:7" s="217" customFormat="1" ht="12.75">
      <c r="G122" s="218"/>
    </row>
    <row r="123" spans="7:7" s="217" customFormat="1" ht="12.75">
      <c r="G123" s="218"/>
    </row>
    <row r="124" spans="7:7" s="217" customFormat="1" ht="12.75">
      <c r="G124" s="219"/>
    </row>
    <row r="125" spans="7:7" s="217" customFormat="1" ht="12.75">
      <c r="G125" s="219"/>
    </row>
    <row r="126" spans="7:7" s="217" customFormat="1" ht="12.75">
      <c r="G126" s="218"/>
    </row>
    <row r="127" spans="7:7" s="217" customFormat="1" ht="12.75" customHeight="1">
      <c r="G127" s="218"/>
    </row>
    <row r="128" spans="7:7" s="217" customFormat="1" ht="12.75">
      <c r="G128" s="218"/>
    </row>
    <row r="129" spans="7:7" s="217" customFormat="1" ht="12.75">
      <c r="G129" s="218"/>
    </row>
    <row r="130" spans="7:7" s="217" customFormat="1" ht="12.75">
      <c r="G130" s="218"/>
    </row>
    <row r="131" spans="7:7" s="217" customFormat="1" ht="12.75">
      <c r="G131" s="218"/>
    </row>
    <row r="132" spans="7:7" s="217" customFormat="1" ht="12.75">
      <c r="G132" s="218"/>
    </row>
    <row r="133" spans="7:7" s="217" customFormat="1" ht="12.75">
      <c r="G133" s="218"/>
    </row>
    <row r="134" spans="7:7" s="217" customFormat="1" ht="12.75" customHeight="1">
      <c r="G134" s="219"/>
    </row>
    <row r="135" spans="7:7" s="217" customFormat="1" ht="12.75" customHeight="1">
      <c r="G135" s="218"/>
    </row>
    <row r="136" spans="7:7" s="217" customFormat="1" ht="12.75">
      <c r="G136" s="218"/>
    </row>
    <row r="137" spans="7:7" s="217" customFormat="1" ht="12.75">
      <c r="G137" s="218"/>
    </row>
    <row r="138" spans="7:7" s="217" customFormat="1" ht="12.75">
      <c r="G138" s="218"/>
    </row>
    <row r="139" spans="7:7" s="217" customFormat="1" ht="12.75">
      <c r="G139" s="218"/>
    </row>
    <row r="140" spans="7:7" s="217" customFormat="1" ht="12.75">
      <c r="G140" s="218"/>
    </row>
    <row r="141" spans="7:7" s="217" customFormat="1" ht="12.75"/>
    <row r="142" spans="7:7" s="217" customFormat="1" ht="12.75"/>
    <row r="143" spans="7:7" s="217" customFormat="1" ht="12.75">
      <c r="G143" s="219"/>
    </row>
    <row r="144" spans="7:7" s="217" customFormat="1" ht="12.75"/>
    <row r="145" spans="1:7" s="217" customFormat="1" ht="12.75" customHeight="1"/>
    <row r="146" spans="1:7" s="217" customFormat="1" ht="12.75"/>
    <row r="147" spans="1:7" s="217" customFormat="1" ht="12.75"/>
    <row r="148" spans="1:7" s="217" customFormat="1" ht="12.75"/>
    <row r="149" spans="1:7" s="217" customFormat="1" ht="12.75">
      <c r="G149" s="218"/>
    </row>
    <row r="150" spans="1:7" s="217" customFormat="1" ht="12.75">
      <c r="G150" s="218"/>
    </row>
    <row r="151" spans="1:7" s="217" customFormat="1" ht="12.75"/>
    <row r="152" spans="1:7" s="217" customFormat="1" ht="12.75"/>
    <row r="153" spans="1:7" s="217" customFormat="1" ht="12.75"/>
    <row r="154" spans="1:7">
      <c r="A154" s="217"/>
      <c r="B154" s="217"/>
      <c r="C154" s="217"/>
      <c r="D154" s="217"/>
      <c r="E154" s="217"/>
      <c r="F154" s="217"/>
    </row>
    <row r="155" spans="1:7">
      <c r="A155" s="217"/>
      <c r="B155" s="217"/>
      <c r="C155" s="217"/>
      <c r="D155" s="217"/>
      <c r="E155" s="217"/>
      <c r="F155" s="217"/>
    </row>
    <row r="156" spans="1:7">
      <c r="A156" s="217"/>
      <c r="B156" s="217"/>
      <c r="C156" s="217"/>
      <c r="D156" s="217"/>
      <c r="E156" s="217"/>
      <c r="F156" s="217"/>
    </row>
    <row r="157" spans="1:7">
      <c r="A157" s="217"/>
      <c r="B157" s="217"/>
      <c r="C157" s="217"/>
      <c r="D157" s="217"/>
      <c r="E157" s="217"/>
      <c r="F157" s="217"/>
    </row>
    <row r="158" spans="1:7">
      <c r="A158" s="217"/>
      <c r="B158" s="217"/>
      <c r="C158" s="217"/>
      <c r="D158" s="217"/>
      <c r="E158" s="217"/>
      <c r="F158" s="217"/>
    </row>
    <row r="159" spans="1:7">
      <c r="A159" s="217"/>
      <c r="B159" s="217"/>
      <c r="C159" s="217"/>
      <c r="D159" s="217"/>
      <c r="E159" s="217"/>
      <c r="F159" s="217"/>
    </row>
    <row r="160" spans="1:7">
      <c r="A160" s="217"/>
      <c r="B160" s="217"/>
      <c r="C160" s="217"/>
      <c r="D160" s="217"/>
      <c r="E160" s="217"/>
      <c r="F160" s="217"/>
    </row>
    <row r="161" spans="1:6">
      <c r="A161" s="217"/>
      <c r="B161" s="217"/>
      <c r="C161" s="217"/>
      <c r="D161" s="217"/>
      <c r="E161" s="217"/>
      <c r="F161" s="217"/>
    </row>
  </sheetData>
  <mergeCells count="20">
    <mergeCell ref="A29:G29"/>
    <mergeCell ref="A34:G34"/>
    <mergeCell ref="A49:F49"/>
    <mergeCell ref="A53:F53"/>
    <mergeCell ref="A57:F57"/>
    <mergeCell ref="A39:F39"/>
    <mergeCell ref="A44:G44"/>
    <mergeCell ref="A9:G9"/>
    <mergeCell ref="A14:G14"/>
    <mergeCell ref="A19:G19"/>
    <mergeCell ref="A24:G24"/>
    <mergeCell ref="A1:G1"/>
    <mergeCell ref="A3:G3"/>
    <mergeCell ref="A5:A7"/>
    <mergeCell ref="C5:G5"/>
    <mergeCell ref="B6:B7"/>
    <mergeCell ref="C6:C7"/>
    <mergeCell ref="D6:D7"/>
    <mergeCell ref="E6:E7"/>
    <mergeCell ref="F6:G6"/>
  </mergeCells>
  <printOptions horizontalCentered="1"/>
  <pageMargins left="0.19685039370078741" right="0.19685039370078741" top="0" bottom="0"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6"/>
  <sheetViews>
    <sheetView topLeftCell="A19" zoomScaleNormal="100" workbookViewId="0">
      <selection activeCell="G32" sqref="G32"/>
    </sheetView>
  </sheetViews>
  <sheetFormatPr defaultRowHeight="12.75"/>
  <cols>
    <col min="1" max="1" width="26.7109375" style="272" customWidth="1"/>
    <col min="2" max="2" width="11.7109375" style="272" customWidth="1"/>
    <col min="3" max="4" width="13" style="272" customWidth="1"/>
    <col min="5" max="5" width="14" style="272" customWidth="1"/>
    <col min="6" max="7" width="10.7109375" style="272" customWidth="1"/>
    <col min="8" max="8" width="12.42578125" style="273" bestFit="1" customWidth="1"/>
    <col min="9" max="9" width="10.7109375" style="273" bestFit="1" customWidth="1"/>
    <col min="10" max="10" width="11.7109375" style="273" bestFit="1" customWidth="1"/>
    <col min="11" max="11" width="14.5703125" style="273" customWidth="1"/>
    <col min="12" max="16384" width="9.140625" style="272"/>
  </cols>
  <sheetData>
    <row r="1" spans="1:14" ht="30" customHeight="1">
      <c r="A1" s="906" t="s">
        <v>239</v>
      </c>
      <c r="B1" s="906"/>
      <c r="C1" s="906"/>
      <c r="D1" s="906"/>
      <c r="E1" s="906"/>
      <c r="F1" s="906"/>
      <c r="G1" s="906"/>
      <c r="H1" s="338"/>
    </row>
    <row r="2" spans="1:14" s="273" customFormat="1" ht="15" customHeight="1">
      <c r="A2" s="338"/>
      <c r="B2" s="338"/>
      <c r="C2" s="338"/>
      <c r="D2" s="338"/>
      <c r="E2" s="338"/>
      <c r="F2" s="338"/>
      <c r="G2" s="338"/>
      <c r="H2" s="338"/>
    </row>
    <row r="3" spans="1:14" ht="18" customHeight="1">
      <c r="A3" s="907" t="s">
        <v>238</v>
      </c>
      <c r="B3" s="907"/>
      <c r="C3" s="907"/>
      <c r="D3" s="907"/>
      <c r="E3" s="907"/>
      <c r="F3" s="907"/>
      <c r="G3" s="907"/>
      <c r="H3" s="335"/>
    </row>
    <row r="4" spans="1:14" ht="12" customHeight="1">
      <c r="A4" s="337"/>
      <c r="B4" s="336"/>
      <c r="C4" s="336"/>
      <c r="D4" s="336"/>
      <c r="E4" s="336"/>
      <c r="F4" s="336"/>
      <c r="G4" s="336"/>
      <c r="H4" s="335"/>
    </row>
    <row r="5" spans="1:14" ht="18.75" customHeight="1">
      <c r="A5" s="908" t="s">
        <v>35</v>
      </c>
      <c r="B5" s="334">
        <v>2018</v>
      </c>
      <c r="C5" s="909">
        <v>2019</v>
      </c>
      <c r="D5" s="910"/>
      <c r="E5" s="910"/>
      <c r="F5" s="910"/>
      <c r="G5" s="910"/>
      <c r="H5" s="331"/>
    </row>
    <row r="6" spans="1:14">
      <c r="A6" s="908"/>
      <c r="B6" s="911" t="s">
        <v>32</v>
      </c>
      <c r="C6" s="911" t="s">
        <v>34</v>
      </c>
      <c r="D6" s="911" t="s">
        <v>32</v>
      </c>
      <c r="E6" s="911" t="s">
        <v>33</v>
      </c>
      <c r="F6" s="909" t="s">
        <v>32</v>
      </c>
      <c r="G6" s="910"/>
      <c r="H6" s="331"/>
    </row>
    <row r="7" spans="1:14" ht="33" customHeight="1">
      <c r="A7" s="908"/>
      <c r="B7" s="912"/>
      <c r="C7" s="912"/>
      <c r="D7" s="912"/>
      <c r="E7" s="912"/>
      <c r="F7" s="334" t="s">
        <v>237</v>
      </c>
      <c r="G7" s="333" t="s">
        <v>236</v>
      </c>
      <c r="H7" s="331"/>
    </row>
    <row r="8" spans="1:14" ht="9" customHeight="1">
      <c r="A8" s="332"/>
      <c r="B8" s="332"/>
      <c r="C8" s="332"/>
      <c r="D8" s="332"/>
      <c r="E8" s="332"/>
      <c r="F8" s="332"/>
      <c r="G8" s="332"/>
      <c r="H8" s="331"/>
    </row>
    <row r="9" spans="1:14" ht="15" customHeight="1">
      <c r="A9" s="913" t="s">
        <v>28</v>
      </c>
      <c r="B9" s="913"/>
      <c r="C9" s="913"/>
      <c r="D9" s="913"/>
      <c r="E9" s="913"/>
      <c r="F9" s="913"/>
      <c r="G9" s="913"/>
      <c r="H9" s="292"/>
    </row>
    <row r="10" spans="1:14" ht="15" customHeight="1">
      <c r="A10" s="283" t="s">
        <v>196</v>
      </c>
      <c r="B10" s="326">
        <v>1152416</v>
      </c>
      <c r="C10" s="310" t="s">
        <v>235</v>
      </c>
      <c r="D10" s="310" t="s">
        <v>234</v>
      </c>
      <c r="E10" s="330" t="s">
        <v>233</v>
      </c>
      <c r="F10" s="323">
        <v>96.9</v>
      </c>
      <c r="G10" s="323">
        <v>99.3</v>
      </c>
      <c r="H10" s="278"/>
      <c r="I10" s="277"/>
      <c r="J10" s="277"/>
      <c r="K10" s="275"/>
      <c r="L10" s="329"/>
      <c r="N10" s="328"/>
    </row>
    <row r="11" spans="1:14" ht="24" customHeight="1">
      <c r="A11" s="327" t="s">
        <v>228</v>
      </c>
      <c r="B11" s="326">
        <v>70293</v>
      </c>
      <c r="C11" s="325">
        <v>63789</v>
      </c>
      <c r="D11" s="325">
        <v>61914</v>
      </c>
      <c r="E11" s="324">
        <v>63902</v>
      </c>
      <c r="F11" s="323">
        <v>88.1</v>
      </c>
      <c r="G11" s="323">
        <v>97.1</v>
      </c>
      <c r="H11" s="278"/>
      <c r="I11" s="277"/>
      <c r="J11" s="277"/>
      <c r="K11" s="322"/>
      <c r="L11" s="305"/>
    </row>
    <row r="12" spans="1:14" ht="15" customHeight="1">
      <c r="A12" s="287" t="s">
        <v>232</v>
      </c>
      <c r="B12" s="319">
        <v>4258295</v>
      </c>
      <c r="C12" s="299" t="s">
        <v>231</v>
      </c>
      <c r="D12" s="303" t="s">
        <v>230</v>
      </c>
      <c r="E12" s="321" t="s">
        <v>229</v>
      </c>
      <c r="F12" s="315">
        <v>103</v>
      </c>
      <c r="G12" s="315">
        <v>79.3</v>
      </c>
      <c r="H12" s="278"/>
      <c r="I12" s="277"/>
      <c r="J12" s="277"/>
      <c r="K12" s="275"/>
    </row>
    <row r="13" spans="1:14" ht="24" customHeight="1">
      <c r="A13" s="320" t="s">
        <v>228</v>
      </c>
      <c r="B13" s="319">
        <v>288421.3</v>
      </c>
      <c r="C13" s="105">
        <v>274992.40000000002</v>
      </c>
      <c r="D13" s="105">
        <v>266619</v>
      </c>
      <c r="E13" s="318">
        <v>816514.1</v>
      </c>
      <c r="F13" s="315">
        <v>92.4</v>
      </c>
      <c r="G13" s="315">
        <v>97</v>
      </c>
      <c r="H13" s="278"/>
      <c r="I13" s="277"/>
      <c r="J13" s="277"/>
      <c r="K13" s="276"/>
    </row>
    <row r="14" spans="1:14" ht="15" customHeight="1">
      <c r="A14" s="287" t="s">
        <v>227</v>
      </c>
      <c r="B14" s="317">
        <v>1231.7</v>
      </c>
      <c r="C14" s="295" t="s">
        <v>226</v>
      </c>
      <c r="D14" s="302" t="s">
        <v>225</v>
      </c>
      <c r="E14" s="316" t="s">
        <v>659</v>
      </c>
      <c r="F14" s="315">
        <v>106.3</v>
      </c>
      <c r="G14" s="315">
        <v>79.900000000000006</v>
      </c>
      <c r="H14" s="278"/>
      <c r="I14" s="277"/>
      <c r="J14" s="277"/>
      <c r="K14" s="275"/>
    </row>
    <row r="15" spans="1:14" ht="9" customHeight="1">
      <c r="A15" s="287"/>
      <c r="B15" s="314"/>
      <c r="C15" s="294"/>
      <c r="D15" s="294"/>
      <c r="E15" s="313"/>
      <c r="F15" s="293"/>
      <c r="G15" s="293"/>
      <c r="H15" s="278"/>
      <c r="I15" s="277"/>
      <c r="J15" s="277"/>
      <c r="K15" s="275"/>
    </row>
    <row r="16" spans="1:14" ht="15" customHeight="1">
      <c r="A16" s="914" t="s">
        <v>224</v>
      </c>
      <c r="B16" s="914"/>
      <c r="C16" s="914"/>
      <c r="D16" s="914"/>
      <c r="E16" s="914"/>
      <c r="F16" s="914"/>
      <c r="G16" s="914"/>
      <c r="H16" s="304"/>
      <c r="I16" s="277"/>
      <c r="J16" s="277"/>
      <c r="K16" s="275"/>
    </row>
    <row r="17" spans="1:12" ht="15" customHeight="1">
      <c r="A17" s="287" t="s">
        <v>196</v>
      </c>
      <c r="B17" s="291">
        <v>911022</v>
      </c>
      <c r="C17" s="312" t="s">
        <v>223</v>
      </c>
      <c r="D17" s="311" t="s">
        <v>222</v>
      </c>
      <c r="E17" s="310" t="s">
        <v>221</v>
      </c>
      <c r="F17" s="284">
        <v>96.6</v>
      </c>
      <c r="G17" s="278">
        <v>99.2</v>
      </c>
      <c r="H17" s="278"/>
      <c r="I17" s="277"/>
      <c r="J17" s="277"/>
      <c r="K17" s="305"/>
    </row>
    <row r="18" spans="1:12" ht="15" customHeight="1">
      <c r="A18" s="287" t="s">
        <v>220</v>
      </c>
      <c r="B18" s="288">
        <v>3404315</v>
      </c>
      <c r="C18" s="300" t="s">
        <v>219</v>
      </c>
      <c r="D18" s="309" t="s">
        <v>218</v>
      </c>
      <c r="E18" s="303" t="s">
        <v>217</v>
      </c>
      <c r="F18" s="284">
        <v>102.5</v>
      </c>
      <c r="G18" s="278">
        <v>79.900000000000006</v>
      </c>
      <c r="H18" s="307"/>
      <c r="I18" s="277"/>
      <c r="J18" s="277"/>
      <c r="K18" s="308"/>
    </row>
    <row r="19" spans="1:12" ht="15" customHeight="1">
      <c r="A19" s="287" t="s">
        <v>216</v>
      </c>
      <c r="B19" s="286">
        <v>1245.5999999999999</v>
      </c>
      <c r="C19" s="297" t="s">
        <v>215</v>
      </c>
      <c r="D19" s="296" t="s">
        <v>214</v>
      </c>
      <c r="E19" s="295" t="s">
        <v>213</v>
      </c>
      <c r="F19" s="284">
        <v>106.1</v>
      </c>
      <c r="G19" s="278">
        <v>80.5</v>
      </c>
      <c r="H19" s="307"/>
      <c r="I19" s="277"/>
      <c r="J19" s="277"/>
      <c r="K19" s="305"/>
    </row>
    <row r="20" spans="1:12" ht="9" customHeight="1">
      <c r="A20" s="287"/>
      <c r="B20" s="306"/>
      <c r="C20" s="294"/>
      <c r="D20" s="294"/>
      <c r="E20" s="294"/>
      <c r="F20" s="293"/>
      <c r="G20" s="278"/>
      <c r="H20" s="278"/>
      <c r="I20" s="277"/>
      <c r="J20" s="277"/>
      <c r="K20" s="305"/>
    </row>
    <row r="21" spans="1:12" ht="15" customHeight="1">
      <c r="A21" s="914" t="s">
        <v>212</v>
      </c>
      <c r="B21" s="914"/>
      <c r="C21" s="914"/>
      <c r="D21" s="914"/>
      <c r="E21" s="914"/>
      <c r="F21" s="914"/>
      <c r="G21" s="914"/>
      <c r="H21" s="304"/>
      <c r="I21" s="277"/>
      <c r="J21" s="277"/>
      <c r="K21" s="275"/>
    </row>
    <row r="22" spans="1:12" ht="15" customHeight="1">
      <c r="A22" s="287" t="s">
        <v>196</v>
      </c>
      <c r="B22" s="291">
        <v>198310</v>
      </c>
      <c r="C22" s="291">
        <v>194690</v>
      </c>
      <c r="D22" s="291">
        <v>193759</v>
      </c>
      <c r="E22" s="290">
        <v>194791</v>
      </c>
      <c r="F22" s="284">
        <v>97.7</v>
      </c>
      <c r="G22" s="278">
        <v>99.5</v>
      </c>
      <c r="H22" s="278"/>
      <c r="I22" s="277"/>
      <c r="J22" s="277"/>
      <c r="K22" s="276"/>
    </row>
    <row r="23" spans="1:12" ht="15" customHeight="1">
      <c r="A23" s="287" t="s">
        <v>145</v>
      </c>
      <c r="B23" s="288">
        <v>656630.9</v>
      </c>
      <c r="C23" s="300" t="s">
        <v>211</v>
      </c>
      <c r="D23" s="300" t="s">
        <v>210</v>
      </c>
      <c r="E23" s="303" t="s">
        <v>209</v>
      </c>
      <c r="F23" s="284">
        <v>104.8</v>
      </c>
      <c r="G23" s="278">
        <v>76.400000000000006</v>
      </c>
      <c r="H23" s="278"/>
      <c r="I23" s="277"/>
      <c r="J23" s="277"/>
      <c r="K23" s="275"/>
    </row>
    <row r="24" spans="1:12" ht="15" customHeight="1">
      <c r="A24" s="287" t="s">
        <v>195</v>
      </c>
      <c r="B24" s="286">
        <v>1103.71</v>
      </c>
      <c r="C24" s="297" t="s">
        <v>208</v>
      </c>
      <c r="D24" s="297" t="s">
        <v>207</v>
      </c>
      <c r="E24" s="302" t="s">
        <v>206</v>
      </c>
      <c r="F24" s="284">
        <v>107.3</v>
      </c>
      <c r="G24" s="278">
        <v>76.8</v>
      </c>
      <c r="H24" s="278"/>
      <c r="I24" s="277"/>
      <c r="J24" s="277"/>
      <c r="K24" s="276"/>
    </row>
    <row r="25" spans="1:12" ht="9" customHeight="1">
      <c r="A25" s="287"/>
      <c r="B25" s="294"/>
      <c r="C25" s="294"/>
      <c r="D25" s="294"/>
      <c r="E25" s="294"/>
      <c r="F25" s="293"/>
      <c r="G25" s="278"/>
      <c r="H25" s="278"/>
      <c r="I25" s="277"/>
      <c r="J25" s="277"/>
      <c r="K25" s="276"/>
    </row>
    <row r="26" spans="1:12" ht="15" customHeight="1">
      <c r="A26" s="914" t="s">
        <v>9</v>
      </c>
      <c r="B26" s="914"/>
      <c r="C26" s="914"/>
      <c r="D26" s="914"/>
      <c r="E26" s="914"/>
      <c r="F26" s="914"/>
      <c r="G26" s="914"/>
      <c r="H26" s="301"/>
      <c r="I26" s="277"/>
      <c r="J26" s="277"/>
      <c r="K26" s="275"/>
    </row>
    <row r="27" spans="1:12" ht="15" customHeight="1">
      <c r="A27" s="287" t="s">
        <v>196</v>
      </c>
      <c r="B27" s="291">
        <v>42977</v>
      </c>
      <c r="C27" s="291">
        <v>43075</v>
      </c>
      <c r="D27" s="291">
        <v>42424</v>
      </c>
      <c r="E27" s="290">
        <v>42828</v>
      </c>
      <c r="F27" s="284">
        <v>98.7</v>
      </c>
      <c r="G27" s="278">
        <v>98.5</v>
      </c>
      <c r="H27" s="278"/>
      <c r="I27" s="277"/>
      <c r="J27" s="277"/>
      <c r="K27" s="275"/>
    </row>
    <row r="28" spans="1:12" ht="15" customHeight="1">
      <c r="A28" s="287" t="s">
        <v>205</v>
      </c>
      <c r="B28" s="288">
        <v>197171</v>
      </c>
      <c r="C28" s="300" t="s">
        <v>204</v>
      </c>
      <c r="D28" s="300" t="s">
        <v>203</v>
      </c>
      <c r="E28" s="299" t="s">
        <v>202</v>
      </c>
      <c r="F28" s="284">
        <v>105.3</v>
      </c>
      <c r="G28" s="278">
        <v>79.2</v>
      </c>
      <c r="H28" s="278"/>
      <c r="I28" s="277"/>
      <c r="J28" s="277"/>
      <c r="K28" s="275"/>
      <c r="L28" s="298"/>
    </row>
    <row r="29" spans="1:12" ht="15" customHeight="1">
      <c r="A29" s="287" t="s">
        <v>201</v>
      </c>
      <c r="B29" s="286">
        <v>1529.26</v>
      </c>
      <c r="C29" s="297" t="s">
        <v>200</v>
      </c>
      <c r="D29" s="296" t="s">
        <v>199</v>
      </c>
      <c r="E29" s="295" t="s">
        <v>198</v>
      </c>
      <c r="F29" s="284">
        <v>106.7</v>
      </c>
      <c r="G29" s="278">
        <v>80.400000000000006</v>
      </c>
      <c r="H29" s="278"/>
      <c r="I29" s="277"/>
      <c r="J29" s="277"/>
      <c r="K29" s="275"/>
    </row>
    <row r="30" spans="1:12" ht="9" customHeight="1">
      <c r="A30" s="287"/>
      <c r="B30" s="294"/>
      <c r="C30" s="294"/>
      <c r="D30" s="294"/>
      <c r="E30" s="294"/>
      <c r="F30" s="293"/>
      <c r="G30" s="278"/>
      <c r="H30" s="278"/>
      <c r="I30" s="277"/>
      <c r="J30" s="277"/>
      <c r="K30" s="275"/>
    </row>
    <row r="31" spans="1:12" ht="15" customHeight="1">
      <c r="A31" s="915" t="s">
        <v>197</v>
      </c>
      <c r="B31" s="915"/>
      <c r="C31" s="915"/>
      <c r="D31" s="915"/>
      <c r="E31" s="915"/>
      <c r="F31" s="915"/>
      <c r="G31" s="915"/>
      <c r="H31" s="292"/>
      <c r="I31" s="277"/>
      <c r="J31" s="277"/>
      <c r="K31" s="275"/>
    </row>
    <row r="32" spans="1:12" ht="15" customHeight="1">
      <c r="A32" s="287" t="s">
        <v>196</v>
      </c>
      <c r="B32" s="291">
        <v>107</v>
      </c>
      <c r="C32" s="291">
        <v>98</v>
      </c>
      <c r="D32" s="291">
        <v>94</v>
      </c>
      <c r="E32" s="290">
        <v>98</v>
      </c>
      <c r="F32" s="284">
        <v>87.9</v>
      </c>
      <c r="G32" s="278">
        <v>95.9</v>
      </c>
      <c r="H32" s="278"/>
      <c r="I32" s="277"/>
      <c r="J32" s="277"/>
      <c r="K32" s="275"/>
    </row>
    <row r="33" spans="1:11" ht="15" customHeight="1">
      <c r="A33" s="287" t="s">
        <v>145</v>
      </c>
      <c r="B33" s="289">
        <v>145.30000000000001</v>
      </c>
      <c r="C33" s="288">
        <v>149.19999999999999</v>
      </c>
      <c r="D33" s="288">
        <v>136.69999999999999</v>
      </c>
      <c r="E33" s="105">
        <v>425.6</v>
      </c>
      <c r="F33" s="284">
        <v>94.1</v>
      </c>
      <c r="G33" s="278">
        <v>91.6</v>
      </c>
      <c r="H33" s="278"/>
      <c r="I33" s="277"/>
      <c r="J33" s="277"/>
      <c r="K33" s="275"/>
    </row>
    <row r="34" spans="1:11" ht="15" customHeight="1">
      <c r="A34" s="287" t="s">
        <v>195</v>
      </c>
      <c r="B34" s="286">
        <v>452.65</v>
      </c>
      <c r="C34" s="286">
        <v>507.45</v>
      </c>
      <c r="D34" s="286">
        <v>484.92</v>
      </c>
      <c r="E34" s="285">
        <v>484.23</v>
      </c>
      <c r="F34" s="284">
        <v>107.1</v>
      </c>
      <c r="G34" s="278">
        <v>95.6</v>
      </c>
      <c r="H34" s="278"/>
      <c r="I34" s="277"/>
      <c r="J34" s="277"/>
      <c r="K34" s="275"/>
    </row>
    <row r="35" spans="1:11" ht="21" customHeight="1">
      <c r="A35" s="283"/>
      <c r="B35" s="281"/>
      <c r="C35" s="282"/>
      <c r="D35" s="282"/>
      <c r="E35" s="281"/>
      <c r="F35" s="280"/>
      <c r="G35" s="279"/>
      <c r="H35" s="278"/>
      <c r="I35" s="277"/>
      <c r="J35" s="276"/>
      <c r="K35" s="275"/>
    </row>
    <row r="36" spans="1:11" ht="22.5" customHeight="1">
      <c r="A36" s="792" t="s">
        <v>194</v>
      </c>
      <c r="B36" s="792"/>
      <c r="C36" s="792"/>
      <c r="D36" s="792"/>
      <c r="E36" s="792"/>
      <c r="F36" s="792"/>
      <c r="G36" s="792"/>
      <c r="H36" s="274"/>
      <c r="I36" s="272"/>
      <c r="J36" s="272"/>
      <c r="K36" s="272"/>
    </row>
    <row r="37" spans="1:11" ht="22.5" customHeight="1">
      <c r="A37" s="820" t="s">
        <v>193</v>
      </c>
      <c r="B37" s="820"/>
      <c r="C37" s="820"/>
      <c r="D37" s="820"/>
      <c r="E37" s="820"/>
      <c r="F37" s="820"/>
      <c r="G37" s="820"/>
      <c r="H37" s="274"/>
      <c r="I37" s="272"/>
      <c r="J37" s="272"/>
      <c r="K37" s="272"/>
    </row>
    <row r="38" spans="1:11" ht="12.75" customHeight="1">
      <c r="A38" s="820" t="s">
        <v>192</v>
      </c>
      <c r="B38" s="820"/>
      <c r="C38" s="820"/>
      <c r="D38" s="820"/>
      <c r="E38" s="820"/>
      <c r="F38" s="820"/>
      <c r="G38" s="820"/>
      <c r="H38" s="274"/>
      <c r="I38" s="272"/>
      <c r="J38" s="272"/>
      <c r="K38" s="272"/>
    </row>
    <row r="39" spans="1:11" ht="12" customHeight="1">
      <c r="A39" s="792" t="s">
        <v>191</v>
      </c>
      <c r="B39" s="792"/>
      <c r="C39" s="792"/>
      <c r="D39" s="792"/>
      <c r="E39" s="792"/>
      <c r="F39" s="792"/>
      <c r="G39" s="792"/>
      <c r="H39" s="274"/>
      <c r="I39" s="272"/>
      <c r="J39" s="272"/>
      <c r="K39" s="272"/>
    </row>
    <row r="40" spans="1:11" ht="12" customHeight="1">
      <c r="A40" s="792" t="s">
        <v>190</v>
      </c>
      <c r="B40" s="792"/>
      <c r="C40" s="792"/>
      <c r="D40" s="792"/>
      <c r="E40" s="792"/>
      <c r="F40" s="792"/>
      <c r="G40" s="792"/>
      <c r="H40" s="274"/>
      <c r="I40" s="272"/>
      <c r="J40" s="272"/>
      <c r="K40" s="272"/>
    </row>
    <row r="41" spans="1:11" ht="12" customHeight="1">
      <c r="A41" s="905" t="s">
        <v>189</v>
      </c>
      <c r="B41" s="905"/>
      <c r="C41" s="905"/>
      <c r="D41" s="905"/>
      <c r="E41" s="905"/>
      <c r="F41" s="905"/>
      <c r="G41" s="905"/>
      <c r="H41" s="274"/>
      <c r="I41" s="272" t="s">
        <v>101</v>
      </c>
      <c r="J41" s="272"/>
      <c r="K41" s="272"/>
    </row>
    <row r="42" spans="1:11" ht="12" customHeight="1">
      <c r="A42" s="905" t="s">
        <v>188</v>
      </c>
      <c r="B42" s="905"/>
      <c r="C42" s="905"/>
      <c r="D42" s="905"/>
      <c r="E42" s="905"/>
      <c r="F42" s="905"/>
      <c r="G42" s="905"/>
      <c r="H42" s="274"/>
      <c r="I42" s="272"/>
      <c r="J42" s="272"/>
      <c r="K42" s="272"/>
    </row>
    <row r="43" spans="1:11" ht="12" customHeight="1">
      <c r="A43" s="792" t="s">
        <v>187</v>
      </c>
      <c r="B43" s="792"/>
      <c r="C43" s="792"/>
      <c r="D43" s="792"/>
      <c r="E43" s="792"/>
      <c r="F43" s="792"/>
      <c r="G43" s="792"/>
      <c r="H43" s="274"/>
      <c r="I43" s="272"/>
      <c r="J43" s="272"/>
      <c r="K43" s="272"/>
    </row>
    <row r="44" spans="1:11" ht="12" customHeight="1">
      <c r="A44" s="792" t="s">
        <v>186</v>
      </c>
      <c r="B44" s="792"/>
      <c r="C44" s="792"/>
      <c r="D44" s="792"/>
      <c r="E44" s="792"/>
      <c r="F44" s="792"/>
      <c r="G44" s="792"/>
      <c r="H44" s="274"/>
      <c r="I44" s="272"/>
      <c r="J44" s="272"/>
      <c r="K44" s="272"/>
    </row>
    <row r="45" spans="1:11" ht="22.5" customHeight="1">
      <c r="A45" s="792" t="s">
        <v>185</v>
      </c>
      <c r="B45" s="792"/>
      <c r="C45" s="792"/>
      <c r="D45" s="792"/>
      <c r="E45" s="792"/>
      <c r="F45" s="792"/>
      <c r="G45" s="792"/>
      <c r="H45" s="274"/>
      <c r="I45" s="272"/>
      <c r="J45" s="272"/>
      <c r="K45" s="272"/>
    </row>
    <row r="46" spans="1:11" ht="13.5" customHeight="1"/>
  </sheetData>
  <mergeCells count="24">
    <mergeCell ref="A36:G36"/>
    <mergeCell ref="A1:G1"/>
    <mergeCell ref="A3:G3"/>
    <mergeCell ref="A5:A7"/>
    <mergeCell ref="C5:G5"/>
    <mergeCell ref="B6:B7"/>
    <mergeCell ref="C6:C7"/>
    <mergeCell ref="D6:D7"/>
    <mergeCell ref="E6:E7"/>
    <mergeCell ref="F6:G6"/>
    <mergeCell ref="A9:G9"/>
    <mergeCell ref="A16:G16"/>
    <mergeCell ref="A21:G21"/>
    <mergeCell ref="A26:G26"/>
    <mergeCell ref="A31:G31"/>
    <mergeCell ref="A44:G44"/>
    <mergeCell ref="A45:G45"/>
    <mergeCell ref="A37:G37"/>
    <mergeCell ref="A38:G38"/>
    <mergeCell ref="A39:G39"/>
    <mergeCell ref="A40:G40"/>
    <mergeCell ref="A41:G41"/>
    <mergeCell ref="A42:G42"/>
    <mergeCell ref="A43:G43"/>
  </mergeCells>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topLeftCell="A25" zoomScaleNormal="100" workbookViewId="0">
      <selection activeCell="F45" sqref="F45"/>
    </sheetView>
  </sheetViews>
  <sheetFormatPr defaultRowHeight="12.75"/>
  <cols>
    <col min="1" max="1" width="21.85546875" style="62" customWidth="1"/>
    <col min="2" max="2" width="12.7109375" style="62" customWidth="1"/>
    <col min="3" max="3" width="13" style="62" customWidth="1"/>
    <col min="4" max="5" width="12.28515625" style="62" customWidth="1"/>
    <col min="6" max="7" width="11.140625" style="62" customWidth="1"/>
    <col min="8" max="8" width="8.5703125" style="62" customWidth="1"/>
    <col min="9" max="9" width="10" style="62" customWidth="1"/>
    <col min="10" max="10" width="10.7109375" style="62" bestFit="1" customWidth="1"/>
    <col min="11" max="11" width="12.85546875" style="62" customWidth="1"/>
    <col min="12" max="12" width="7.140625" style="62" customWidth="1"/>
    <col min="13" max="13" width="10.85546875" style="62" customWidth="1"/>
    <col min="14" max="14" width="12.7109375" style="62" bestFit="1" customWidth="1"/>
    <col min="15" max="15" width="13.5703125" style="62" customWidth="1"/>
    <col min="16" max="16" width="12.5703125" style="62" customWidth="1"/>
    <col min="17" max="17" width="12.7109375" style="62" bestFit="1" customWidth="1"/>
    <col min="18" max="16384" width="9.140625" style="62"/>
  </cols>
  <sheetData>
    <row r="1" spans="1:17" ht="30" customHeight="1">
      <c r="A1" s="923" t="s">
        <v>239</v>
      </c>
      <c r="B1" s="923"/>
      <c r="C1" s="923"/>
      <c r="D1" s="923"/>
      <c r="E1" s="923"/>
      <c r="F1" s="923"/>
      <c r="G1" s="923"/>
    </row>
    <row r="2" spans="1:17" ht="15" customHeight="1">
      <c r="A2" s="159"/>
      <c r="B2" s="159"/>
      <c r="C2" s="159"/>
      <c r="D2" s="159"/>
      <c r="E2" s="159"/>
      <c r="F2" s="159"/>
      <c r="G2" s="159"/>
    </row>
    <row r="3" spans="1:17" ht="30" customHeight="1">
      <c r="A3" s="850" t="s">
        <v>654</v>
      </c>
      <c r="B3" s="850"/>
      <c r="C3" s="850"/>
      <c r="D3" s="850"/>
      <c r="E3" s="850"/>
      <c r="F3" s="850"/>
      <c r="G3" s="850"/>
    </row>
    <row r="4" spans="1:17" ht="12" customHeight="1">
      <c r="B4" s="375"/>
      <c r="C4" s="375"/>
      <c r="E4" s="191"/>
    </row>
    <row r="5" spans="1:17" ht="16.5" customHeight="1">
      <c r="A5" s="816" t="s">
        <v>35</v>
      </c>
      <c r="B5" s="97">
        <v>2018</v>
      </c>
      <c r="C5" s="812">
        <v>2019</v>
      </c>
      <c r="D5" s="813"/>
      <c r="E5" s="813"/>
      <c r="F5" s="813"/>
      <c r="G5" s="813"/>
    </row>
    <row r="6" spans="1:17" ht="13.5" customHeight="1">
      <c r="A6" s="813"/>
      <c r="B6" s="876" t="s">
        <v>32</v>
      </c>
      <c r="C6" s="876" t="s">
        <v>34</v>
      </c>
      <c r="D6" s="924" t="s">
        <v>32</v>
      </c>
      <c r="E6" s="925" t="s">
        <v>33</v>
      </c>
      <c r="F6" s="918" t="s">
        <v>32</v>
      </c>
      <c r="G6" s="918"/>
      <c r="N6" s="95"/>
    </row>
    <row r="7" spans="1:17" ht="30" customHeight="1">
      <c r="A7" s="816"/>
      <c r="B7" s="877"/>
      <c r="C7" s="877"/>
      <c r="D7" s="877"/>
      <c r="E7" s="926"/>
      <c r="F7" s="97" t="s">
        <v>149</v>
      </c>
      <c r="G7" s="96" t="s">
        <v>263</v>
      </c>
    </row>
    <row r="8" spans="1:17" ht="9" customHeight="1">
      <c r="A8" s="63"/>
      <c r="B8" s="63"/>
      <c r="C8" s="374"/>
      <c r="D8" s="373"/>
      <c r="E8" s="373"/>
      <c r="F8" s="373"/>
      <c r="G8" s="373"/>
    </row>
    <row r="9" spans="1:17" ht="15.75" customHeight="1">
      <c r="A9" s="916" t="s">
        <v>262</v>
      </c>
      <c r="B9" s="916"/>
      <c r="C9" s="916"/>
      <c r="D9" s="916"/>
      <c r="E9" s="916"/>
      <c r="F9" s="916"/>
      <c r="G9" s="916"/>
      <c r="I9" s="372"/>
      <c r="J9" s="371"/>
      <c r="K9" s="370"/>
    </row>
    <row r="10" spans="1:17" ht="15" customHeight="1">
      <c r="A10" s="341" t="s">
        <v>258</v>
      </c>
      <c r="B10" s="345">
        <v>640908</v>
      </c>
      <c r="C10" s="345">
        <v>643113</v>
      </c>
      <c r="D10" s="345">
        <v>642710</v>
      </c>
      <c r="E10" s="347">
        <v>642952</v>
      </c>
      <c r="F10" s="366">
        <v>100.3</v>
      </c>
      <c r="G10" s="365">
        <v>99.9</v>
      </c>
      <c r="H10" s="364"/>
      <c r="I10" s="364"/>
      <c r="J10" s="364"/>
      <c r="K10" s="162"/>
      <c r="M10" s="95"/>
      <c r="N10" s="95"/>
      <c r="O10" s="162"/>
      <c r="P10" s="162"/>
    </row>
    <row r="11" spans="1:17" ht="15" customHeight="1">
      <c r="A11" s="341" t="s">
        <v>145</v>
      </c>
      <c r="B11" s="75">
        <v>161430.70000000001</v>
      </c>
      <c r="C11" s="75">
        <v>168892.5</v>
      </c>
      <c r="D11" s="75">
        <v>168684.5</v>
      </c>
      <c r="E11" s="367">
        <v>501229.4</v>
      </c>
      <c r="F11" s="366">
        <v>104.5</v>
      </c>
      <c r="G11" s="365">
        <v>99.9</v>
      </c>
      <c r="H11" s="364"/>
      <c r="I11" s="364"/>
      <c r="J11" s="364"/>
      <c r="K11" s="69"/>
      <c r="M11" s="95"/>
      <c r="N11" s="95"/>
      <c r="O11" s="95"/>
    </row>
    <row r="12" spans="1:17" ht="9" customHeight="1">
      <c r="A12" s="341"/>
      <c r="B12" s="72"/>
      <c r="C12" s="72"/>
      <c r="D12" s="72"/>
      <c r="E12" s="367"/>
      <c r="F12" s="369"/>
      <c r="G12" s="369"/>
      <c r="H12" s="364"/>
      <c r="I12" s="364"/>
      <c r="J12" s="95"/>
      <c r="K12" s="69"/>
      <c r="M12" s="95"/>
      <c r="N12" s="95"/>
    </row>
    <row r="13" spans="1:17" ht="15" customHeight="1">
      <c r="A13" s="917" t="s">
        <v>261</v>
      </c>
      <c r="B13" s="917"/>
      <c r="C13" s="917"/>
      <c r="D13" s="917"/>
      <c r="E13" s="917"/>
      <c r="F13" s="917"/>
      <c r="G13" s="917"/>
      <c r="H13" s="364"/>
      <c r="I13" s="364"/>
      <c r="J13" s="95"/>
      <c r="M13" s="95"/>
      <c r="N13" s="95"/>
      <c r="Q13" s="162"/>
    </row>
    <row r="14" spans="1:17" ht="15" customHeight="1">
      <c r="A14" s="341" t="s">
        <v>260</v>
      </c>
      <c r="B14" s="345">
        <v>510185</v>
      </c>
      <c r="C14" s="345">
        <v>513938</v>
      </c>
      <c r="D14" s="345">
        <v>513971</v>
      </c>
      <c r="E14" s="347">
        <v>513760</v>
      </c>
      <c r="F14" s="366">
        <v>100.7</v>
      </c>
      <c r="G14" s="365">
        <v>100</v>
      </c>
      <c r="H14" s="364"/>
      <c r="I14" s="364"/>
      <c r="J14" s="95"/>
      <c r="K14" s="162"/>
      <c r="M14" s="95"/>
      <c r="N14" s="95"/>
      <c r="O14" s="95"/>
      <c r="P14" s="162"/>
    </row>
    <row r="15" spans="1:17" ht="15" customHeight="1">
      <c r="A15" s="341" t="s">
        <v>145</v>
      </c>
      <c r="B15" s="75">
        <v>141824.4</v>
      </c>
      <c r="C15" s="75">
        <v>149053</v>
      </c>
      <c r="D15" s="75">
        <v>149034.9</v>
      </c>
      <c r="E15" s="367">
        <v>442302</v>
      </c>
      <c r="F15" s="366">
        <v>105.1</v>
      </c>
      <c r="G15" s="365">
        <v>100</v>
      </c>
      <c r="H15" s="364"/>
      <c r="I15" s="364"/>
      <c r="J15" s="95"/>
      <c r="K15" s="69"/>
      <c r="M15" s="95"/>
      <c r="N15" s="95"/>
      <c r="P15" s="95"/>
    </row>
    <row r="16" spans="1:17" ht="9" customHeight="1">
      <c r="A16" s="341"/>
      <c r="B16" s="72"/>
      <c r="C16" s="72"/>
      <c r="D16" s="72"/>
      <c r="E16" s="367"/>
      <c r="F16" s="369"/>
      <c r="G16" s="369"/>
      <c r="H16" s="364"/>
      <c r="I16" s="364"/>
      <c r="J16" s="95"/>
      <c r="K16" s="69"/>
      <c r="M16" s="95"/>
      <c r="N16" s="95"/>
    </row>
    <row r="17" spans="1:20" ht="15" customHeight="1">
      <c r="A17" s="917" t="s">
        <v>212</v>
      </c>
      <c r="B17" s="917"/>
      <c r="C17" s="917"/>
      <c r="D17" s="917"/>
      <c r="E17" s="917"/>
      <c r="F17" s="917"/>
      <c r="G17" s="917"/>
      <c r="H17" s="364"/>
      <c r="I17" s="364"/>
      <c r="J17" s="95"/>
      <c r="M17" s="95"/>
      <c r="N17" s="95"/>
    </row>
    <row r="18" spans="1:20" ht="15" customHeight="1">
      <c r="A18" s="341" t="s">
        <v>258</v>
      </c>
      <c r="B18" s="345">
        <v>13594</v>
      </c>
      <c r="C18" s="345">
        <v>12421</v>
      </c>
      <c r="D18" s="345">
        <v>12167</v>
      </c>
      <c r="E18" s="347">
        <v>12455</v>
      </c>
      <c r="F18" s="366">
        <v>89.5</v>
      </c>
      <c r="G18" s="365">
        <v>98</v>
      </c>
      <c r="H18" s="364"/>
      <c r="I18" s="364"/>
      <c r="J18" s="95"/>
      <c r="K18" s="162"/>
      <c r="M18" s="95"/>
      <c r="N18" s="95"/>
      <c r="O18" s="95"/>
      <c r="P18" s="162"/>
    </row>
    <row r="19" spans="1:20" ht="15" customHeight="1">
      <c r="A19" s="341" t="s">
        <v>145</v>
      </c>
      <c r="B19" s="75">
        <v>3475.2</v>
      </c>
      <c r="C19" s="75">
        <v>3291.9</v>
      </c>
      <c r="D19" s="75">
        <v>3220.9</v>
      </c>
      <c r="E19" s="367">
        <v>9797.7999999999993</v>
      </c>
      <c r="F19" s="366">
        <v>92.7</v>
      </c>
      <c r="G19" s="365">
        <v>97.8</v>
      </c>
      <c r="H19" s="364"/>
      <c r="I19" s="364"/>
      <c r="J19" s="95"/>
      <c r="K19" s="69"/>
      <c r="M19" s="95"/>
      <c r="N19" s="95"/>
      <c r="P19" s="95"/>
      <c r="Q19" s="95"/>
    </row>
    <row r="20" spans="1:20" ht="9" customHeight="1">
      <c r="A20" s="341"/>
      <c r="B20" s="72"/>
      <c r="C20" s="72"/>
      <c r="D20" s="72"/>
      <c r="E20" s="367"/>
      <c r="F20" s="369"/>
      <c r="G20" s="369"/>
      <c r="H20" s="364"/>
      <c r="I20" s="364"/>
      <c r="J20" s="95"/>
      <c r="K20" s="69"/>
      <c r="M20" s="95"/>
      <c r="N20" s="95"/>
    </row>
    <row r="21" spans="1:20" ht="15" customHeight="1">
      <c r="A21" s="917" t="s">
        <v>259</v>
      </c>
      <c r="B21" s="917"/>
      <c r="C21" s="917"/>
      <c r="D21" s="917"/>
      <c r="E21" s="917"/>
      <c r="F21" s="917"/>
      <c r="G21" s="63"/>
      <c r="H21" s="364"/>
      <c r="I21" s="364"/>
      <c r="J21" s="95"/>
      <c r="M21" s="95"/>
      <c r="N21" s="95"/>
    </row>
    <row r="22" spans="1:20" ht="15" customHeight="1">
      <c r="A22" s="341" t="s">
        <v>258</v>
      </c>
      <c r="B22" s="345">
        <v>117129</v>
      </c>
      <c r="C22" s="345">
        <v>116754</v>
      </c>
      <c r="D22" s="345">
        <v>116572</v>
      </c>
      <c r="E22" s="347">
        <v>116737</v>
      </c>
      <c r="F22" s="366">
        <v>99.5</v>
      </c>
      <c r="G22" s="365">
        <v>99.8</v>
      </c>
      <c r="H22" s="364"/>
      <c r="I22" s="364"/>
      <c r="J22" s="95"/>
      <c r="K22" s="162"/>
      <c r="M22" s="95"/>
      <c r="N22" s="95"/>
      <c r="O22" s="95"/>
    </row>
    <row r="23" spans="1:20" ht="15" customHeight="1">
      <c r="A23" s="341" t="s">
        <v>145</v>
      </c>
      <c r="B23" s="75">
        <v>16131</v>
      </c>
      <c r="C23" s="75">
        <v>16547.599999999999</v>
      </c>
      <c r="D23" s="368">
        <v>16428.7</v>
      </c>
      <c r="E23" s="367">
        <v>49129.599999999999</v>
      </c>
      <c r="F23" s="366">
        <v>101.8</v>
      </c>
      <c r="G23" s="365">
        <v>99.3</v>
      </c>
      <c r="H23" s="364"/>
      <c r="I23" s="364"/>
      <c r="J23" s="95"/>
      <c r="K23" s="69"/>
      <c r="M23" s="95"/>
      <c r="N23" s="95"/>
      <c r="P23" s="95"/>
    </row>
    <row r="24" spans="1:20" s="140" customFormat="1" ht="21" customHeight="1">
      <c r="B24" s="141"/>
      <c r="C24" s="141"/>
      <c r="D24" s="141"/>
      <c r="E24" s="141"/>
      <c r="M24" s="363"/>
      <c r="Q24" s="362"/>
    </row>
    <row r="25" spans="1:20" s="355" customFormat="1" ht="22.5" customHeight="1">
      <c r="A25" s="801" t="s">
        <v>257</v>
      </c>
      <c r="B25" s="921"/>
      <c r="C25" s="921"/>
      <c r="D25" s="921"/>
      <c r="E25" s="921"/>
      <c r="F25" s="921"/>
      <c r="G25" s="922"/>
      <c r="J25" s="360"/>
      <c r="Q25" s="359"/>
    </row>
    <row r="26" spans="1:20" s="355" customFormat="1" ht="14.25" customHeight="1">
      <c r="A26" s="919" t="s">
        <v>256</v>
      </c>
      <c r="B26" s="920"/>
      <c r="C26" s="920"/>
      <c r="D26" s="920"/>
      <c r="E26" s="920"/>
      <c r="F26" s="920"/>
      <c r="G26" s="920"/>
      <c r="J26" s="360"/>
    </row>
    <row r="27" spans="1:20" s="355" customFormat="1" ht="14.25" customHeight="1">
      <c r="A27" s="919" t="s">
        <v>255</v>
      </c>
      <c r="B27" s="920"/>
      <c r="C27" s="920"/>
      <c r="D27" s="920"/>
      <c r="E27" s="920"/>
      <c r="F27" s="920"/>
      <c r="G27" s="920"/>
      <c r="J27" s="360"/>
    </row>
    <row r="28" spans="1:20" s="355" customFormat="1" ht="14.25" customHeight="1">
      <c r="A28" s="118"/>
      <c r="B28" s="356"/>
      <c r="C28" s="356"/>
      <c r="D28" s="361"/>
      <c r="E28" s="361"/>
      <c r="F28" s="356"/>
      <c r="G28" s="356"/>
      <c r="I28" s="67"/>
      <c r="J28" s="360"/>
      <c r="K28" s="68"/>
      <c r="Q28" s="359"/>
    </row>
    <row r="29" spans="1:20" s="355" customFormat="1" ht="14.25" customHeight="1">
      <c r="A29" s="118"/>
      <c r="B29" s="356"/>
      <c r="C29" s="356"/>
      <c r="D29" s="358"/>
      <c r="E29" s="358"/>
      <c r="F29" s="356"/>
      <c r="G29" s="356"/>
      <c r="I29" s="67"/>
      <c r="J29" s="357"/>
      <c r="K29" s="68"/>
      <c r="T29" s="355" t="s">
        <v>254</v>
      </c>
    </row>
    <row r="30" spans="1:20" s="355" customFormat="1" ht="14.25" customHeight="1">
      <c r="A30" s="118"/>
      <c r="B30" s="356"/>
      <c r="C30" s="356"/>
      <c r="D30" s="356"/>
      <c r="E30" s="356"/>
      <c r="F30" s="356"/>
      <c r="G30" s="356"/>
      <c r="I30" s="67"/>
      <c r="J30" s="68"/>
      <c r="K30" s="68"/>
    </row>
    <row r="31" spans="1:20" s="355" customFormat="1" ht="14.25" customHeight="1">
      <c r="A31" s="118"/>
      <c r="B31" s="356"/>
      <c r="C31" s="356"/>
      <c r="D31" s="356"/>
      <c r="E31" s="356"/>
      <c r="F31" s="356"/>
      <c r="G31" s="356"/>
      <c r="I31" s="67"/>
      <c r="J31" s="68"/>
      <c r="K31" s="68"/>
    </row>
    <row r="32" spans="1:20">
      <c r="I32" s="67"/>
      <c r="J32" s="68"/>
      <c r="K32" s="68"/>
    </row>
    <row r="33" spans="1:14" ht="30" customHeight="1">
      <c r="A33" s="850" t="s">
        <v>253</v>
      </c>
      <c r="B33" s="850"/>
      <c r="C33" s="850"/>
      <c r="D33" s="850"/>
      <c r="E33" s="850"/>
      <c r="F33" s="850"/>
      <c r="G33" s="191"/>
    </row>
    <row r="34" spans="1:14" ht="12" customHeight="1">
      <c r="A34" s="191"/>
      <c r="B34" s="191"/>
      <c r="C34" s="191"/>
      <c r="D34" s="191"/>
      <c r="E34" s="191"/>
      <c r="F34" s="191"/>
      <c r="G34" s="191"/>
    </row>
    <row r="35" spans="1:14" ht="15">
      <c r="A35" s="927" t="s">
        <v>35</v>
      </c>
      <c r="B35" s="928" t="s">
        <v>252</v>
      </c>
      <c r="C35" s="928" t="s">
        <v>251</v>
      </c>
      <c r="D35" s="928" t="s">
        <v>250</v>
      </c>
      <c r="E35" s="928"/>
      <c r="F35" s="927" t="s">
        <v>249</v>
      </c>
      <c r="G35" s="191"/>
      <c r="N35" s="62" t="s">
        <v>244</v>
      </c>
    </row>
    <row r="36" spans="1:14" ht="42" customHeight="1">
      <c r="A36" s="814"/>
      <c r="B36" s="928"/>
      <c r="C36" s="928"/>
      <c r="D36" s="97" t="s">
        <v>248</v>
      </c>
      <c r="E36" s="354" t="s">
        <v>247</v>
      </c>
      <c r="F36" s="814"/>
      <c r="G36" s="191"/>
    </row>
    <row r="37" spans="1:14" ht="9" customHeight="1">
      <c r="A37" s="63"/>
      <c r="B37" s="353"/>
      <c r="C37" s="353"/>
      <c r="D37" s="352"/>
      <c r="E37" s="351"/>
      <c r="F37" s="350"/>
      <c r="G37" s="140"/>
    </row>
    <row r="38" spans="1:14" ht="15" customHeight="1">
      <c r="A38" s="84" t="s">
        <v>28</v>
      </c>
      <c r="B38" s="349">
        <v>10458</v>
      </c>
      <c r="C38" s="349">
        <v>62724</v>
      </c>
      <c r="D38" s="349">
        <v>62804</v>
      </c>
      <c r="E38" s="166">
        <v>2</v>
      </c>
      <c r="F38" s="348">
        <v>10378</v>
      </c>
      <c r="G38" s="339"/>
      <c r="H38" s="162"/>
      <c r="I38" s="162"/>
      <c r="J38" s="162"/>
    </row>
    <row r="39" spans="1:14" ht="15" customHeight="1">
      <c r="A39" s="341" t="s">
        <v>26</v>
      </c>
      <c r="B39" s="345">
        <v>921</v>
      </c>
      <c r="C39" s="345">
        <v>14325</v>
      </c>
      <c r="D39" s="345">
        <v>14258</v>
      </c>
      <c r="E39" s="165">
        <v>1</v>
      </c>
      <c r="F39" s="347">
        <v>988</v>
      </c>
      <c r="G39" s="339"/>
      <c r="H39" s="162"/>
      <c r="I39" s="162"/>
    </row>
    <row r="40" spans="1:14" ht="15" customHeight="1">
      <c r="A40" s="346" t="s">
        <v>246</v>
      </c>
      <c r="B40" s="345">
        <v>26</v>
      </c>
      <c r="C40" s="345">
        <v>165</v>
      </c>
      <c r="D40" s="345">
        <v>182</v>
      </c>
      <c r="E40" s="165" t="s">
        <v>240</v>
      </c>
      <c r="F40" s="344">
        <v>9</v>
      </c>
      <c r="G40" s="339"/>
      <c r="H40" s="162"/>
      <c r="I40" s="162"/>
    </row>
    <row r="41" spans="1:14" ht="27" customHeight="1">
      <c r="A41" s="341" t="s">
        <v>245</v>
      </c>
      <c r="B41" s="345">
        <v>8861</v>
      </c>
      <c r="C41" s="345">
        <v>42882</v>
      </c>
      <c r="D41" s="345">
        <v>43015</v>
      </c>
      <c r="E41" s="165">
        <v>1</v>
      </c>
      <c r="F41" s="344">
        <v>8728</v>
      </c>
      <c r="G41" s="339"/>
      <c r="H41" s="162"/>
      <c r="I41" s="162"/>
      <c r="L41" s="68" t="s">
        <v>244</v>
      </c>
    </row>
    <row r="42" spans="1:14" ht="15" customHeight="1">
      <c r="A42" s="341" t="s">
        <v>243</v>
      </c>
      <c r="B42" s="345">
        <v>254</v>
      </c>
      <c r="C42" s="345">
        <v>3361</v>
      </c>
      <c r="D42" s="345">
        <v>3334</v>
      </c>
      <c r="E42" s="165" t="s">
        <v>240</v>
      </c>
      <c r="F42" s="344">
        <v>281</v>
      </c>
      <c r="G42" s="339"/>
      <c r="H42" s="162"/>
      <c r="I42" s="162"/>
    </row>
    <row r="43" spans="1:14" ht="27" customHeight="1">
      <c r="A43" s="341" t="s">
        <v>242</v>
      </c>
      <c r="B43" s="343">
        <v>422</v>
      </c>
      <c r="C43" s="343">
        <v>2156</v>
      </c>
      <c r="D43" s="343">
        <v>2197</v>
      </c>
      <c r="E43" s="165" t="s">
        <v>240</v>
      </c>
      <c r="F43" s="342">
        <v>381</v>
      </c>
      <c r="G43" s="339"/>
      <c r="H43" s="162"/>
      <c r="I43" s="162"/>
    </row>
    <row r="44" spans="1:14" ht="27" customHeight="1">
      <c r="A44" s="341" t="s">
        <v>241</v>
      </c>
      <c r="B44" s="165" t="s">
        <v>240</v>
      </c>
      <c r="C44" s="165" t="s">
        <v>240</v>
      </c>
      <c r="D44" s="165" t="s">
        <v>240</v>
      </c>
      <c r="E44" s="165" t="s">
        <v>240</v>
      </c>
      <c r="F44" s="340" t="s">
        <v>240</v>
      </c>
      <c r="G44" s="339"/>
      <c r="H44" s="162"/>
      <c r="I44" s="162"/>
    </row>
    <row r="46" spans="1:14">
      <c r="B46" s="162"/>
      <c r="C46" s="162"/>
      <c r="D46" s="162"/>
      <c r="E46" s="162"/>
      <c r="F46" s="162"/>
    </row>
    <row r="47" spans="1:14">
      <c r="B47" s="162"/>
      <c r="C47" s="162"/>
      <c r="D47" s="162"/>
      <c r="E47" s="162"/>
      <c r="F47" s="162"/>
    </row>
    <row r="48" spans="1:14">
      <c r="B48" s="162"/>
      <c r="C48" s="162"/>
      <c r="D48" s="162"/>
      <c r="E48" s="162"/>
      <c r="F48" s="162"/>
    </row>
    <row r="49" spans="2:6">
      <c r="B49" s="162"/>
    </row>
    <row r="50" spans="2:6">
      <c r="C50" s="162"/>
      <c r="F50" s="162"/>
    </row>
    <row r="51" spans="2:6">
      <c r="D51" s="162"/>
    </row>
  </sheetData>
  <mergeCells count="22">
    <mergeCell ref="A33:F33"/>
    <mergeCell ref="A35:A36"/>
    <mergeCell ref="B35:B36"/>
    <mergeCell ref="C35:C36"/>
    <mergeCell ref="D35:E35"/>
    <mergeCell ref="F35:F36"/>
    <mergeCell ref="A1:G1"/>
    <mergeCell ref="A3:G3"/>
    <mergeCell ref="A5:A7"/>
    <mergeCell ref="C5:G5"/>
    <mergeCell ref="B6:B7"/>
    <mergeCell ref="C6:C7"/>
    <mergeCell ref="D6:D7"/>
    <mergeCell ref="E6:E7"/>
    <mergeCell ref="A9:G9"/>
    <mergeCell ref="A13:G13"/>
    <mergeCell ref="F6:G6"/>
    <mergeCell ref="A27:G27"/>
    <mergeCell ref="A21:F21"/>
    <mergeCell ref="A17:G17"/>
    <mergeCell ref="A25:G25"/>
    <mergeCell ref="A26:G26"/>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46"/>
  <sheetViews>
    <sheetView topLeftCell="A22" zoomScaleNormal="100" workbookViewId="0">
      <selection activeCell="G44" sqref="G44"/>
    </sheetView>
  </sheetViews>
  <sheetFormatPr defaultRowHeight="12.75"/>
  <cols>
    <col min="1" max="1" width="23.7109375" style="124" customWidth="1"/>
    <col min="2" max="4" width="13.7109375" style="124" customWidth="1"/>
    <col min="5" max="5" width="10.7109375" style="124" customWidth="1"/>
    <col min="6" max="7" width="12.7109375" style="124" customWidth="1"/>
    <col min="8" max="9" width="9.140625" style="124"/>
    <col min="10" max="10" width="10.140625" style="124" customWidth="1"/>
    <col min="11" max="16384" width="9.140625" style="124"/>
  </cols>
  <sheetData>
    <row r="1" spans="1:13" ht="30" customHeight="1">
      <c r="A1" s="929" t="s">
        <v>274</v>
      </c>
      <c r="B1" s="929"/>
      <c r="C1" s="929"/>
      <c r="D1" s="929"/>
      <c r="E1" s="929"/>
      <c r="F1" s="929"/>
      <c r="G1" s="929"/>
    </row>
    <row r="2" spans="1:13" ht="15" customHeight="1">
      <c r="A2" s="377"/>
      <c r="B2" s="377"/>
      <c r="C2" s="377"/>
      <c r="D2" s="377"/>
      <c r="E2" s="377"/>
      <c r="F2" s="377"/>
      <c r="G2" s="377"/>
    </row>
    <row r="3" spans="1:13" ht="30" customHeight="1">
      <c r="A3" s="802" t="s">
        <v>273</v>
      </c>
      <c r="B3" s="802"/>
      <c r="C3" s="802"/>
      <c r="D3" s="802"/>
      <c r="E3" s="802"/>
      <c r="F3" s="802"/>
      <c r="G3" s="802"/>
    </row>
    <row r="4" spans="1:13" ht="12" customHeight="1">
      <c r="A4" s="390"/>
      <c r="B4" s="377"/>
      <c r="C4" s="377"/>
      <c r="D4" s="377"/>
      <c r="E4" s="377"/>
      <c r="F4" s="377"/>
      <c r="G4" s="377"/>
    </row>
    <row r="5" spans="1:13" ht="15" customHeight="1">
      <c r="A5" s="797" t="s">
        <v>35</v>
      </c>
      <c r="B5" s="890" t="s">
        <v>269</v>
      </c>
      <c r="C5" s="890" t="s">
        <v>268</v>
      </c>
      <c r="D5" s="890"/>
      <c r="E5" s="890"/>
      <c r="F5" s="890"/>
      <c r="G5" s="798" t="s">
        <v>267</v>
      </c>
    </row>
    <row r="6" spans="1:13" ht="24">
      <c r="A6" s="797"/>
      <c r="B6" s="890"/>
      <c r="C6" s="32" t="s">
        <v>248</v>
      </c>
      <c r="D6" s="32" t="s">
        <v>266</v>
      </c>
      <c r="E6" s="890" t="s">
        <v>265</v>
      </c>
      <c r="F6" s="890"/>
      <c r="G6" s="798"/>
    </row>
    <row r="7" spans="1:13" ht="40.5" customHeight="1">
      <c r="A7" s="797"/>
      <c r="B7" s="890" t="s">
        <v>31</v>
      </c>
      <c r="C7" s="890"/>
      <c r="D7" s="890"/>
      <c r="E7" s="890"/>
      <c r="F7" s="32" t="s">
        <v>264</v>
      </c>
      <c r="G7" s="31" t="s">
        <v>31</v>
      </c>
    </row>
    <row r="8" spans="1:13" ht="9" customHeight="1">
      <c r="A8" s="29"/>
      <c r="B8" s="408"/>
      <c r="C8" s="29"/>
      <c r="D8" s="408"/>
      <c r="E8" s="24"/>
      <c r="F8" s="408"/>
      <c r="G8" s="407"/>
    </row>
    <row r="9" spans="1:13" ht="15" customHeight="1">
      <c r="A9" s="406" t="s">
        <v>28</v>
      </c>
      <c r="B9" s="405">
        <v>62804</v>
      </c>
      <c r="C9" s="405">
        <v>62328</v>
      </c>
      <c r="D9" s="385">
        <v>55340</v>
      </c>
      <c r="E9" s="404">
        <v>6988</v>
      </c>
      <c r="F9" s="403">
        <v>11.2</v>
      </c>
      <c r="G9" s="384">
        <v>476</v>
      </c>
      <c r="I9" s="204"/>
      <c r="J9" s="393"/>
      <c r="K9" s="197"/>
      <c r="L9" s="197"/>
      <c r="M9" s="197"/>
    </row>
    <row r="10" spans="1:13" ht="15" customHeight="1">
      <c r="A10" s="30" t="s">
        <v>26</v>
      </c>
      <c r="B10" s="381">
        <v>14258</v>
      </c>
      <c r="C10" s="381">
        <v>14138</v>
      </c>
      <c r="D10" s="381">
        <v>12629</v>
      </c>
      <c r="E10" s="381">
        <v>1509</v>
      </c>
      <c r="F10" s="398">
        <v>10.7</v>
      </c>
      <c r="G10" s="402">
        <v>120</v>
      </c>
      <c r="I10" s="204"/>
      <c r="J10" s="393"/>
      <c r="K10" s="197"/>
      <c r="L10" s="197"/>
      <c r="M10" s="197"/>
    </row>
    <row r="11" spans="1:13" ht="15" customHeight="1">
      <c r="A11" s="401" t="s">
        <v>272</v>
      </c>
      <c r="B11" s="381">
        <v>182</v>
      </c>
      <c r="C11" s="381">
        <v>178</v>
      </c>
      <c r="D11" s="381">
        <v>155</v>
      </c>
      <c r="E11" s="399">
        <v>23</v>
      </c>
      <c r="F11" s="398">
        <v>12.9</v>
      </c>
      <c r="G11" s="394">
        <v>4</v>
      </c>
      <c r="I11" s="204"/>
      <c r="J11" s="393"/>
      <c r="K11" s="197"/>
      <c r="L11" s="197"/>
      <c r="M11" s="197"/>
    </row>
    <row r="12" spans="1:13" ht="27" customHeight="1">
      <c r="A12" s="30" t="s">
        <v>245</v>
      </c>
      <c r="B12" s="381">
        <v>43015</v>
      </c>
      <c r="C12" s="381">
        <v>42755</v>
      </c>
      <c r="D12" s="383">
        <v>37945</v>
      </c>
      <c r="E12" s="400">
        <v>4810</v>
      </c>
      <c r="F12" s="398">
        <v>11.3</v>
      </c>
      <c r="G12" s="396">
        <v>260</v>
      </c>
      <c r="I12" s="204"/>
      <c r="J12" s="393"/>
      <c r="K12" s="197"/>
      <c r="L12" s="197"/>
      <c r="M12" s="197"/>
    </row>
    <row r="13" spans="1:13" ht="15" customHeight="1">
      <c r="A13" s="30" t="s">
        <v>243</v>
      </c>
      <c r="B13" s="381">
        <v>3334</v>
      </c>
      <c r="C13" s="381">
        <v>3258</v>
      </c>
      <c r="D13" s="381">
        <v>3078</v>
      </c>
      <c r="E13" s="399">
        <v>180</v>
      </c>
      <c r="F13" s="398">
        <v>5.5</v>
      </c>
      <c r="G13" s="394">
        <v>76</v>
      </c>
      <c r="I13" s="204"/>
      <c r="J13" s="393"/>
      <c r="K13" s="197"/>
      <c r="L13" s="197"/>
      <c r="M13" s="197"/>
    </row>
    <row r="14" spans="1:13" ht="27" customHeight="1">
      <c r="A14" s="30" t="s">
        <v>242</v>
      </c>
      <c r="B14" s="381">
        <v>2197</v>
      </c>
      <c r="C14" s="381">
        <v>2177</v>
      </c>
      <c r="D14" s="383">
        <v>1688</v>
      </c>
      <c r="E14" s="383">
        <v>489</v>
      </c>
      <c r="F14" s="397">
        <v>22.5</v>
      </c>
      <c r="G14" s="396">
        <v>20</v>
      </c>
      <c r="I14" s="204"/>
      <c r="J14" s="393"/>
      <c r="K14" s="197"/>
      <c r="L14" s="197"/>
      <c r="M14" s="197"/>
    </row>
    <row r="15" spans="1:13" ht="27" customHeight="1">
      <c r="A15" s="30" t="s">
        <v>271</v>
      </c>
      <c r="B15" s="381" t="s">
        <v>240</v>
      </c>
      <c r="C15" s="381" t="s">
        <v>240</v>
      </c>
      <c r="D15" s="381" t="s">
        <v>240</v>
      </c>
      <c r="E15" s="395" t="s">
        <v>240</v>
      </c>
      <c r="F15" s="395" t="s">
        <v>240</v>
      </c>
      <c r="G15" s="394" t="s">
        <v>240</v>
      </c>
      <c r="I15" s="204"/>
      <c r="J15" s="393"/>
      <c r="K15" s="197"/>
      <c r="L15" s="197"/>
    </row>
    <row r="16" spans="1:13" ht="15" customHeight="1">
      <c r="F16" s="392"/>
      <c r="I16" s="204"/>
    </row>
    <row r="17" spans="1:18" ht="15" customHeight="1">
      <c r="B17" s="197"/>
      <c r="C17" s="197"/>
      <c r="D17" s="197"/>
      <c r="E17" s="197"/>
      <c r="F17" s="197"/>
      <c r="G17" s="197"/>
      <c r="I17" s="197"/>
    </row>
    <row r="18" spans="1:18" ht="15" customHeight="1">
      <c r="B18" s="197"/>
      <c r="C18" s="197"/>
      <c r="D18" s="197"/>
      <c r="E18" s="197"/>
      <c r="F18" s="197"/>
      <c r="G18" s="197"/>
    </row>
    <row r="19" spans="1:18" ht="15" customHeight="1">
      <c r="B19" s="197"/>
      <c r="C19" s="197"/>
      <c r="D19" s="197"/>
      <c r="E19" s="197"/>
      <c r="F19" s="197"/>
      <c r="G19" s="197"/>
    </row>
    <row r="20" spans="1:18" ht="15" customHeight="1"/>
    <row r="21" spans="1:18" ht="30" customHeight="1">
      <c r="A21" s="802" t="s">
        <v>270</v>
      </c>
      <c r="B21" s="802"/>
      <c r="C21" s="802"/>
      <c r="D21" s="802"/>
      <c r="E21" s="802"/>
      <c r="F21" s="802"/>
      <c r="G21" s="802"/>
    </row>
    <row r="22" spans="1:18" ht="12" customHeight="1">
      <c r="A22" s="377"/>
      <c r="B22" s="377"/>
      <c r="C22" s="391"/>
      <c r="D22" s="377"/>
      <c r="E22" s="377"/>
      <c r="F22" s="377"/>
      <c r="G22" s="377"/>
    </row>
    <row r="23" spans="1:18" s="390" customFormat="1" ht="18" customHeight="1">
      <c r="A23" s="797" t="s">
        <v>35</v>
      </c>
      <c r="B23" s="890" t="s">
        <v>269</v>
      </c>
      <c r="C23" s="890" t="s">
        <v>268</v>
      </c>
      <c r="D23" s="890"/>
      <c r="E23" s="890"/>
      <c r="F23" s="890"/>
      <c r="G23" s="798" t="s">
        <v>267</v>
      </c>
    </row>
    <row r="24" spans="1:18" ht="25.5" customHeight="1">
      <c r="A24" s="797"/>
      <c r="B24" s="890"/>
      <c r="C24" s="32" t="s">
        <v>248</v>
      </c>
      <c r="D24" s="32" t="s">
        <v>266</v>
      </c>
      <c r="E24" s="890" t="s">
        <v>265</v>
      </c>
      <c r="F24" s="890"/>
      <c r="G24" s="798"/>
    </row>
    <row r="25" spans="1:18" ht="40.5" customHeight="1">
      <c r="A25" s="797"/>
      <c r="B25" s="890" t="s">
        <v>31</v>
      </c>
      <c r="C25" s="890"/>
      <c r="D25" s="890"/>
      <c r="E25" s="890"/>
      <c r="F25" s="32" t="s">
        <v>264</v>
      </c>
      <c r="G25" s="31" t="s">
        <v>31</v>
      </c>
    </row>
    <row r="26" spans="1:18" ht="9" customHeight="1">
      <c r="A26" s="29"/>
      <c r="B26" s="389"/>
      <c r="C26" s="388"/>
      <c r="D26" s="389"/>
      <c r="E26" s="389"/>
      <c r="F26" s="388"/>
      <c r="G26" s="387"/>
    </row>
    <row r="27" spans="1:18" ht="15" customHeight="1">
      <c r="A27" s="386" t="s">
        <v>28</v>
      </c>
      <c r="B27" s="385">
        <v>62804</v>
      </c>
      <c r="C27" s="385">
        <v>62328</v>
      </c>
      <c r="D27" s="385">
        <v>55340</v>
      </c>
      <c r="E27" s="385">
        <v>6988</v>
      </c>
      <c r="F27" s="93">
        <v>11.2</v>
      </c>
      <c r="G27" s="384">
        <v>476</v>
      </c>
      <c r="H27" s="376"/>
      <c r="I27" s="204"/>
      <c r="J27" s="204"/>
      <c r="K27" s="204"/>
      <c r="L27" s="204"/>
      <c r="M27" s="204"/>
      <c r="N27" s="204"/>
      <c r="O27" s="204"/>
    </row>
    <row r="28" spans="1:18" ht="15" customHeight="1">
      <c r="A28" s="382" t="s">
        <v>57</v>
      </c>
      <c r="B28" s="383">
        <v>2022</v>
      </c>
      <c r="C28" s="381">
        <v>2014</v>
      </c>
      <c r="D28" s="383">
        <v>1744</v>
      </c>
      <c r="E28" s="383">
        <v>270</v>
      </c>
      <c r="F28" s="379">
        <v>13.4</v>
      </c>
      <c r="G28" s="378">
        <v>8</v>
      </c>
      <c r="H28" s="376"/>
      <c r="I28" s="204"/>
      <c r="J28" s="204"/>
      <c r="K28" s="204"/>
      <c r="L28" s="204"/>
      <c r="M28" s="204"/>
      <c r="P28" s="205"/>
      <c r="Q28" s="197"/>
      <c r="R28" s="376"/>
    </row>
    <row r="29" spans="1:18" ht="15" customHeight="1">
      <c r="A29" s="382" t="s">
        <v>56</v>
      </c>
      <c r="B29" s="383">
        <v>3896</v>
      </c>
      <c r="C29" s="381">
        <v>3878</v>
      </c>
      <c r="D29" s="383">
        <v>3513</v>
      </c>
      <c r="E29" s="383">
        <v>365</v>
      </c>
      <c r="F29" s="379">
        <v>9.4</v>
      </c>
      <c r="G29" s="378">
        <v>18</v>
      </c>
      <c r="H29" s="376"/>
      <c r="I29" s="204"/>
      <c r="J29" s="204"/>
      <c r="K29" s="204"/>
      <c r="L29" s="204"/>
      <c r="M29" s="204"/>
      <c r="P29" s="205"/>
      <c r="R29" s="376"/>
    </row>
    <row r="30" spans="1:18" ht="15" customHeight="1">
      <c r="A30" s="382" t="s">
        <v>55</v>
      </c>
      <c r="B30" s="383">
        <v>7645</v>
      </c>
      <c r="C30" s="381">
        <v>7582</v>
      </c>
      <c r="D30" s="383">
        <v>6367</v>
      </c>
      <c r="E30" s="383">
        <v>1215</v>
      </c>
      <c r="F30" s="379">
        <v>16</v>
      </c>
      <c r="G30" s="378">
        <v>63</v>
      </c>
      <c r="H30" s="376"/>
      <c r="I30" s="204"/>
      <c r="J30" s="204"/>
      <c r="K30" s="204"/>
      <c r="L30" s="204"/>
      <c r="M30" s="204"/>
      <c r="P30" s="205"/>
      <c r="R30" s="376"/>
    </row>
    <row r="31" spans="1:18" ht="15" customHeight="1">
      <c r="A31" s="382" t="s">
        <v>53</v>
      </c>
      <c r="B31" s="383">
        <v>914</v>
      </c>
      <c r="C31" s="381">
        <v>902</v>
      </c>
      <c r="D31" s="383">
        <v>851</v>
      </c>
      <c r="E31" s="383">
        <v>51</v>
      </c>
      <c r="F31" s="379">
        <v>5.7</v>
      </c>
      <c r="G31" s="378">
        <v>12</v>
      </c>
      <c r="H31" s="376"/>
      <c r="I31" s="204"/>
      <c r="J31" s="204"/>
      <c r="K31" s="204"/>
      <c r="L31" s="204"/>
      <c r="M31" s="204"/>
      <c r="P31" s="205"/>
      <c r="R31" s="376"/>
    </row>
    <row r="32" spans="1:18" ht="15" customHeight="1">
      <c r="A32" s="382" t="s">
        <v>52</v>
      </c>
      <c r="B32" s="383">
        <v>3539</v>
      </c>
      <c r="C32" s="381">
        <v>3523</v>
      </c>
      <c r="D32" s="383">
        <v>3034</v>
      </c>
      <c r="E32" s="383">
        <v>489</v>
      </c>
      <c r="F32" s="379">
        <v>13.9</v>
      </c>
      <c r="G32" s="378">
        <v>16</v>
      </c>
      <c r="H32" s="376"/>
      <c r="I32" s="204"/>
      <c r="J32" s="204"/>
      <c r="K32" s="204"/>
      <c r="L32" s="204"/>
      <c r="M32" s="204"/>
      <c r="P32" s="205"/>
      <c r="R32" s="376"/>
    </row>
    <row r="33" spans="1:18" ht="15" customHeight="1">
      <c r="A33" s="382" t="s">
        <v>51</v>
      </c>
      <c r="B33" s="383">
        <v>7969</v>
      </c>
      <c r="C33" s="381">
        <v>7935</v>
      </c>
      <c r="D33" s="383">
        <v>7395</v>
      </c>
      <c r="E33" s="383">
        <v>540</v>
      </c>
      <c r="F33" s="379">
        <v>6.8</v>
      </c>
      <c r="G33" s="378">
        <v>34</v>
      </c>
      <c r="H33" s="376"/>
      <c r="I33" s="204"/>
      <c r="J33" s="204"/>
      <c r="K33" s="204"/>
      <c r="L33" s="204"/>
      <c r="M33" s="204"/>
      <c r="P33" s="205"/>
      <c r="R33" s="376"/>
    </row>
    <row r="34" spans="1:18" ht="15" customHeight="1">
      <c r="A34" s="382" t="s">
        <v>50</v>
      </c>
      <c r="B34" s="383">
        <v>8416</v>
      </c>
      <c r="C34" s="381">
        <v>8357</v>
      </c>
      <c r="D34" s="383">
        <v>7354</v>
      </c>
      <c r="E34" s="383">
        <v>1003</v>
      </c>
      <c r="F34" s="379">
        <v>12</v>
      </c>
      <c r="G34" s="378">
        <v>59</v>
      </c>
      <c r="H34" s="376"/>
      <c r="I34" s="204"/>
      <c r="J34" s="204"/>
      <c r="K34" s="204"/>
      <c r="L34" s="204"/>
      <c r="M34" s="204"/>
      <c r="P34" s="205"/>
      <c r="R34" s="376"/>
    </row>
    <row r="35" spans="1:18" ht="15" customHeight="1">
      <c r="A35" s="382" t="s">
        <v>49</v>
      </c>
      <c r="B35" s="383">
        <v>828</v>
      </c>
      <c r="C35" s="381">
        <v>820</v>
      </c>
      <c r="D35" s="383">
        <v>674</v>
      </c>
      <c r="E35" s="383">
        <v>146</v>
      </c>
      <c r="F35" s="379">
        <v>17.8</v>
      </c>
      <c r="G35" s="378">
        <v>8</v>
      </c>
      <c r="H35" s="376"/>
      <c r="I35" s="204"/>
      <c r="J35" s="204"/>
      <c r="K35" s="204"/>
      <c r="L35" s="204"/>
      <c r="M35" s="204"/>
      <c r="P35" s="205"/>
      <c r="R35" s="376"/>
    </row>
    <row r="36" spans="1:18" ht="15" customHeight="1">
      <c r="A36" s="382" t="s">
        <v>48</v>
      </c>
      <c r="B36" s="383">
        <v>4401</v>
      </c>
      <c r="C36" s="381">
        <v>4336</v>
      </c>
      <c r="D36" s="383">
        <v>3920</v>
      </c>
      <c r="E36" s="383">
        <v>416</v>
      </c>
      <c r="F36" s="379">
        <v>9.6</v>
      </c>
      <c r="G36" s="378">
        <v>65</v>
      </c>
      <c r="H36" s="376"/>
      <c r="I36" s="204"/>
      <c r="J36" s="204"/>
      <c r="K36" s="204"/>
      <c r="L36" s="204"/>
      <c r="M36" s="204"/>
      <c r="P36" s="205"/>
      <c r="R36" s="376"/>
    </row>
    <row r="37" spans="1:18" ht="15" customHeight="1">
      <c r="A37" s="382" t="s">
        <v>47</v>
      </c>
      <c r="B37" s="383">
        <v>4260</v>
      </c>
      <c r="C37" s="381">
        <v>4237</v>
      </c>
      <c r="D37" s="383">
        <v>3686</v>
      </c>
      <c r="E37" s="383">
        <v>551</v>
      </c>
      <c r="F37" s="379">
        <v>13</v>
      </c>
      <c r="G37" s="378">
        <v>23</v>
      </c>
      <c r="H37" s="376"/>
      <c r="I37" s="204"/>
      <c r="J37" s="204"/>
      <c r="K37" s="204"/>
      <c r="L37" s="204"/>
      <c r="M37" s="204"/>
      <c r="P37" s="205"/>
      <c r="R37" s="376"/>
    </row>
    <row r="38" spans="1:18" ht="15" customHeight="1">
      <c r="A38" s="382" t="s">
        <v>46</v>
      </c>
      <c r="B38" s="383">
        <v>2333</v>
      </c>
      <c r="C38" s="381">
        <v>2322</v>
      </c>
      <c r="D38" s="383">
        <v>2152</v>
      </c>
      <c r="E38" s="383">
        <v>170</v>
      </c>
      <c r="F38" s="379">
        <v>7.3</v>
      </c>
      <c r="G38" s="378">
        <v>11</v>
      </c>
      <c r="H38" s="376"/>
      <c r="I38" s="204"/>
      <c r="J38" s="204"/>
      <c r="K38" s="204"/>
      <c r="L38" s="204"/>
      <c r="M38" s="204"/>
      <c r="P38" s="205"/>
      <c r="R38" s="376"/>
    </row>
    <row r="39" spans="1:18" ht="15" customHeight="1">
      <c r="A39" s="382" t="s">
        <v>45</v>
      </c>
      <c r="B39" s="383">
        <v>1843</v>
      </c>
      <c r="C39" s="381">
        <v>1832</v>
      </c>
      <c r="D39" s="383">
        <v>1655</v>
      </c>
      <c r="E39" s="383">
        <v>177</v>
      </c>
      <c r="F39" s="379">
        <v>9.6999999999999993</v>
      </c>
      <c r="G39" s="378">
        <v>11</v>
      </c>
      <c r="H39" s="376"/>
      <c r="I39" s="204"/>
      <c r="J39" s="204"/>
      <c r="K39" s="204"/>
      <c r="L39" s="204"/>
      <c r="M39" s="204"/>
      <c r="P39" s="205"/>
      <c r="R39" s="376"/>
    </row>
    <row r="40" spans="1:18" ht="15" customHeight="1">
      <c r="A40" s="382" t="s">
        <v>44</v>
      </c>
      <c r="B40" s="383">
        <v>4436</v>
      </c>
      <c r="C40" s="381">
        <v>4344</v>
      </c>
      <c r="D40" s="383">
        <v>3853</v>
      </c>
      <c r="E40" s="383">
        <v>491</v>
      </c>
      <c r="F40" s="379">
        <v>11.3</v>
      </c>
      <c r="G40" s="378">
        <v>92</v>
      </c>
      <c r="H40" s="376"/>
      <c r="I40" s="204"/>
      <c r="J40" s="204"/>
      <c r="K40" s="204"/>
      <c r="L40" s="204"/>
      <c r="M40" s="204"/>
      <c r="P40" s="205"/>
      <c r="R40" s="376"/>
    </row>
    <row r="41" spans="1:18" ht="15" customHeight="1">
      <c r="A41" s="382" t="s">
        <v>43</v>
      </c>
      <c r="B41" s="383">
        <v>2184</v>
      </c>
      <c r="C41" s="381">
        <v>2165</v>
      </c>
      <c r="D41" s="383">
        <v>1849</v>
      </c>
      <c r="E41" s="383">
        <v>316</v>
      </c>
      <c r="F41" s="379">
        <v>14.6</v>
      </c>
      <c r="G41" s="378">
        <v>19</v>
      </c>
      <c r="H41" s="376"/>
      <c r="I41" s="204"/>
      <c r="J41" s="204"/>
      <c r="K41" s="204"/>
      <c r="L41" s="204"/>
      <c r="M41" s="204"/>
      <c r="P41" s="205"/>
      <c r="R41" s="376"/>
    </row>
    <row r="42" spans="1:18" ht="15" customHeight="1">
      <c r="A42" s="382" t="s">
        <v>42</v>
      </c>
      <c r="B42" s="383">
        <v>6869</v>
      </c>
      <c r="C42" s="381">
        <v>6845</v>
      </c>
      <c r="D42" s="383">
        <v>6221</v>
      </c>
      <c r="E42" s="383">
        <v>624</v>
      </c>
      <c r="F42" s="379">
        <v>9.1</v>
      </c>
      <c r="G42" s="378">
        <v>24</v>
      </c>
      <c r="H42" s="376"/>
      <c r="I42" s="204"/>
      <c r="J42" s="204"/>
      <c r="K42" s="204"/>
      <c r="L42" s="204"/>
      <c r="M42" s="204"/>
      <c r="P42" s="205"/>
      <c r="R42" s="376"/>
    </row>
    <row r="43" spans="1:18" ht="15" customHeight="1">
      <c r="A43" s="382" t="s">
        <v>41</v>
      </c>
      <c r="B43" s="383">
        <v>1249</v>
      </c>
      <c r="C43" s="381">
        <v>1236</v>
      </c>
      <c r="D43" s="380">
        <v>1072</v>
      </c>
      <c r="E43" s="378">
        <v>164</v>
      </c>
      <c r="F43" s="379">
        <v>13.3</v>
      </c>
      <c r="G43" s="378">
        <v>13</v>
      </c>
      <c r="H43" s="376"/>
      <c r="I43" s="204"/>
      <c r="J43" s="204"/>
      <c r="K43" s="204"/>
      <c r="L43" s="204"/>
      <c r="M43" s="204"/>
      <c r="P43" s="205"/>
      <c r="R43" s="376"/>
    </row>
    <row r="44" spans="1:18" ht="15">
      <c r="A44" s="131"/>
      <c r="B44" s="377"/>
      <c r="C44" s="377"/>
      <c r="D44" s="377"/>
      <c r="E44" s="377"/>
      <c r="F44" s="377"/>
      <c r="G44" s="377"/>
      <c r="H44" s="376"/>
      <c r="J44" s="11"/>
      <c r="P44" s="205"/>
      <c r="R44" s="376"/>
    </row>
    <row r="45" spans="1:18">
      <c r="B45" s="197"/>
      <c r="C45" s="197"/>
      <c r="D45" s="197"/>
      <c r="E45" s="197"/>
      <c r="F45" s="197"/>
      <c r="G45" s="197"/>
    </row>
    <row r="46" spans="1:18">
      <c r="B46" s="197"/>
      <c r="C46" s="197"/>
      <c r="D46" s="197"/>
      <c r="E46" s="197"/>
      <c r="F46" s="197"/>
      <c r="G46" s="197"/>
    </row>
  </sheetData>
  <mergeCells count="15">
    <mergeCell ref="A21:G21"/>
    <mergeCell ref="A23:A25"/>
    <mergeCell ref="B23:B24"/>
    <mergeCell ref="C23:F23"/>
    <mergeCell ref="G23:G24"/>
    <mergeCell ref="E24:F24"/>
    <mergeCell ref="B25:E25"/>
    <mergeCell ref="A1:G1"/>
    <mergeCell ref="A3:G3"/>
    <mergeCell ref="A5:A7"/>
    <mergeCell ref="B5:B6"/>
    <mergeCell ref="C5:F5"/>
    <mergeCell ref="G5:G6"/>
    <mergeCell ref="E6:F6"/>
    <mergeCell ref="B7:E7"/>
  </mergeCells>
  <printOptions horizontalCentered="1"/>
  <pageMargins left="0.70866141732283472" right="0.70866141732283472" top="0.47244094488188981" bottom="0.74803149606299213"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5"/>
  <sheetViews>
    <sheetView topLeftCell="A13" zoomScaleNormal="100" workbookViewId="0">
      <selection activeCell="H31" sqref="H31"/>
    </sheetView>
  </sheetViews>
  <sheetFormatPr defaultRowHeight="12.75"/>
  <cols>
    <col min="1" max="1" width="22.7109375" style="124" customWidth="1"/>
    <col min="2" max="6" width="15.7109375" style="124" customWidth="1"/>
    <col min="7" max="7" width="10.7109375" style="124" customWidth="1"/>
    <col min="8" max="8" width="10.5703125" style="124" customWidth="1"/>
    <col min="9" max="16384" width="9.140625" style="124"/>
  </cols>
  <sheetData>
    <row r="1" spans="1:9" ht="30" customHeight="1">
      <c r="A1" s="929" t="s">
        <v>274</v>
      </c>
      <c r="B1" s="929"/>
      <c r="C1" s="929"/>
      <c r="D1" s="929"/>
      <c r="E1" s="929"/>
      <c r="F1" s="929"/>
      <c r="G1" s="930"/>
      <c r="H1" s="930"/>
    </row>
    <row r="2" spans="1:9" ht="15" customHeight="1"/>
    <row r="3" spans="1:9" ht="30" customHeight="1">
      <c r="A3" s="931" t="s">
        <v>291</v>
      </c>
      <c r="B3" s="931"/>
      <c r="C3" s="931"/>
      <c r="D3" s="931"/>
      <c r="E3" s="931"/>
      <c r="F3" s="931"/>
      <c r="G3" s="429"/>
      <c r="H3" s="428"/>
    </row>
    <row r="4" spans="1:9" ht="12" customHeight="1"/>
    <row r="5" spans="1:9" ht="75" customHeight="1">
      <c r="A5" s="427" t="s">
        <v>35</v>
      </c>
      <c r="B5" s="32" t="s">
        <v>290</v>
      </c>
      <c r="C5" s="32" t="s">
        <v>289</v>
      </c>
      <c r="D5" s="201" t="s">
        <v>288</v>
      </c>
      <c r="E5" s="201" t="s">
        <v>287</v>
      </c>
      <c r="F5" s="31" t="s">
        <v>286</v>
      </c>
    </row>
    <row r="6" spans="1:9" s="58" customFormat="1" ht="9" customHeight="1">
      <c r="A6" s="426"/>
      <c r="B6" s="415"/>
      <c r="C6" s="415"/>
      <c r="D6" s="415"/>
      <c r="E6" s="415"/>
      <c r="F6" s="414"/>
    </row>
    <row r="7" spans="1:9" ht="15" customHeight="1">
      <c r="A7" s="406" t="s">
        <v>28</v>
      </c>
      <c r="B7" s="412">
        <v>797</v>
      </c>
      <c r="C7" s="412">
        <v>617</v>
      </c>
      <c r="D7" s="412">
        <v>130</v>
      </c>
      <c r="E7" s="412">
        <v>644</v>
      </c>
      <c r="F7" s="411">
        <v>828</v>
      </c>
      <c r="G7" s="418"/>
      <c r="H7" s="425"/>
      <c r="I7" s="197"/>
    </row>
    <row r="8" spans="1:9" ht="15" customHeight="1">
      <c r="A8" s="420" t="s">
        <v>26</v>
      </c>
      <c r="B8" s="422">
        <v>265</v>
      </c>
      <c r="C8" s="422">
        <v>192</v>
      </c>
      <c r="D8" s="422">
        <v>34</v>
      </c>
      <c r="E8" s="422">
        <v>206</v>
      </c>
      <c r="F8" s="421">
        <v>269</v>
      </c>
      <c r="G8" s="418"/>
      <c r="H8" s="423"/>
    </row>
    <row r="9" spans="1:9" ht="24" customHeight="1">
      <c r="A9" s="424" t="s">
        <v>21</v>
      </c>
      <c r="B9" s="422">
        <v>30</v>
      </c>
      <c r="C9" s="422">
        <v>14</v>
      </c>
      <c r="D9" s="422" t="s">
        <v>240</v>
      </c>
      <c r="E9" s="422">
        <v>11</v>
      </c>
      <c r="F9" s="421">
        <v>35</v>
      </c>
      <c r="G9" s="418"/>
      <c r="H9" s="423"/>
    </row>
    <row r="10" spans="1:9" ht="24" customHeight="1">
      <c r="A10" s="420" t="s">
        <v>276</v>
      </c>
      <c r="B10" s="422">
        <v>432</v>
      </c>
      <c r="C10" s="422">
        <v>343</v>
      </c>
      <c r="D10" s="422">
        <v>72</v>
      </c>
      <c r="E10" s="422">
        <v>359</v>
      </c>
      <c r="F10" s="421">
        <v>450</v>
      </c>
      <c r="G10" s="418"/>
      <c r="H10" s="423"/>
    </row>
    <row r="11" spans="1:9" ht="15" customHeight="1">
      <c r="A11" s="420" t="s">
        <v>243</v>
      </c>
      <c r="B11" s="422">
        <v>92</v>
      </c>
      <c r="C11" s="422">
        <v>72</v>
      </c>
      <c r="D11" s="422">
        <v>20</v>
      </c>
      <c r="E11" s="422">
        <v>68</v>
      </c>
      <c r="F11" s="421">
        <v>101</v>
      </c>
      <c r="G11" s="418"/>
      <c r="H11" s="423"/>
    </row>
    <row r="12" spans="1:9" ht="15" customHeight="1">
      <c r="A12" s="420" t="s">
        <v>275</v>
      </c>
      <c r="B12" s="422">
        <v>8</v>
      </c>
      <c r="C12" s="422">
        <v>10</v>
      </c>
      <c r="D12" s="422">
        <v>4</v>
      </c>
      <c r="E12" s="422">
        <v>11</v>
      </c>
      <c r="F12" s="421">
        <v>8</v>
      </c>
      <c r="G12" s="418"/>
    </row>
    <row r="13" spans="1:9" ht="15" customHeight="1">
      <c r="A13" s="420"/>
      <c r="B13" s="419"/>
      <c r="C13" s="419"/>
      <c r="D13" s="419"/>
      <c r="E13" s="419"/>
      <c r="F13" s="419"/>
      <c r="G13" s="418"/>
    </row>
    <row r="14" spans="1:9" ht="15" customHeight="1">
      <c r="A14" s="420"/>
      <c r="B14" s="419"/>
      <c r="C14" s="419"/>
      <c r="D14" s="419"/>
      <c r="E14" s="419"/>
      <c r="F14" s="419"/>
      <c r="G14" s="418"/>
    </row>
    <row r="15" spans="1:9" ht="15" customHeight="1">
      <c r="A15" s="420"/>
      <c r="B15" s="419"/>
      <c r="C15" s="419"/>
      <c r="D15" s="419"/>
      <c r="E15" s="419"/>
      <c r="F15" s="419"/>
      <c r="G15" s="418"/>
    </row>
    <row r="16" spans="1:9" ht="15" customHeight="1">
      <c r="A16" s="420"/>
      <c r="B16" s="419"/>
      <c r="C16" s="419"/>
      <c r="D16" s="419"/>
      <c r="E16" s="419"/>
      <c r="F16" s="419"/>
      <c r="G16" s="418"/>
    </row>
    <row r="17" spans="1:12" ht="15" customHeight="1">
      <c r="A17" s="420"/>
      <c r="B17" s="419"/>
      <c r="C17" s="419"/>
      <c r="D17" s="419"/>
      <c r="E17" s="419"/>
      <c r="F17" s="419"/>
      <c r="G17" s="418"/>
    </row>
    <row r="18" spans="1:12" ht="15" customHeight="1">
      <c r="A18" s="420"/>
      <c r="B18" s="419"/>
      <c r="C18" s="419"/>
      <c r="D18" s="419"/>
      <c r="E18" s="419"/>
      <c r="F18" s="419"/>
      <c r="G18" s="418"/>
    </row>
    <row r="19" spans="1:12" ht="30" customHeight="1">
      <c r="A19" s="931" t="s">
        <v>285</v>
      </c>
      <c r="B19" s="931"/>
      <c r="C19" s="931"/>
      <c r="D19" s="931"/>
      <c r="E19" s="931"/>
      <c r="F19" s="931"/>
      <c r="G19" s="931"/>
      <c r="H19" s="931"/>
    </row>
    <row r="20" spans="1:12" ht="12" customHeight="1">
      <c r="A20" s="417"/>
      <c r="B20" s="377"/>
      <c r="C20" s="377"/>
      <c r="D20" s="377"/>
      <c r="E20" s="377"/>
      <c r="F20" s="377"/>
      <c r="G20" s="377"/>
      <c r="H20" s="377"/>
    </row>
    <row r="21" spans="1:12" ht="18" customHeight="1">
      <c r="A21" s="829" t="s">
        <v>35</v>
      </c>
      <c r="B21" s="890" t="s">
        <v>268</v>
      </c>
      <c r="C21" s="890"/>
      <c r="D21" s="890"/>
      <c r="E21" s="890"/>
      <c r="F21" s="890"/>
      <c r="G21" s="890"/>
      <c r="H21" s="798"/>
    </row>
    <row r="22" spans="1:12" ht="18" customHeight="1">
      <c r="A22" s="830"/>
      <c r="B22" s="890" t="s">
        <v>284</v>
      </c>
      <c r="C22" s="890"/>
      <c r="D22" s="890"/>
      <c r="E22" s="890"/>
      <c r="F22" s="890"/>
      <c r="G22" s="890" t="s">
        <v>265</v>
      </c>
      <c r="H22" s="798" t="s">
        <v>283</v>
      </c>
    </row>
    <row r="23" spans="1:12" ht="18" customHeight="1">
      <c r="A23" s="830"/>
      <c r="B23" s="887" t="s">
        <v>282</v>
      </c>
      <c r="C23" s="890" t="s">
        <v>281</v>
      </c>
      <c r="D23" s="890"/>
      <c r="E23" s="890"/>
      <c r="F23" s="890" t="s">
        <v>280</v>
      </c>
      <c r="G23" s="890"/>
      <c r="H23" s="798"/>
    </row>
    <row r="24" spans="1:12" ht="63" customHeight="1">
      <c r="A24" s="831"/>
      <c r="B24" s="888"/>
      <c r="C24" s="32" t="s">
        <v>279</v>
      </c>
      <c r="D24" s="32" t="s">
        <v>278</v>
      </c>
      <c r="E24" s="32" t="s">
        <v>277</v>
      </c>
      <c r="F24" s="890"/>
      <c r="G24" s="890"/>
      <c r="H24" s="798"/>
    </row>
    <row r="25" spans="1:12" ht="9" customHeight="1">
      <c r="A25" s="416"/>
      <c r="B25" s="415"/>
      <c r="C25" s="415"/>
      <c r="D25" s="415"/>
      <c r="E25" s="415"/>
      <c r="F25" s="415"/>
      <c r="G25" s="415"/>
      <c r="H25" s="414"/>
    </row>
    <row r="26" spans="1:12" ht="15" customHeight="1">
      <c r="A26" s="413" t="s">
        <v>28</v>
      </c>
      <c r="B26" s="412">
        <v>101</v>
      </c>
      <c r="C26" s="412">
        <v>196</v>
      </c>
      <c r="D26" s="412">
        <v>198</v>
      </c>
      <c r="E26" s="412">
        <v>394</v>
      </c>
      <c r="F26" s="412">
        <v>495</v>
      </c>
      <c r="G26" s="412">
        <v>105</v>
      </c>
      <c r="H26" s="411">
        <v>600</v>
      </c>
      <c r="J26" s="197"/>
    </row>
    <row r="27" spans="1:12" ht="15" customHeight="1">
      <c r="A27" s="409" t="s">
        <v>26</v>
      </c>
      <c r="B27" s="395">
        <v>18</v>
      </c>
      <c r="C27" s="395">
        <v>70</v>
      </c>
      <c r="D27" s="395">
        <v>42</v>
      </c>
      <c r="E27" s="395">
        <v>112</v>
      </c>
      <c r="F27" s="395">
        <v>130</v>
      </c>
      <c r="G27" s="395">
        <v>49</v>
      </c>
      <c r="H27" s="394">
        <v>179</v>
      </c>
    </row>
    <row r="28" spans="1:12" ht="24" customHeight="1">
      <c r="A28" s="410" t="s">
        <v>21</v>
      </c>
      <c r="B28" s="395" t="s">
        <v>240</v>
      </c>
      <c r="C28" s="395">
        <v>5</v>
      </c>
      <c r="D28" s="395">
        <v>3</v>
      </c>
      <c r="E28" s="395">
        <v>8</v>
      </c>
      <c r="F28" s="395">
        <v>8</v>
      </c>
      <c r="G28" s="395">
        <v>2</v>
      </c>
      <c r="H28" s="394">
        <v>10</v>
      </c>
    </row>
    <row r="29" spans="1:12" ht="24" customHeight="1">
      <c r="A29" s="409" t="s">
        <v>276</v>
      </c>
      <c r="B29" s="395">
        <v>69</v>
      </c>
      <c r="C29" s="395">
        <v>105</v>
      </c>
      <c r="D29" s="395">
        <v>130</v>
      </c>
      <c r="E29" s="395">
        <v>235</v>
      </c>
      <c r="F29" s="395">
        <v>304</v>
      </c>
      <c r="G29" s="395">
        <v>41</v>
      </c>
      <c r="H29" s="394">
        <v>345</v>
      </c>
    </row>
    <row r="30" spans="1:12" ht="15" customHeight="1">
      <c r="A30" s="409" t="s">
        <v>243</v>
      </c>
      <c r="B30" s="395">
        <v>11</v>
      </c>
      <c r="C30" s="395">
        <v>21</v>
      </c>
      <c r="D30" s="395">
        <v>22</v>
      </c>
      <c r="E30" s="395">
        <v>43</v>
      </c>
      <c r="F30" s="395">
        <v>54</v>
      </c>
      <c r="G30" s="395">
        <v>11</v>
      </c>
      <c r="H30" s="394">
        <v>65</v>
      </c>
      <c r="L30" s="124" t="s">
        <v>54</v>
      </c>
    </row>
    <row r="31" spans="1:12" ht="15" customHeight="1">
      <c r="A31" s="409" t="s">
        <v>275</v>
      </c>
      <c r="B31" s="395">
        <v>3</v>
      </c>
      <c r="C31" s="772" t="s">
        <v>240</v>
      </c>
      <c r="D31" s="395">
        <v>4</v>
      </c>
      <c r="E31" s="395">
        <v>4</v>
      </c>
      <c r="F31" s="395">
        <v>7</v>
      </c>
      <c r="G31" s="395">
        <v>4</v>
      </c>
      <c r="H31" s="394">
        <v>11</v>
      </c>
    </row>
    <row r="33" spans="2:8">
      <c r="B33" s="197"/>
      <c r="C33" s="197"/>
      <c r="D33" s="197"/>
      <c r="E33" s="197"/>
      <c r="F33" s="197"/>
      <c r="G33" s="197"/>
      <c r="H33" s="197"/>
    </row>
    <row r="34" spans="2:8">
      <c r="B34" s="197"/>
      <c r="C34" s="197"/>
      <c r="D34" s="197"/>
      <c r="E34" s="197"/>
      <c r="F34" s="197"/>
      <c r="G34" s="197"/>
      <c r="H34" s="197"/>
    </row>
    <row r="35" spans="2:8">
      <c r="B35" s="197"/>
      <c r="C35" s="197"/>
      <c r="D35" s="197"/>
      <c r="E35" s="197"/>
      <c r="F35" s="197"/>
      <c r="G35" s="197"/>
      <c r="H35" s="197"/>
    </row>
  </sheetData>
  <mergeCells count="11">
    <mergeCell ref="H22:H24"/>
    <mergeCell ref="B23:B24"/>
    <mergeCell ref="C23:E23"/>
    <mergeCell ref="F23:F24"/>
    <mergeCell ref="A1:H1"/>
    <mergeCell ref="A3:F3"/>
    <mergeCell ref="A19:H19"/>
    <mergeCell ref="A21:A24"/>
    <mergeCell ref="B21:H21"/>
    <mergeCell ref="B22:F22"/>
    <mergeCell ref="G22:G24"/>
  </mergeCells>
  <printOptions horizontalCentered="1"/>
  <pageMargins left="0.19685039370078741" right="0.19685039370078741" top="0.47244094488188981" bottom="0.74803149606299213"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62"/>
  <sheetViews>
    <sheetView topLeftCell="A4" zoomScaleNormal="100" workbookViewId="0">
      <selection activeCell="J5" sqref="J5:K5"/>
    </sheetView>
  </sheetViews>
  <sheetFormatPr defaultRowHeight="12.75"/>
  <cols>
    <col min="1" max="1" width="14.7109375" style="68" customWidth="1"/>
    <col min="2" max="2" width="7.7109375" style="68" customWidth="1"/>
    <col min="3" max="3" width="10.7109375" style="68" customWidth="1"/>
    <col min="4" max="4" width="7.7109375" style="68" customWidth="1"/>
    <col min="5" max="5" width="10.7109375" style="68" customWidth="1"/>
    <col min="6" max="6" width="7.7109375" style="68" customWidth="1"/>
    <col min="7" max="7" width="10.7109375" style="68" customWidth="1"/>
    <col min="8" max="8" width="7.7109375" style="68" customWidth="1"/>
    <col min="9" max="9" width="10.7109375" style="68" customWidth="1"/>
    <col min="10" max="10" width="7.7109375" style="68" customWidth="1"/>
    <col min="11" max="11" width="10.7109375" style="68" customWidth="1"/>
    <col min="12" max="14" width="9.140625" style="68"/>
    <col min="15" max="15" width="11.7109375" style="68" bestFit="1" customWidth="1"/>
    <col min="16" max="16384" width="9.140625" style="68"/>
  </cols>
  <sheetData>
    <row r="1" spans="1:25" ht="30" customHeight="1">
      <c r="A1" s="923" t="s">
        <v>274</v>
      </c>
      <c r="B1" s="923"/>
      <c r="C1" s="923"/>
      <c r="D1" s="923"/>
      <c r="E1" s="923"/>
      <c r="F1" s="923"/>
      <c r="G1" s="923"/>
      <c r="H1" s="923"/>
      <c r="I1" s="923"/>
      <c r="J1" s="923"/>
      <c r="K1" s="923"/>
      <c r="L1" s="138"/>
    </row>
    <row r="2" spans="1:25" ht="15" customHeight="1">
      <c r="L2" s="138"/>
    </row>
    <row r="3" spans="1:25" ht="39" customHeight="1">
      <c r="A3" s="932" t="s">
        <v>336</v>
      </c>
      <c r="B3" s="932"/>
      <c r="C3" s="932"/>
      <c r="D3" s="932"/>
      <c r="E3" s="932"/>
      <c r="F3" s="932"/>
      <c r="G3" s="932"/>
      <c r="H3" s="932"/>
      <c r="I3" s="932"/>
      <c r="J3" s="932"/>
      <c r="K3" s="932"/>
      <c r="L3" s="138"/>
    </row>
    <row r="4" spans="1:25" ht="12" customHeight="1">
      <c r="A4" s="473"/>
      <c r="B4" s="473"/>
      <c r="C4" s="473"/>
      <c r="D4" s="472"/>
      <c r="L4" s="138"/>
    </row>
    <row r="5" spans="1:25" ht="51" customHeight="1">
      <c r="A5" s="933" t="s">
        <v>35</v>
      </c>
      <c r="B5" s="934" t="s">
        <v>335</v>
      </c>
      <c r="C5" s="934"/>
      <c r="D5" s="934" t="s">
        <v>26</v>
      </c>
      <c r="E5" s="934"/>
      <c r="F5" s="935" t="s">
        <v>245</v>
      </c>
      <c r="G5" s="933"/>
      <c r="H5" s="936" t="s">
        <v>334</v>
      </c>
      <c r="I5" s="937"/>
      <c r="J5" s="934" t="s">
        <v>333</v>
      </c>
      <c r="K5" s="935"/>
      <c r="L5" s="138"/>
    </row>
    <row r="6" spans="1:25" ht="51" customHeight="1">
      <c r="A6" s="933"/>
      <c r="B6" s="471" t="s">
        <v>181</v>
      </c>
      <c r="C6" s="471" t="s">
        <v>332</v>
      </c>
      <c r="D6" s="471" t="s">
        <v>165</v>
      </c>
      <c r="E6" s="471" t="s">
        <v>332</v>
      </c>
      <c r="F6" s="471" t="s">
        <v>165</v>
      </c>
      <c r="G6" s="471" t="s">
        <v>332</v>
      </c>
      <c r="H6" s="471" t="s">
        <v>181</v>
      </c>
      <c r="I6" s="471" t="s">
        <v>332</v>
      </c>
      <c r="J6" s="471" t="s">
        <v>181</v>
      </c>
      <c r="K6" s="470" t="s">
        <v>332</v>
      </c>
      <c r="L6" s="138"/>
    </row>
    <row r="7" spans="1:25" ht="9" customHeight="1">
      <c r="A7" s="469"/>
      <c r="B7" s="468"/>
      <c r="C7" s="468"/>
      <c r="D7" s="468"/>
      <c r="E7" s="468"/>
      <c r="F7" s="468"/>
      <c r="G7" s="468"/>
      <c r="H7" s="468"/>
      <c r="I7" s="468"/>
      <c r="J7" s="468"/>
      <c r="K7" s="467"/>
      <c r="L7" s="138"/>
    </row>
    <row r="8" spans="1:25" ht="15" customHeight="1">
      <c r="A8" s="466" t="s">
        <v>28</v>
      </c>
      <c r="B8" s="465">
        <v>3572</v>
      </c>
      <c r="C8" s="465">
        <v>10114094</v>
      </c>
      <c r="D8" s="465">
        <v>2930</v>
      </c>
      <c r="E8" s="464">
        <v>8076802</v>
      </c>
      <c r="F8" s="464">
        <v>288</v>
      </c>
      <c r="G8" s="464">
        <v>1056664</v>
      </c>
      <c r="H8" s="464">
        <v>1</v>
      </c>
      <c r="I8" s="464">
        <v>3907</v>
      </c>
      <c r="J8" s="464">
        <v>354</v>
      </c>
      <c r="K8" s="463">
        <v>980628</v>
      </c>
      <c r="L8" s="436"/>
      <c r="M8" s="432"/>
      <c r="N8" s="432"/>
      <c r="O8" s="432"/>
      <c r="P8" s="432"/>
      <c r="Q8" s="432"/>
      <c r="R8" s="432"/>
      <c r="S8" s="432"/>
      <c r="T8" s="432"/>
      <c r="U8" s="432"/>
      <c r="V8" s="432"/>
      <c r="W8" s="432"/>
      <c r="X8" s="432"/>
      <c r="Y8" s="432"/>
    </row>
    <row r="9" spans="1:25" ht="12" customHeight="1">
      <c r="A9" s="462" t="s">
        <v>331</v>
      </c>
      <c r="B9" s="461"/>
      <c r="C9" s="461"/>
      <c r="D9" s="461"/>
      <c r="E9" s="461"/>
      <c r="F9" s="461"/>
      <c r="G9" s="461"/>
      <c r="H9" s="461"/>
      <c r="I9" s="461"/>
      <c r="J9" s="461"/>
      <c r="K9" s="460"/>
      <c r="L9" s="436"/>
      <c r="M9" s="432"/>
      <c r="N9" s="432"/>
      <c r="O9" s="432"/>
    </row>
    <row r="10" spans="1:25" s="454" customFormat="1" ht="24" customHeight="1">
      <c r="A10" s="459" t="s">
        <v>330</v>
      </c>
      <c r="B10" s="440">
        <v>52</v>
      </c>
      <c r="C10" s="440">
        <v>247328.8</v>
      </c>
      <c r="D10" s="440">
        <v>51</v>
      </c>
      <c r="E10" s="440">
        <v>242932.6</v>
      </c>
      <c r="F10" s="440">
        <v>1</v>
      </c>
      <c r="G10" s="440">
        <v>4396.2000000000007</v>
      </c>
      <c r="H10" s="440" t="s">
        <v>240</v>
      </c>
      <c r="I10" s="440" t="s">
        <v>240</v>
      </c>
      <c r="J10" s="440" t="s">
        <v>240</v>
      </c>
      <c r="K10" s="442" t="s">
        <v>240</v>
      </c>
      <c r="L10" s="436"/>
      <c r="M10" s="197"/>
      <c r="N10" s="432"/>
      <c r="O10" s="432"/>
      <c r="P10" s="432"/>
      <c r="Q10" s="432"/>
      <c r="R10" s="432"/>
      <c r="S10" s="432"/>
      <c r="T10" s="432"/>
      <c r="U10" s="432"/>
      <c r="V10" s="432"/>
      <c r="W10" s="432"/>
    </row>
    <row r="11" spans="1:25" ht="12" customHeight="1">
      <c r="A11" s="458" t="s">
        <v>329</v>
      </c>
      <c r="B11" s="441"/>
      <c r="C11" s="441"/>
      <c r="D11" s="441"/>
      <c r="E11" s="440"/>
      <c r="F11" s="440"/>
      <c r="G11" s="440"/>
      <c r="H11" s="440"/>
      <c r="I11" s="440"/>
      <c r="J11" s="440"/>
      <c r="K11" s="439"/>
      <c r="L11" s="436"/>
      <c r="M11" s="436"/>
      <c r="N11" s="436"/>
      <c r="O11" s="436"/>
      <c r="P11" s="436"/>
      <c r="Q11" s="436"/>
      <c r="R11" s="436"/>
      <c r="S11" s="436"/>
      <c r="T11" s="436"/>
      <c r="U11" s="436"/>
    </row>
    <row r="12" spans="1:25" s="454" customFormat="1" ht="24" customHeight="1">
      <c r="A12" s="457" t="s">
        <v>328</v>
      </c>
      <c r="B12" s="456"/>
      <c r="C12" s="456"/>
      <c r="D12" s="456"/>
      <c r="E12" s="456"/>
      <c r="F12" s="456"/>
      <c r="G12" s="456"/>
      <c r="H12" s="440"/>
      <c r="I12" s="440"/>
      <c r="J12" s="456"/>
      <c r="K12" s="455"/>
      <c r="L12" s="436"/>
      <c r="M12" s="197"/>
      <c r="N12" s="432"/>
      <c r="O12" s="432"/>
      <c r="P12" s="432"/>
      <c r="Q12" s="432"/>
      <c r="R12" s="432"/>
      <c r="S12" s="432"/>
      <c r="T12" s="432"/>
      <c r="U12" s="432"/>
      <c r="V12" s="432"/>
      <c r="W12" s="432"/>
    </row>
    <row r="13" spans="1:25" ht="15" customHeight="1">
      <c r="A13" s="448" t="s">
        <v>327</v>
      </c>
      <c r="B13" s="441">
        <v>58</v>
      </c>
      <c r="C13" s="441">
        <v>138067</v>
      </c>
      <c r="D13" s="441">
        <v>37</v>
      </c>
      <c r="E13" s="441">
        <v>72270</v>
      </c>
      <c r="F13" s="441">
        <v>14</v>
      </c>
      <c r="G13" s="445">
        <v>49823</v>
      </c>
      <c r="H13" s="440" t="s">
        <v>240</v>
      </c>
      <c r="I13" s="440" t="s">
        <v>240</v>
      </c>
      <c r="J13" s="441">
        <v>7</v>
      </c>
      <c r="K13" s="447">
        <v>15974</v>
      </c>
      <c r="L13" s="436"/>
      <c r="M13" s="197"/>
      <c r="N13" s="432"/>
      <c r="O13" s="431"/>
      <c r="P13" s="430"/>
    </row>
    <row r="14" spans="1:25" ht="15" customHeight="1">
      <c r="A14" s="448" t="s">
        <v>326</v>
      </c>
      <c r="B14" s="441">
        <v>29</v>
      </c>
      <c r="C14" s="441">
        <v>167248</v>
      </c>
      <c r="D14" s="441">
        <v>16</v>
      </c>
      <c r="E14" s="441">
        <v>52271</v>
      </c>
      <c r="F14" s="440">
        <v>10</v>
      </c>
      <c r="G14" s="442">
        <v>112276</v>
      </c>
      <c r="H14" s="440" t="s">
        <v>240</v>
      </c>
      <c r="I14" s="440" t="s">
        <v>240</v>
      </c>
      <c r="J14" s="440">
        <v>3</v>
      </c>
      <c r="K14" s="442">
        <v>2701</v>
      </c>
      <c r="L14" s="436"/>
      <c r="M14" s="197"/>
      <c r="N14" s="432"/>
      <c r="O14" s="431"/>
      <c r="P14" s="430"/>
    </row>
    <row r="15" spans="1:25" ht="15" customHeight="1">
      <c r="A15" s="448" t="s">
        <v>325</v>
      </c>
      <c r="B15" s="440" t="s">
        <v>240</v>
      </c>
      <c r="C15" s="440" t="s">
        <v>240</v>
      </c>
      <c r="D15" s="440" t="s">
        <v>240</v>
      </c>
      <c r="E15" s="440" t="s">
        <v>240</v>
      </c>
      <c r="F15" s="440" t="s">
        <v>240</v>
      </c>
      <c r="G15" s="440" t="s">
        <v>240</v>
      </c>
      <c r="H15" s="440" t="s">
        <v>240</v>
      </c>
      <c r="I15" s="440" t="s">
        <v>240</v>
      </c>
      <c r="J15" s="440" t="s">
        <v>240</v>
      </c>
      <c r="K15" s="442" t="s">
        <v>240</v>
      </c>
      <c r="L15" s="436"/>
      <c r="M15" s="197"/>
      <c r="N15" s="432"/>
      <c r="O15" s="431"/>
      <c r="P15" s="430"/>
    </row>
    <row r="16" spans="1:25" ht="15" customHeight="1">
      <c r="A16" s="448" t="s">
        <v>324</v>
      </c>
      <c r="B16" s="440" t="s">
        <v>240</v>
      </c>
      <c r="C16" s="440" t="s">
        <v>240</v>
      </c>
      <c r="D16" s="440" t="s">
        <v>240</v>
      </c>
      <c r="E16" s="440" t="s">
        <v>240</v>
      </c>
      <c r="F16" s="440" t="s">
        <v>240</v>
      </c>
      <c r="G16" s="440" t="s">
        <v>240</v>
      </c>
      <c r="H16" s="440" t="s">
        <v>240</v>
      </c>
      <c r="I16" s="440" t="s">
        <v>240</v>
      </c>
      <c r="J16" s="440" t="s">
        <v>240</v>
      </c>
      <c r="K16" s="442" t="s">
        <v>240</v>
      </c>
      <c r="L16" s="436"/>
      <c r="M16" s="197"/>
      <c r="N16" s="432"/>
      <c r="O16" s="431"/>
      <c r="P16" s="430"/>
    </row>
    <row r="17" spans="1:23" ht="15" customHeight="1">
      <c r="A17" s="448" t="s">
        <v>323</v>
      </c>
      <c r="B17" s="440" t="s">
        <v>240</v>
      </c>
      <c r="C17" s="440" t="s">
        <v>240</v>
      </c>
      <c r="D17" s="440" t="s">
        <v>240</v>
      </c>
      <c r="E17" s="440" t="s">
        <v>240</v>
      </c>
      <c r="F17" s="440" t="s">
        <v>240</v>
      </c>
      <c r="G17" s="440" t="s">
        <v>240</v>
      </c>
      <c r="H17" s="440" t="s">
        <v>240</v>
      </c>
      <c r="I17" s="440" t="s">
        <v>240</v>
      </c>
      <c r="J17" s="440" t="s">
        <v>240</v>
      </c>
      <c r="K17" s="442" t="s">
        <v>240</v>
      </c>
      <c r="L17" s="436"/>
      <c r="M17" s="197"/>
      <c r="N17" s="432"/>
      <c r="O17" s="431"/>
      <c r="P17" s="430"/>
      <c r="Q17" s="432"/>
      <c r="R17" s="432"/>
      <c r="S17" s="432"/>
      <c r="T17" s="432"/>
      <c r="U17" s="432"/>
      <c r="V17" s="432"/>
      <c r="W17" s="432"/>
    </row>
    <row r="18" spans="1:23" ht="24" customHeight="1">
      <c r="A18" s="448" t="s">
        <v>322</v>
      </c>
      <c r="B18" s="450">
        <v>1</v>
      </c>
      <c r="C18" s="440">
        <v>6029</v>
      </c>
      <c r="D18" s="440" t="s">
        <v>240</v>
      </c>
      <c r="E18" s="440" t="s">
        <v>240</v>
      </c>
      <c r="F18" s="440">
        <v>1</v>
      </c>
      <c r="G18" s="440">
        <v>6029</v>
      </c>
      <c r="H18" s="440" t="s">
        <v>240</v>
      </c>
      <c r="I18" s="440" t="s">
        <v>240</v>
      </c>
      <c r="J18" s="440" t="s">
        <v>240</v>
      </c>
      <c r="K18" s="442" t="s">
        <v>240</v>
      </c>
      <c r="L18" s="436"/>
      <c r="M18" s="197"/>
      <c r="N18" s="432"/>
      <c r="O18" s="431"/>
      <c r="P18" s="430"/>
      <c r="Q18" s="432"/>
      <c r="R18" s="432"/>
      <c r="S18" s="432"/>
      <c r="T18" s="432"/>
      <c r="U18" s="432"/>
      <c r="V18" s="432"/>
      <c r="W18" s="432"/>
    </row>
    <row r="19" spans="1:23" ht="15" customHeight="1">
      <c r="A19" s="448" t="s">
        <v>321</v>
      </c>
      <c r="B19" s="450" t="s">
        <v>240</v>
      </c>
      <c r="C19" s="450" t="s">
        <v>240</v>
      </c>
      <c r="D19" s="450" t="s">
        <v>240</v>
      </c>
      <c r="E19" s="450" t="s">
        <v>240</v>
      </c>
      <c r="F19" s="450" t="s">
        <v>240</v>
      </c>
      <c r="G19" s="450" t="s">
        <v>240</v>
      </c>
      <c r="H19" s="440" t="s">
        <v>240</v>
      </c>
      <c r="I19" s="440" t="s">
        <v>240</v>
      </c>
      <c r="J19" s="440" t="s">
        <v>240</v>
      </c>
      <c r="K19" s="442" t="s">
        <v>240</v>
      </c>
      <c r="L19" s="436"/>
      <c r="M19" s="197"/>
      <c r="N19" s="432"/>
      <c r="O19" s="431"/>
      <c r="P19" s="430"/>
    </row>
    <row r="20" spans="1:23" ht="15" customHeight="1">
      <c r="A20" s="448" t="s">
        <v>320</v>
      </c>
      <c r="B20" s="450" t="s">
        <v>240</v>
      </c>
      <c r="C20" s="450" t="s">
        <v>240</v>
      </c>
      <c r="D20" s="450" t="s">
        <v>240</v>
      </c>
      <c r="E20" s="450" t="s">
        <v>240</v>
      </c>
      <c r="F20" s="450" t="s">
        <v>240</v>
      </c>
      <c r="G20" s="450" t="s">
        <v>240</v>
      </c>
      <c r="H20" s="440" t="s">
        <v>240</v>
      </c>
      <c r="I20" s="440" t="s">
        <v>240</v>
      </c>
      <c r="J20" s="440" t="s">
        <v>240</v>
      </c>
      <c r="K20" s="442" t="s">
        <v>240</v>
      </c>
      <c r="L20" s="436"/>
      <c r="M20" s="197"/>
      <c r="N20" s="432"/>
      <c r="O20" s="431"/>
      <c r="P20" s="430"/>
    </row>
    <row r="21" spans="1:23" ht="15" customHeight="1">
      <c r="A21" s="448" t="s">
        <v>319</v>
      </c>
      <c r="B21" s="450" t="s">
        <v>240</v>
      </c>
      <c r="C21" s="450" t="s">
        <v>240</v>
      </c>
      <c r="D21" s="450" t="s">
        <v>240</v>
      </c>
      <c r="E21" s="450" t="s">
        <v>240</v>
      </c>
      <c r="F21" s="450" t="s">
        <v>240</v>
      </c>
      <c r="G21" s="450" t="s">
        <v>240</v>
      </c>
      <c r="H21" s="440" t="s">
        <v>240</v>
      </c>
      <c r="I21" s="440" t="s">
        <v>240</v>
      </c>
      <c r="J21" s="440" t="s">
        <v>240</v>
      </c>
      <c r="K21" s="442" t="s">
        <v>240</v>
      </c>
      <c r="L21" s="436"/>
      <c r="M21" s="197"/>
      <c r="N21" s="432"/>
      <c r="O21" s="431"/>
      <c r="P21" s="430"/>
    </row>
    <row r="22" spans="1:23" ht="15" customHeight="1">
      <c r="A22" s="448" t="s">
        <v>318</v>
      </c>
      <c r="B22" s="441">
        <v>23</v>
      </c>
      <c r="C22" s="441">
        <v>79276</v>
      </c>
      <c r="D22" s="441">
        <v>19</v>
      </c>
      <c r="E22" s="441">
        <v>70114</v>
      </c>
      <c r="F22" s="441">
        <v>3</v>
      </c>
      <c r="G22" s="441">
        <v>6383</v>
      </c>
      <c r="H22" s="440" t="s">
        <v>240</v>
      </c>
      <c r="I22" s="440" t="s">
        <v>240</v>
      </c>
      <c r="J22" s="440">
        <v>1</v>
      </c>
      <c r="K22" s="442">
        <v>2779</v>
      </c>
      <c r="L22" s="436"/>
      <c r="M22" s="197"/>
      <c r="N22" s="432"/>
      <c r="O22" s="431"/>
      <c r="P22" s="430"/>
    </row>
    <row r="23" spans="1:23" ht="15" customHeight="1">
      <c r="A23" s="448" t="s">
        <v>317</v>
      </c>
      <c r="B23" s="441">
        <v>1</v>
      </c>
      <c r="C23" s="449">
        <v>1493</v>
      </c>
      <c r="D23" s="440" t="s">
        <v>240</v>
      </c>
      <c r="E23" s="440" t="s">
        <v>240</v>
      </c>
      <c r="F23" s="440" t="s">
        <v>240</v>
      </c>
      <c r="G23" s="440" t="s">
        <v>240</v>
      </c>
      <c r="H23" s="440" t="s">
        <v>240</v>
      </c>
      <c r="I23" s="440" t="s">
        <v>240</v>
      </c>
      <c r="J23" s="441">
        <v>1</v>
      </c>
      <c r="K23" s="447">
        <v>1493</v>
      </c>
      <c r="L23" s="436"/>
      <c r="M23" s="197"/>
      <c r="N23" s="432"/>
      <c r="O23" s="431"/>
      <c r="P23" s="430"/>
    </row>
    <row r="24" spans="1:23" ht="15" customHeight="1">
      <c r="A24" s="448" t="s">
        <v>316</v>
      </c>
      <c r="B24" s="441">
        <v>18</v>
      </c>
      <c r="C24" s="449">
        <v>61714</v>
      </c>
      <c r="D24" s="441">
        <v>10</v>
      </c>
      <c r="E24" s="441">
        <v>36005</v>
      </c>
      <c r="F24" s="441">
        <v>6</v>
      </c>
      <c r="G24" s="441">
        <v>21731</v>
      </c>
      <c r="H24" s="440" t="s">
        <v>240</v>
      </c>
      <c r="I24" s="440" t="s">
        <v>240</v>
      </c>
      <c r="J24" s="441">
        <v>2</v>
      </c>
      <c r="K24" s="447">
        <v>3978</v>
      </c>
      <c r="L24" s="436"/>
      <c r="M24" s="197"/>
      <c r="N24" s="432"/>
      <c r="O24" s="431"/>
      <c r="P24" s="430"/>
    </row>
    <row r="25" spans="1:23" ht="15" customHeight="1">
      <c r="A25" s="448" t="s">
        <v>315</v>
      </c>
      <c r="B25" s="441">
        <v>4</v>
      </c>
      <c r="C25" s="449">
        <v>14834</v>
      </c>
      <c r="D25" s="441">
        <v>4</v>
      </c>
      <c r="E25" s="441">
        <v>14834</v>
      </c>
      <c r="F25" s="440" t="s">
        <v>240</v>
      </c>
      <c r="G25" s="440" t="s">
        <v>240</v>
      </c>
      <c r="H25" s="440" t="s">
        <v>240</v>
      </c>
      <c r="I25" s="440" t="s">
        <v>240</v>
      </c>
      <c r="J25" s="440" t="s">
        <v>240</v>
      </c>
      <c r="K25" s="442" t="s">
        <v>240</v>
      </c>
      <c r="L25" s="436"/>
      <c r="M25" s="197"/>
      <c r="N25" s="432"/>
      <c r="O25" s="431"/>
      <c r="P25" s="430"/>
    </row>
    <row r="26" spans="1:23" ht="15" customHeight="1">
      <c r="A26" s="448" t="s">
        <v>314</v>
      </c>
      <c r="B26" s="441">
        <v>8</v>
      </c>
      <c r="C26" s="449">
        <v>37444</v>
      </c>
      <c r="D26" s="440">
        <v>5</v>
      </c>
      <c r="E26" s="440">
        <v>19407</v>
      </c>
      <c r="F26" s="441">
        <v>2</v>
      </c>
      <c r="G26" s="441">
        <v>14737</v>
      </c>
      <c r="H26" s="440" t="s">
        <v>240</v>
      </c>
      <c r="I26" s="440" t="s">
        <v>240</v>
      </c>
      <c r="J26" s="453">
        <v>1</v>
      </c>
      <c r="K26" s="402">
        <v>3300</v>
      </c>
      <c r="L26" s="436"/>
      <c r="M26" s="197"/>
      <c r="N26" s="432"/>
      <c r="O26" s="431"/>
      <c r="P26" s="430"/>
    </row>
    <row r="27" spans="1:23" ht="15" customHeight="1">
      <c r="A27" s="448" t="s">
        <v>313</v>
      </c>
      <c r="B27" s="440" t="s">
        <v>240</v>
      </c>
      <c r="C27" s="440" t="s">
        <v>240</v>
      </c>
      <c r="D27" s="440" t="s">
        <v>240</v>
      </c>
      <c r="E27" s="440" t="s">
        <v>240</v>
      </c>
      <c r="F27" s="440" t="s">
        <v>240</v>
      </c>
      <c r="G27" s="440" t="s">
        <v>240</v>
      </c>
      <c r="H27" s="440" t="s">
        <v>240</v>
      </c>
      <c r="I27" s="440" t="s">
        <v>240</v>
      </c>
      <c r="J27" s="440" t="s">
        <v>240</v>
      </c>
      <c r="K27" s="442" t="s">
        <v>240</v>
      </c>
      <c r="L27" s="436"/>
      <c r="M27" s="197"/>
      <c r="N27" s="432"/>
      <c r="O27" s="431"/>
      <c r="P27" s="430"/>
    </row>
    <row r="28" spans="1:23" ht="15" customHeight="1">
      <c r="A28" s="448" t="s">
        <v>312</v>
      </c>
      <c r="B28" s="440" t="s">
        <v>240</v>
      </c>
      <c r="C28" s="440" t="s">
        <v>240</v>
      </c>
      <c r="D28" s="440" t="s">
        <v>240</v>
      </c>
      <c r="E28" s="440" t="s">
        <v>240</v>
      </c>
      <c r="F28" s="440" t="s">
        <v>240</v>
      </c>
      <c r="G28" s="440" t="s">
        <v>240</v>
      </c>
      <c r="H28" s="440" t="s">
        <v>240</v>
      </c>
      <c r="I28" s="440" t="s">
        <v>240</v>
      </c>
      <c r="J28" s="440" t="s">
        <v>240</v>
      </c>
      <c r="K28" s="442" t="s">
        <v>240</v>
      </c>
      <c r="L28" s="436"/>
      <c r="M28" s="197"/>
      <c r="N28" s="432"/>
      <c r="O28" s="431"/>
      <c r="P28" s="430"/>
    </row>
    <row r="29" spans="1:23" ht="15" customHeight="1">
      <c r="A29" s="448" t="s">
        <v>311</v>
      </c>
      <c r="B29" s="381">
        <v>2</v>
      </c>
      <c r="C29" s="449">
        <v>6394</v>
      </c>
      <c r="D29" s="440" t="s">
        <v>240</v>
      </c>
      <c r="E29" s="440" t="s">
        <v>240</v>
      </c>
      <c r="F29" s="441">
        <v>1</v>
      </c>
      <c r="G29" s="441">
        <v>3094</v>
      </c>
      <c r="H29" s="440" t="s">
        <v>240</v>
      </c>
      <c r="I29" s="440" t="s">
        <v>240</v>
      </c>
      <c r="J29" s="452">
        <v>1</v>
      </c>
      <c r="K29" s="447">
        <v>3300</v>
      </c>
      <c r="L29" s="436"/>
      <c r="M29" s="197"/>
      <c r="N29" s="432"/>
      <c r="O29" s="431"/>
      <c r="P29" s="430"/>
    </row>
    <row r="30" spans="1:23" ht="15" customHeight="1">
      <c r="A30" s="448" t="s">
        <v>310</v>
      </c>
      <c r="B30" s="440" t="s">
        <v>240</v>
      </c>
      <c r="C30" s="440" t="s">
        <v>240</v>
      </c>
      <c r="D30" s="440" t="s">
        <v>240</v>
      </c>
      <c r="E30" s="440" t="s">
        <v>240</v>
      </c>
      <c r="F30" s="440" t="s">
        <v>240</v>
      </c>
      <c r="G30" s="440" t="s">
        <v>240</v>
      </c>
      <c r="H30" s="440" t="s">
        <v>240</v>
      </c>
      <c r="I30" s="440" t="s">
        <v>240</v>
      </c>
      <c r="J30" s="440" t="s">
        <v>240</v>
      </c>
      <c r="K30" s="442" t="s">
        <v>240</v>
      </c>
      <c r="L30" s="436"/>
      <c r="M30" s="197"/>
      <c r="N30" s="432"/>
      <c r="O30" s="431"/>
      <c r="P30" s="430"/>
    </row>
    <row r="31" spans="1:23" ht="15" customHeight="1">
      <c r="A31" s="448" t="s">
        <v>309</v>
      </c>
      <c r="B31" s="440" t="s">
        <v>240</v>
      </c>
      <c r="C31" s="440" t="s">
        <v>240</v>
      </c>
      <c r="D31" s="440" t="s">
        <v>240</v>
      </c>
      <c r="E31" s="440" t="s">
        <v>240</v>
      </c>
      <c r="F31" s="440" t="s">
        <v>240</v>
      </c>
      <c r="G31" s="440" t="s">
        <v>240</v>
      </c>
      <c r="H31" s="440" t="s">
        <v>240</v>
      </c>
      <c r="I31" s="440" t="s">
        <v>240</v>
      </c>
      <c r="J31" s="440" t="s">
        <v>240</v>
      </c>
      <c r="K31" s="442" t="s">
        <v>240</v>
      </c>
      <c r="L31" s="436"/>
      <c r="M31" s="197"/>
      <c r="N31" s="432"/>
      <c r="O31" s="431"/>
      <c r="P31" s="430"/>
    </row>
    <row r="32" spans="1:23" ht="15" customHeight="1">
      <c r="A32" s="448" t="s">
        <v>308</v>
      </c>
      <c r="B32" s="440" t="s">
        <v>240</v>
      </c>
      <c r="C32" s="440" t="s">
        <v>240</v>
      </c>
      <c r="D32" s="440" t="s">
        <v>240</v>
      </c>
      <c r="E32" s="440" t="s">
        <v>240</v>
      </c>
      <c r="F32" s="440" t="s">
        <v>240</v>
      </c>
      <c r="G32" s="440" t="s">
        <v>240</v>
      </c>
      <c r="H32" s="440" t="s">
        <v>240</v>
      </c>
      <c r="I32" s="440" t="s">
        <v>240</v>
      </c>
      <c r="J32" s="440" t="s">
        <v>240</v>
      </c>
      <c r="K32" s="442" t="s">
        <v>240</v>
      </c>
      <c r="L32" s="436"/>
      <c r="M32" s="197"/>
      <c r="N32" s="432"/>
      <c r="O32" s="431"/>
      <c r="P32" s="430"/>
    </row>
    <row r="33" spans="1:16" ht="15" customHeight="1">
      <c r="A33" s="448" t="s">
        <v>307</v>
      </c>
      <c r="B33" s="441">
        <v>3138</v>
      </c>
      <c r="C33" s="449">
        <v>8566884</v>
      </c>
      <c r="D33" s="441">
        <v>2586</v>
      </c>
      <c r="E33" s="441">
        <v>6912972</v>
      </c>
      <c r="F33" s="441">
        <v>234</v>
      </c>
      <c r="G33" s="441">
        <v>777573</v>
      </c>
      <c r="H33" s="440">
        <v>1</v>
      </c>
      <c r="I33" s="441">
        <v>3907</v>
      </c>
      <c r="J33" s="441">
        <v>318</v>
      </c>
      <c r="K33" s="447">
        <v>876339</v>
      </c>
      <c r="L33" s="436"/>
      <c r="M33" s="197"/>
      <c r="N33" s="432"/>
      <c r="O33" s="431"/>
      <c r="P33" s="430"/>
    </row>
    <row r="34" spans="1:16" ht="15" customHeight="1">
      <c r="A34" s="448" t="s">
        <v>306</v>
      </c>
      <c r="B34" s="441">
        <v>5</v>
      </c>
      <c r="C34" s="449">
        <v>14060</v>
      </c>
      <c r="D34" s="440" t="s">
        <v>240</v>
      </c>
      <c r="E34" s="440" t="s">
        <v>240</v>
      </c>
      <c r="F34" s="440">
        <v>5</v>
      </c>
      <c r="G34" s="440">
        <v>14060</v>
      </c>
      <c r="H34" s="440" t="s">
        <v>240</v>
      </c>
      <c r="I34" s="440" t="s">
        <v>240</v>
      </c>
      <c r="J34" s="440" t="s">
        <v>240</v>
      </c>
      <c r="K34" s="442" t="s">
        <v>240</v>
      </c>
      <c r="L34" s="436"/>
      <c r="M34" s="197"/>
      <c r="N34" s="432"/>
      <c r="O34" s="431"/>
      <c r="P34" s="430"/>
    </row>
    <row r="35" spans="1:16" ht="15" customHeight="1">
      <c r="A35" s="448" t="s">
        <v>305</v>
      </c>
      <c r="B35" s="450" t="s">
        <v>240</v>
      </c>
      <c r="C35" s="450" t="s">
        <v>240</v>
      </c>
      <c r="D35" s="450" t="s">
        <v>240</v>
      </c>
      <c r="E35" s="450" t="s">
        <v>240</v>
      </c>
      <c r="F35" s="450" t="s">
        <v>240</v>
      </c>
      <c r="G35" s="450" t="s">
        <v>240</v>
      </c>
      <c r="H35" s="450" t="s">
        <v>240</v>
      </c>
      <c r="I35" s="450" t="s">
        <v>240</v>
      </c>
      <c r="J35" s="450" t="s">
        <v>240</v>
      </c>
      <c r="K35" s="451" t="s">
        <v>240</v>
      </c>
      <c r="L35" s="436"/>
      <c r="M35" s="197"/>
      <c r="N35" s="432"/>
      <c r="O35" s="431"/>
      <c r="P35" s="430"/>
    </row>
    <row r="36" spans="1:16" ht="15" customHeight="1">
      <c r="A36" s="448" t="s">
        <v>304</v>
      </c>
      <c r="B36" s="450" t="s">
        <v>240</v>
      </c>
      <c r="C36" s="450" t="s">
        <v>240</v>
      </c>
      <c r="D36" s="450" t="s">
        <v>240</v>
      </c>
      <c r="E36" s="450" t="s">
        <v>240</v>
      </c>
      <c r="F36" s="450" t="s">
        <v>240</v>
      </c>
      <c r="G36" s="450" t="s">
        <v>240</v>
      </c>
      <c r="H36" s="450" t="s">
        <v>240</v>
      </c>
      <c r="I36" s="450" t="s">
        <v>240</v>
      </c>
      <c r="J36" s="450" t="s">
        <v>240</v>
      </c>
      <c r="K36" s="451" t="s">
        <v>240</v>
      </c>
      <c r="L36" s="436"/>
      <c r="M36" s="197"/>
      <c r="N36" s="432"/>
      <c r="O36" s="431"/>
      <c r="P36" s="430"/>
    </row>
    <row r="37" spans="1:16" ht="15" customHeight="1">
      <c r="A37" s="448" t="s">
        <v>303</v>
      </c>
      <c r="B37" s="441">
        <v>1</v>
      </c>
      <c r="C37" s="449">
        <v>3300</v>
      </c>
      <c r="D37" s="450" t="s">
        <v>240</v>
      </c>
      <c r="E37" s="450" t="s">
        <v>240</v>
      </c>
      <c r="F37" s="450" t="s">
        <v>240</v>
      </c>
      <c r="G37" s="450" t="s">
        <v>240</v>
      </c>
      <c r="H37" s="450" t="s">
        <v>240</v>
      </c>
      <c r="I37" s="450" t="s">
        <v>240</v>
      </c>
      <c r="J37" s="441">
        <v>1</v>
      </c>
      <c r="K37" s="447">
        <v>3300</v>
      </c>
      <c r="L37" s="436"/>
      <c r="M37" s="197"/>
      <c r="N37" s="432"/>
      <c r="O37" s="431"/>
      <c r="P37" s="430"/>
    </row>
    <row r="38" spans="1:16" ht="15" customHeight="1">
      <c r="A38" s="448" t="s">
        <v>302</v>
      </c>
      <c r="B38" s="450" t="s">
        <v>240</v>
      </c>
      <c r="C38" s="450" t="s">
        <v>240</v>
      </c>
      <c r="D38" s="450" t="s">
        <v>240</v>
      </c>
      <c r="E38" s="450" t="s">
        <v>240</v>
      </c>
      <c r="F38" s="450" t="s">
        <v>240</v>
      </c>
      <c r="G38" s="450" t="s">
        <v>240</v>
      </c>
      <c r="H38" s="450" t="s">
        <v>240</v>
      </c>
      <c r="I38" s="450" t="s">
        <v>240</v>
      </c>
      <c r="J38" s="450" t="s">
        <v>240</v>
      </c>
      <c r="K38" s="451" t="s">
        <v>240</v>
      </c>
      <c r="L38" s="436"/>
      <c r="M38" s="197"/>
      <c r="N38" s="432"/>
      <c r="O38" s="431"/>
      <c r="P38" s="430"/>
    </row>
    <row r="39" spans="1:16" ht="15" customHeight="1">
      <c r="A39" s="448" t="s">
        <v>301</v>
      </c>
      <c r="B39" s="440">
        <v>2</v>
      </c>
      <c r="C39" s="381">
        <v>7905</v>
      </c>
      <c r="D39" s="440">
        <v>2</v>
      </c>
      <c r="E39" s="440">
        <v>7905</v>
      </c>
      <c r="F39" s="450" t="s">
        <v>240</v>
      </c>
      <c r="G39" s="450" t="s">
        <v>240</v>
      </c>
      <c r="H39" s="450" t="s">
        <v>240</v>
      </c>
      <c r="I39" s="450" t="s">
        <v>240</v>
      </c>
      <c r="J39" s="450" t="s">
        <v>240</v>
      </c>
      <c r="K39" s="451" t="s">
        <v>240</v>
      </c>
      <c r="L39" s="436"/>
      <c r="M39" s="197"/>
      <c r="N39" s="432"/>
      <c r="O39" s="431"/>
      <c r="P39" s="430"/>
    </row>
    <row r="40" spans="1:16" ht="15" customHeight="1">
      <c r="A40" s="448" t="s">
        <v>300</v>
      </c>
      <c r="B40" s="441">
        <v>10</v>
      </c>
      <c r="C40" s="449">
        <v>34139</v>
      </c>
      <c r="D40" s="441">
        <v>5</v>
      </c>
      <c r="E40" s="441">
        <v>13505</v>
      </c>
      <c r="F40" s="440">
        <v>3</v>
      </c>
      <c r="G40" s="440">
        <v>17757</v>
      </c>
      <c r="H40" s="440" t="s">
        <v>240</v>
      </c>
      <c r="I40" s="440" t="s">
        <v>240</v>
      </c>
      <c r="J40" s="441">
        <v>2</v>
      </c>
      <c r="K40" s="447">
        <v>2877</v>
      </c>
      <c r="L40" s="436"/>
      <c r="M40" s="197"/>
      <c r="N40" s="432"/>
      <c r="O40" s="431"/>
      <c r="P40" s="430"/>
    </row>
    <row r="41" spans="1:16" ht="15" customHeight="1">
      <c r="A41" s="448" t="s">
        <v>299</v>
      </c>
      <c r="B41" s="450" t="s">
        <v>240</v>
      </c>
      <c r="C41" s="450" t="s">
        <v>240</v>
      </c>
      <c r="D41" s="450" t="s">
        <v>240</v>
      </c>
      <c r="E41" s="450" t="s">
        <v>240</v>
      </c>
      <c r="F41" s="450" t="s">
        <v>240</v>
      </c>
      <c r="G41" s="450" t="s">
        <v>240</v>
      </c>
      <c r="H41" s="440" t="s">
        <v>240</v>
      </c>
      <c r="I41" s="440" t="s">
        <v>240</v>
      </c>
      <c r="J41" s="440" t="s">
        <v>240</v>
      </c>
      <c r="K41" s="442" t="s">
        <v>240</v>
      </c>
      <c r="L41" s="436"/>
      <c r="M41" s="197"/>
      <c r="N41" s="432"/>
      <c r="O41" s="431"/>
      <c r="P41" s="430"/>
    </row>
    <row r="42" spans="1:16" ht="15" customHeight="1">
      <c r="A42" s="448" t="s">
        <v>298</v>
      </c>
      <c r="B42" s="441">
        <v>23</v>
      </c>
      <c r="C42" s="449">
        <v>91062</v>
      </c>
      <c r="D42" s="441">
        <v>16</v>
      </c>
      <c r="E42" s="441">
        <v>70725</v>
      </c>
      <c r="F42" s="441">
        <v>2</v>
      </c>
      <c r="G42" s="441">
        <v>7544</v>
      </c>
      <c r="H42" s="440" t="s">
        <v>240</v>
      </c>
      <c r="I42" s="440" t="s">
        <v>240</v>
      </c>
      <c r="J42" s="441">
        <v>5</v>
      </c>
      <c r="K42" s="447">
        <v>12793</v>
      </c>
      <c r="L42" s="436"/>
      <c r="M42" s="197"/>
      <c r="N42" s="432"/>
      <c r="O42" s="431"/>
      <c r="P42" s="430"/>
    </row>
    <row r="43" spans="1:16" ht="15" customHeight="1">
      <c r="A43" s="448" t="s">
        <v>297</v>
      </c>
      <c r="B43" s="441">
        <v>11</v>
      </c>
      <c r="C43" s="441">
        <v>41604</v>
      </c>
      <c r="D43" s="441">
        <v>9</v>
      </c>
      <c r="E43" s="441">
        <v>34809</v>
      </c>
      <c r="F43" s="441">
        <v>1</v>
      </c>
      <c r="G43" s="441">
        <v>4220</v>
      </c>
      <c r="H43" s="440" t="s">
        <v>240</v>
      </c>
      <c r="I43" s="440" t="s">
        <v>240</v>
      </c>
      <c r="J43" s="441">
        <v>1</v>
      </c>
      <c r="K43" s="447">
        <v>2575</v>
      </c>
      <c r="L43" s="436"/>
      <c r="M43" s="197"/>
      <c r="N43" s="432"/>
      <c r="O43" s="431"/>
      <c r="P43" s="430"/>
    </row>
    <row r="44" spans="1:16" ht="48" customHeight="1">
      <c r="A44" s="446" t="s">
        <v>296</v>
      </c>
      <c r="B44" s="441"/>
      <c r="C44" s="441"/>
      <c r="D44" s="441"/>
      <c r="E44" s="441"/>
      <c r="F44" s="441"/>
      <c r="G44" s="441"/>
      <c r="H44" s="441"/>
      <c r="I44" s="441"/>
      <c r="J44" s="441"/>
      <c r="K44" s="445"/>
      <c r="L44" s="436"/>
      <c r="M44" s="197"/>
      <c r="N44" s="432"/>
      <c r="O44" s="431"/>
      <c r="P44" s="430"/>
    </row>
    <row r="45" spans="1:16" ht="15" customHeight="1">
      <c r="A45" s="444" t="s">
        <v>295</v>
      </c>
      <c r="B45" s="440">
        <v>60</v>
      </c>
      <c r="C45" s="440">
        <v>147385</v>
      </c>
      <c r="D45" s="440">
        <v>57</v>
      </c>
      <c r="E45" s="440">
        <v>135318</v>
      </c>
      <c r="F45" s="440">
        <v>3</v>
      </c>
      <c r="G45" s="440">
        <v>12067</v>
      </c>
      <c r="H45" s="440" t="s">
        <v>240</v>
      </c>
      <c r="I45" s="440" t="s">
        <v>240</v>
      </c>
      <c r="J45" s="440" t="s">
        <v>240</v>
      </c>
      <c r="K45" s="442" t="s">
        <v>240</v>
      </c>
      <c r="L45" s="436"/>
      <c r="M45" s="197"/>
      <c r="N45" s="432"/>
      <c r="O45" s="431"/>
      <c r="P45" s="430"/>
    </row>
    <row r="46" spans="1:16" ht="15" customHeight="1">
      <c r="A46" s="444" t="s">
        <v>294</v>
      </c>
      <c r="B46" s="440">
        <v>71</v>
      </c>
      <c r="C46" s="440">
        <v>268922</v>
      </c>
      <c r="D46" s="440">
        <v>67</v>
      </c>
      <c r="E46" s="440">
        <v>254833</v>
      </c>
      <c r="F46" s="441">
        <v>1</v>
      </c>
      <c r="G46" s="441">
        <v>3523</v>
      </c>
      <c r="H46" s="440" t="s">
        <v>240</v>
      </c>
      <c r="I46" s="440" t="s">
        <v>240</v>
      </c>
      <c r="J46" s="440">
        <v>3</v>
      </c>
      <c r="K46" s="439">
        <v>10566</v>
      </c>
      <c r="L46" s="436"/>
      <c r="M46" s="197"/>
      <c r="N46" s="432"/>
      <c r="O46" s="431"/>
      <c r="P46" s="430"/>
    </row>
    <row r="47" spans="1:16" ht="15" customHeight="1">
      <c r="A47" s="443" t="s">
        <v>293</v>
      </c>
      <c r="B47" s="440">
        <v>5</v>
      </c>
      <c r="C47" s="440">
        <v>13287</v>
      </c>
      <c r="D47" s="440">
        <v>2</v>
      </c>
      <c r="E47" s="440">
        <v>1834</v>
      </c>
      <c r="F47" s="440">
        <v>1</v>
      </c>
      <c r="G47" s="441">
        <v>2547</v>
      </c>
      <c r="H47" s="440" t="s">
        <v>240</v>
      </c>
      <c r="I47" s="440" t="s">
        <v>240</v>
      </c>
      <c r="J47" s="440">
        <v>2</v>
      </c>
      <c r="K47" s="442">
        <v>8906</v>
      </c>
      <c r="L47" s="436"/>
      <c r="M47" s="197"/>
      <c r="N47" s="432"/>
      <c r="O47" s="431"/>
      <c r="P47" s="430"/>
    </row>
    <row r="48" spans="1:16" ht="15" customHeight="1">
      <c r="A48" s="347" t="s">
        <v>292</v>
      </c>
      <c r="B48" s="440">
        <v>102</v>
      </c>
      <c r="C48" s="440">
        <v>413047</v>
      </c>
      <c r="D48" s="440">
        <v>95</v>
      </c>
      <c r="E48" s="440">
        <v>380000</v>
      </c>
      <c r="F48" s="440">
        <v>1</v>
      </c>
      <c r="G48" s="441">
        <v>3300</v>
      </c>
      <c r="H48" s="440" t="s">
        <v>240</v>
      </c>
      <c r="I48" s="440" t="s">
        <v>240</v>
      </c>
      <c r="J48" s="440">
        <v>6</v>
      </c>
      <c r="K48" s="347">
        <v>29747</v>
      </c>
      <c r="L48" s="436"/>
      <c r="M48" s="197"/>
      <c r="N48" s="432"/>
      <c r="O48" s="431"/>
      <c r="P48" s="430"/>
    </row>
    <row r="49" spans="1:23" ht="15" customHeight="1">
      <c r="A49" s="347"/>
      <c r="B49" s="439"/>
      <c r="C49" s="439"/>
      <c r="D49" s="439"/>
      <c r="E49" s="439"/>
      <c r="F49" s="439"/>
      <c r="G49" s="439"/>
      <c r="H49" s="439"/>
      <c r="I49" s="439"/>
      <c r="J49" s="439"/>
      <c r="K49" s="439"/>
      <c r="L49" s="436"/>
      <c r="M49" s="197"/>
      <c r="N49" s="432"/>
      <c r="O49" s="431"/>
      <c r="P49" s="430"/>
    </row>
    <row r="50" spans="1:23" ht="15" customHeight="1">
      <c r="A50" s="438"/>
      <c r="B50" s="437"/>
      <c r="C50" s="437"/>
      <c r="D50" s="437"/>
      <c r="E50" s="437"/>
      <c r="F50" s="437"/>
      <c r="G50" s="437"/>
      <c r="H50" s="437"/>
      <c r="I50" s="437"/>
      <c r="J50" s="437"/>
      <c r="K50" s="437"/>
      <c r="L50" s="436"/>
      <c r="M50" s="197"/>
      <c r="N50" s="432"/>
      <c r="O50" s="431"/>
      <c r="P50" s="430"/>
    </row>
    <row r="51" spans="1:23" ht="15" customHeight="1">
      <c r="A51" s="435" t="s">
        <v>164</v>
      </c>
      <c r="B51" s="434"/>
      <c r="C51" s="433"/>
      <c r="D51" s="433"/>
      <c r="E51" s="433"/>
      <c r="F51" s="433"/>
      <c r="G51" s="433"/>
      <c r="H51" s="433"/>
      <c r="I51" s="433"/>
      <c r="J51" s="433"/>
      <c r="K51" s="433"/>
      <c r="L51" s="433"/>
      <c r="M51" s="197"/>
      <c r="N51" s="432"/>
      <c r="O51" s="431"/>
      <c r="P51" s="430"/>
    </row>
    <row r="52" spans="1:23">
      <c r="C52" s="357"/>
      <c r="D52" s="357"/>
      <c r="E52" s="357"/>
      <c r="F52" s="357"/>
      <c r="G52" s="357"/>
      <c r="H52" s="357"/>
      <c r="I52" s="357"/>
      <c r="J52" s="357"/>
      <c r="K52" s="357"/>
      <c r="L52" s="357"/>
      <c r="M52" s="197"/>
      <c r="N52" s="432"/>
      <c r="O52" s="431"/>
      <c r="P52" s="430"/>
      <c r="Q52" s="357"/>
      <c r="R52" s="357"/>
      <c r="S52" s="357"/>
      <c r="T52" s="357"/>
      <c r="U52" s="357"/>
      <c r="V52" s="357"/>
      <c r="W52" s="357"/>
    </row>
    <row r="53" spans="1:23">
      <c r="B53" s="357"/>
      <c r="C53" s="357"/>
      <c r="D53" s="357"/>
      <c r="E53" s="357"/>
      <c r="F53" s="357"/>
      <c r="G53" s="357"/>
      <c r="H53" s="357"/>
      <c r="I53" s="357"/>
      <c r="J53" s="357"/>
      <c r="K53" s="357"/>
      <c r="L53" s="357"/>
      <c r="M53" s="197"/>
      <c r="N53" s="432"/>
      <c r="O53" s="431"/>
      <c r="P53" s="430"/>
    </row>
    <row r="54" spans="1:23">
      <c r="B54" s="357"/>
      <c r="C54" s="357"/>
      <c r="D54" s="357"/>
      <c r="E54" s="357"/>
      <c r="F54" s="357"/>
      <c r="G54" s="357"/>
      <c r="H54" s="357"/>
      <c r="I54" s="357"/>
      <c r="J54" s="357"/>
      <c r="K54" s="357"/>
      <c r="M54" s="197"/>
      <c r="N54" s="432"/>
      <c r="O54" s="431"/>
      <c r="P54" s="430"/>
    </row>
    <row r="55" spans="1:23">
      <c r="B55" s="357"/>
      <c r="C55" s="357"/>
      <c r="D55" s="357"/>
      <c r="E55" s="357"/>
      <c r="F55" s="357"/>
      <c r="G55" s="357"/>
      <c r="H55" s="357"/>
      <c r="I55" s="357"/>
      <c r="J55" s="357"/>
      <c r="K55" s="357"/>
      <c r="M55" s="197"/>
      <c r="N55" s="432"/>
      <c r="O55" s="431"/>
      <c r="P55" s="430"/>
    </row>
    <row r="56" spans="1:23">
      <c r="M56" s="197"/>
      <c r="N56" s="432"/>
      <c r="O56" s="431"/>
      <c r="P56" s="430"/>
    </row>
    <row r="57" spans="1:23">
      <c r="B57" s="357"/>
      <c r="M57" s="197"/>
      <c r="N57" s="432"/>
      <c r="O57" s="431"/>
      <c r="P57" s="430"/>
    </row>
    <row r="58" spans="1:23">
      <c r="B58" s="357"/>
      <c r="C58" s="357"/>
      <c r="D58" s="357"/>
      <c r="E58" s="357"/>
      <c r="F58" s="357"/>
      <c r="G58" s="357"/>
      <c r="H58" s="357"/>
      <c r="I58" s="357"/>
      <c r="J58" s="357"/>
      <c r="K58" s="357"/>
      <c r="M58" s="197"/>
      <c r="N58" s="432"/>
      <c r="O58" s="431"/>
      <c r="P58" s="430"/>
    </row>
    <row r="59" spans="1:23">
      <c r="B59" s="357"/>
      <c r="C59" s="357"/>
      <c r="D59" s="357"/>
      <c r="E59" s="357"/>
      <c r="F59" s="357"/>
      <c r="G59" s="357"/>
      <c r="H59" s="357"/>
      <c r="I59" s="357"/>
      <c r="J59" s="357"/>
      <c r="K59" s="357"/>
      <c r="M59" s="197"/>
      <c r="N59" s="432"/>
      <c r="O59" s="431"/>
      <c r="P59" s="430"/>
    </row>
    <row r="61" spans="1:23">
      <c r="B61" s="357"/>
      <c r="C61" s="357"/>
      <c r="D61" s="357"/>
      <c r="E61" s="357"/>
      <c r="F61" s="357"/>
      <c r="G61" s="357"/>
      <c r="H61" s="357"/>
      <c r="I61" s="357"/>
      <c r="J61" s="357"/>
      <c r="K61" s="357"/>
    </row>
    <row r="62" spans="1:23">
      <c r="B62" s="357"/>
      <c r="C62" s="357"/>
      <c r="D62" s="357"/>
      <c r="E62" s="357"/>
      <c r="F62" s="357"/>
      <c r="G62" s="357"/>
      <c r="H62" s="357"/>
      <c r="I62" s="357"/>
      <c r="J62" s="357"/>
      <c r="K62" s="357"/>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3"/>
  <sheetViews>
    <sheetView topLeftCell="A25" zoomScaleNormal="100" workbookViewId="0">
      <selection activeCell="H33" sqref="H33"/>
    </sheetView>
  </sheetViews>
  <sheetFormatPr defaultRowHeight="12.75"/>
  <cols>
    <col min="1" max="1" width="28.85546875" style="62" customWidth="1"/>
    <col min="2" max="2" width="11" style="62" customWidth="1"/>
    <col min="3" max="3" width="12.42578125" style="62" customWidth="1"/>
    <col min="4" max="4" width="12.28515625" style="62" customWidth="1"/>
    <col min="5" max="5" width="11" style="62" customWidth="1"/>
    <col min="6" max="6" width="12.28515625" style="62" customWidth="1"/>
    <col min="7" max="7" width="13.42578125" style="62" customWidth="1"/>
    <col min="8" max="8" width="23.140625" style="62" customWidth="1"/>
    <col min="9" max="9" width="10.28515625" style="62" customWidth="1"/>
    <col min="10" max="10" width="9.28515625" style="62" bestFit="1" customWidth="1"/>
    <col min="11" max="16384" width="9.140625" style="62"/>
  </cols>
  <sheetData>
    <row r="1" spans="1:11" ht="30" customHeight="1">
      <c r="A1" s="948" t="s">
        <v>350</v>
      </c>
      <c r="B1" s="948"/>
      <c r="C1" s="948"/>
      <c r="D1" s="948"/>
      <c r="E1" s="948"/>
      <c r="F1" s="948"/>
      <c r="G1" s="948"/>
      <c r="H1" s="948"/>
    </row>
    <row r="2" spans="1:11" ht="15" customHeight="1">
      <c r="A2" s="159"/>
      <c r="B2" s="159"/>
      <c r="C2" s="159"/>
      <c r="D2" s="159"/>
      <c r="E2" s="159"/>
      <c r="F2" s="159"/>
      <c r="G2" s="159"/>
      <c r="H2" s="159"/>
    </row>
    <row r="3" spans="1:11" s="483" customFormat="1" ht="18" customHeight="1">
      <c r="A3" s="949" t="s">
        <v>349</v>
      </c>
      <c r="B3" s="949"/>
      <c r="C3" s="949"/>
      <c r="D3" s="949"/>
      <c r="E3" s="949"/>
      <c r="F3" s="949"/>
      <c r="G3" s="949"/>
      <c r="H3" s="949"/>
    </row>
    <row r="4" spans="1:11" ht="12" customHeight="1">
      <c r="A4" s="191"/>
      <c r="B4" s="191"/>
      <c r="C4" s="191"/>
      <c r="D4" s="191"/>
      <c r="E4" s="191"/>
      <c r="F4" s="191"/>
      <c r="G4" s="191"/>
      <c r="H4" s="500"/>
    </row>
    <row r="5" spans="1:11" s="68" customFormat="1" ht="18" customHeight="1">
      <c r="A5" s="873" t="s">
        <v>35</v>
      </c>
      <c r="B5" s="97">
        <v>2018</v>
      </c>
      <c r="C5" s="812">
        <v>2019</v>
      </c>
      <c r="D5" s="950"/>
      <c r="E5" s="950"/>
      <c r="F5" s="950"/>
      <c r="G5" s="950"/>
      <c r="H5" s="374"/>
    </row>
    <row r="6" spans="1:11" s="68" customFormat="1" ht="13.5" customHeight="1">
      <c r="A6" s="874"/>
      <c r="B6" s="876" t="s">
        <v>32</v>
      </c>
      <c r="C6" s="876" t="s">
        <v>34</v>
      </c>
      <c r="D6" s="876" t="s">
        <v>32</v>
      </c>
      <c r="E6" s="876" t="s">
        <v>33</v>
      </c>
      <c r="F6" s="812" t="s">
        <v>32</v>
      </c>
      <c r="G6" s="813"/>
      <c r="H6" s="374"/>
    </row>
    <row r="7" spans="1:11" s="68" customFormat="1" ht="25.15" customHeight="1">
      <c r="A7" s="875"/>
      <c r="B7" s="877"/>
      <c r="C7" s="877"/>
      <c r="D7" s="877"/>
      <c r="E7" s="951"/>
      <c r="F7" s="97" t="s">
        <v>149</v>
      </c>
      <c r="G7" s="96" t="s">
        <v>148</v>
      </c>
      <c r="H7" s="190"/>
    </row>
    <row r="8" spans="1:11" s="68" customFormat="1" ht="9" customHeight="1">
      <c r="A8" s="63"/>
      <c r="B8" s="189"/>
      <c r="C8" s="189"/>
      <c r="D8" s="188"/>
      <c r="E8" s="188"/>
      <c r="F8" s="188"/>
      <c r="G8" s="188"/>
      <c r="H8" s="188"/>
    </row>
    <row r="9" spans="1:11" s="483" customFormat="1" ht="15" customHeight="1">
      <c r="A9" s="916" t="s">
        <v>348</v>
      </c>
      <c r="B9" s="916"/>
      <c r="C9" s="916"/>
      <c r="D9" s="916"/>
      <c r="E9" s="916"/>
      <c r="F9" s="916"/>
      <c r="G9" s="916"/>
      <c r="H9" s="916"/>
    </row>
    <row r="10" spans="1:11" s="68" customFormat="1" ht="15" customHeight="1">
      <c r="A10" s="184" t="s">
        <v>338</v>
      </c>
      <c r="B10" s="493">
        <v>7034114</v>
      </c>
      <c r="C10" s="493">
        <v>7068846</v>
      </c>
      <c r="D10" s="493">
        <v>6190093</v>
      </c>
      <c r="E10" s="493">
        <v>20333356</v>
      </c>
      <c r="F10" s="175">
        <v>88</v>
      </c>
      <c r="G10" s="497">
        <v>87.6</v>
      </c>
      <c r="H10" s="492"/>
      <c r="I10" s="63"/>
      <c r="J10" s="367"/>
      <c r="K10" s="67"/>
    </row>
    <row r="11" spans="1:11" s="68" customFormat="1" ht="18" customHeight="1">
      <c r="A11" s="499" t="s">
        <v>347</v>
      </c>
      <c r="B11" s="493">
        <v>756446</v>
      </c>
      <c r="C11" s="493">
        <v>683646</v>
      </c>
      <c r="D11" s="493">
        <v>689036</v>
      </c>
      <c r="E11" s="493">
        <v>1994247</v>
      </c>
      <c r="F11" s="175">
        <v>91.1</v>
      </c>
      <c r="G11" s="491">
        <v>100.8</v>
      </c>
      <c r="H11" s="492"/>
      <c r="I11" s="63"/>
      <c r="J11" s="367"/>
      <c r="K11" s="67"/>
    </row>
    <row r="12" spans="1:11" s="68" customFormat="1" ht="12.75" customHeight="1">
      <c r="A12" s="499" t="s">
        <v>346</v>
      </c>
      <c r="B12" s="493"/>
      <c r="C12" s="493"/>
      <c r="D12" s="493"/>
      <c r="E12" s="493"/>
      <c r="F12" s="175"/>
      <c r="G12" s="491"/>
      <c r="H12" s="492"/>
      <c r="I12" s="63"/>
      <c r="J12" s="367"/>
      <c r="K12" s="67"/>
    </row>
    <row r="13" spans="1:11" s="68" customFormat="1" ht="20.25" customHeight="1">
      <c r="A13" s="181" t="s">
        <v>145</v>
      </c>
      <c r="B13" s="76">
        <v>70340.600000000006</v>
      </c>
      <c r="C13" s="76">
        <v>70688.3</v>
      </c>
      <c r="D13" s="498">
        <v>61900.7</v>
      </c>
      <c r="E13" s="76">
        <v>203333.2</v>
      </c>
      <c r="F13" s="175">
        <v>88</v>
      </c>
      <c r="G13" s="497">
        <v>87.6</v>
      </c>
      <c r="H13" s="490"/>
      <c r="I13" s="63"/>
      <c r="J13" s="367"/>
      <c r="K13" s="67"/>
    </row>
    <row r="14" spans="1:11" s="68" customFormat="1" ht="18" customHeight="1">
      <c r="A14" s="499" t="s">
        <v>347</v>
      </c>
      <c r="B14" s="498">
        <v>7564.5</v>
      </c>
      <c r="C14" s="498">
        <v>6836.5</v>
      </c>
      <c r="D14" s="498">
        <v>6890.4</v>
      </c>
      <c r="E14" s="498">
        <v>19942.5</v>
      </c>
      <c r="F14" s="175">
        <v>91.1</v>
      </c>
      <c r="G14" s="491">
        <v>100.8</v>
      </c>
      <c r="H14" s="490"/>
      <c r="I14" s="63"/>
      <c r="J14" s="367"/>
      <c r="K14" s="67"/>
    </row>
    <row r="15" spans="1:11" s="68" customFormat="1" ht="15" customHeight="1">
      <c r="A15" s="499" t="s">
        <v>346</v>
      </c>
      <c r="B15" s="498"/>
      <c r="C15" s="498"/>
      <c r="D15" s="498"/>
      <c r="E15" s="498"/>
      <c r="F15" s="175"/>
      <c r="G15" s="491"/>
      <c r="H15" s="490"/>
      <c r="I15" s="63"/>
      <c r="J15" s="367"/>
      <c r="K15" s="67"/>
    </row>
    <row r="16" spans="1:11" s="68" customFormat="1" ht="21.75" customHeight="1">
      <c r="A16" s="184" t="s">
        <v>345</v>
      </c>
      <c r="B16" s="122">
        <v>10</v>
      </c>
      <c r="C16" s="122">
        <v>10</v>
      </c>
      <c r="D16" s="122">
        <v>10</v>
      </c>
      <c r="E16" s="122">
        <v>10</v>
      </c>
      <c r="F16" s="175">
        <v>100</v>
      </c>
      <c r="G16" s="497">
        <v>100</v>
      </c>
      <c r="H16" s="492"/>
      <c r="I16" s="63"/>
      <c r="J16" s="367"/>
      <c r="K16" s="67"/>
    </row>
    <row r="17" spans="1:11" s="78" customFormat="1" ht="9" customHeight="1">
      <c r="A17" s="184"/>
      <c r="B17" s="495"/>
      <c r="C17" s="496"/>
      <c r="D17" s="495"/>
      <c r="E17" s="495"/>
      <c r="F17" s="495"/>
      <c r="G17" s="120"/>
      <c r="H17" s="494"/>
      <c r="I17" s="63"/>
      <c r="J17" s="367"/>
      <c r="K17" s="67"/>
    </row>
    <row r="18" spans="1:11" s="483" customFormat="1" ht="15" customHeight="1">
      <c r="A18" s="883" t="s">
        <v>344</v>
      </c>
      <c r="B18" s="883"/>
      <c r="C18" s="883"/>
      <c r="D18" s="883"/>
      <c r="E18" s="883"/>
      <c r="F18" s="883"/>
      <c r="G18" s="883"/>
      <c r="H18" s="883"/>
      <c r="I18" s="63"/>
      <c r="J18" s="367"/>
      <c r="K18" s="67"/>
    </row>
    <row r="19" spans="1:11" s="68" customFormat="1" ht="18.75" customHeight="1">
      <c r="A19" s="184" t="s">
        <v>146</v>
      </c>
      <c r="B19" s="493">
        <v>2759</v>
      </c>
      <c r="C19" s="13">
        <v>2987</v>
      </c>
      <c r="D19" s="493">
        <v>2379</v>
      </c>
      <c r="E19" s="493">
        <v>8106</v>
      </c>
      <c r="F19" s="175">
        <v>86.2</v>
      </c>
      <c r="G19" s="491">
        <v>79.599999999999994</v>
      </c>
      <c r="H19" s="492"/>
      <c r="I19" s="63"/>
      <c r="J19" s="367"/>
      <c r="K19" s="67"/>
    </row>
    <row r="20" spans="1:11" s="68" customFormat="1" ht="18.75" customHeight="1">
      <c r="A20" s="181" t="s">
        <v>145</v>
      </c>
      <c r="B20" s="76">
        <v>16782.3</v>
      </c>
      <c r="C20" s="76">
        <v>17502.7</v>
      </c>
      <c r="D20" s="76">
        <v>13997.5</v>
      </c>
      <c r="E20" s="76">
        <v>47543.8</v>
      </c>
      <c r="F20" s="175">
        <v>83.4</v>
      </c>
      <c r="G20" s="491">
        <v>80</v>
      </c>
      <c r="H20" s="490"/>
      <c r="I20" s="63"/>
      <c r="J20" s="367"/>
      <c r="K20" s="67"/>
    </row>
    <row r="21" spans="1:11" s="68" customFormat="1" ht="20.25" customHeight="1">
      <c r="A21" s="184" t="s">
        <v>144</v>
      </c>
      <c r="B21" s="122">
        <v>6082.74</v>
      </c>
      <c r="C21" s="122">
        <v>5859.64</v>
      </c>
      <c r="D21" s="122">
        <v>5883.78</v>
      </c>
      <c r="E21" s="122">
        <v>5865.26</v>
      </c>
      <c r="F21" s="175">
        <v>96.7</v>
      </c>
      <c r="G21" s="491">
        <v>100.4</v>
      </c>
      <c r="H21" s="490"/>
      <c r="I21" s="63"/>
      <c r="J21" s="367"/>
      <c r="K21" s="67"/>
    </row>
    <row r="22" spans="1:11" s="68" customFormat="1" ht="15" customHeight="1">
      <c r="A22" s="184"/>
      <c r="B22" s="121"/>
      <c r="C22" s="121"/>
      <c r="D22" s="121"/>
      <c r="E22" s="121"/>
      <c r="F22" s="173"/>
      <c r="G22" s="173"/>
      <c r="H22" s="489"/>
    </row>
    <row r="23" spans="1:11" s="68" customFormat="1" ht="15" customHeight="1">
      <c r="A23" s="488"/>
      <c r="B23" s="487"/>
      <c r="C23" s="487"/>
      <c r="D23" s="487"/>
      <c r="E23" s="487"/>
      <c r="F23" s="487"/>
      <c r="G23" s="487"/>
      <c r="H23" s="485"/>
    </row>
    <row r="24" spans="1:11" s="68" customFormat="1" ht="15" customHeight="1">
      <c r="A24" s="488"/>
      <c r="B24" s="487"/>
      <c r="C24" s="487"/>
      <c r="D24" s="487"/>
      <c r="E24" s="487"/>
      <c r="F24" s="487"/>
      <c r="G24" s="487"/>
      <c r="H24" s="485"/>
    </row>
    <row r="25" spans="1:11" s="68" customFormat="1" ht="15" customHeight="1">
      <c r="A25" s="341"/>
      <c r="B25" s="486"/>
      <c r="C25" s="486"/>
      <c r="D25" s="486"/>
      <c r="E25" s="486"/>
      <c r="F25" s="486"/>
      <c r="G25" s="71"/>
      <c r="H25" s="485"/>
    </row>
    <row r="26" spans="1:11" s="78" customFormat="1" ht="15" customHeight="1">
      <c r="A26" s="191"/>
      <c r="B26" s="484"/>
      <c r="C26" s="484"/>
      <c r="D26" s="484"/>
      <c r="E26" s="484"/>
      <c r="F26" s="484"/>
      <c r="G26" s="191"/>
      <c r="H26" s="191"/>
    </row>
    <row r="27" spans="1:11" s="483" customFormat="1" ht="26.25" customHeight="1">
      <c r="A27" s="940" t="s">
        <v>343</v>
      </c>
      <c r="B27" s="940"/>
      <c r="C27" s="940"/>
      <c r="D27" s="940"/>
      <c r="E27" s="940"/>
      <c r="F27" s="940"/>
      <c r="G27" s="940"/>
      <c r="H27" s="940"/>
    </row>
    <row r="28" spans="1:11" s="68" customFormat="1" ht="12" customHeight="1">
      <c r="A28" s="191"/>
      <c r="B28" s="191"/>
      <c r="C28" s="191"/>
      <c r="D28" s="191"/>
      <c r="E28" s="191"/>
      <c r="F28" s="191"/>
      <c r="G28" s="191"/>
      <c r="H28" s="191"/>
    </row>
    <row r="29" spans="1:11" s="68" customFormat="1" ht="22.15" customHeight="1">
      <c r="A29" s="816" t="s">
        <v>35</v>
      </c>
      <c r="B29" s="884" t="s">
        <v>342</v>
      </c>
      <c r="C29" s="927"/>
      <c r="D29" s="927"/>
      <c r="E29" s="927"/>
      <c r="F29" s="873"/>
      <c r="G29" s="884" t="s">
        <v>341</v>
      </c>
      <c r="H29" s="927"/>
    </row>
    <row r="30" spans="1:11" s="68" customFormat="1" ht="30.75" customHeight="1">
      <c r="A30" s="816"/>
      <c r="B30" s="928" t="s">
        <v>340</v>
      </c>
      <c r="C30" s="928"/>
      <c r="D30" s="943" t="s">
        <v>339</v>
      </c>
      <c r="E30" s="944"/>
      <c r="F30" s="945"/>
      <c r="G30" s="941"/>
      <c r="H30" s="814"/>
    </row>
    <row r="31" spans="1:11" s="68" customFormat="1" ht="36.6" customHeight="1">
      <c r="A31" s="816"/>
      <c r="B31" s="97" t="s">
        <v>338</v>
      </c>
      <c r="C31" s="97" t="s">
        <v>141</v>
      </c>
      <c r="D31" s="97" t="s">
        <v>338</v>
      </c>
      <c r="E31" s="812" t="s">
        <v>141</v>
      </c>
      <c r="F31" s="942"/>
      <c r="G31" s="97" t="s">
        <v>337</v>
      </c>
      <c r="H31" s="96" t="s">
        <v>141</v>
      </c>
    </row>
    <row r="32" spans="1:11" s="68" customFormat="1" ht="9" customHeight="1">
      <c r="A32" s="482"/>
      <c r="B32" s="481"/>
      <c r="C32" s="481"/>
      <c r="D32" s="481"/>
      <c r="E32" s="946"/>
      <c r="F32" s="947"/>
      <c r="G32" s="481"/>
      <c r="H32" s="480"/>
    </row>
    <row r="33" spans="1:9" s="68" customFormat="1" ht="15" customHeight="1">
      <c r="A33" s="152" t="s">
        <v>28</v>
      </c>
      <c r="B33" s="479">
        <v>20333356</v>
      </c>
      <c r="C33" s="478">
        <v>203333180</v>
      </c>
      <c r="D33" s="166">
        <v>1994247</v>
      </c>
      <c r="E33" s="946">
        <v>19942472</v>
      </c>
      <c r="F33" s="939"/>
      <c r="G33" s="479">
        <v>8106</v>
      </c>
      <c r="H33" s="478">
        <v>47543780</v>
      </c>
    </row>
    <row r="34" spans="1:9" s="68" customFormat="1" ht="15" customHeight="1">
      <c r="A34" s="104" t="s">
        <v>57</v>
      </c>
      <c r="B34" s="344">
        <v>514807</v>
      </c>
      <c r="C34" s="344">
        <v>5148070</v>
      </c>
      <c r="D34" s="475">
        <v>55982</v>
      </c>
      <c r="E34" s="938">
        <v>559820</v>
      </c>
      <c r="F34" s="939"/>
      <c r="G34" s="344">
        <v>305</v>
      </c>
      <c r="H34" s="344">
        <v>1692739</v>
      </c>
      <c r="I34" s="476"/>
    </row>
    <row r="35" spans="1:9" s="68" customFormat="1" ht="15" customHeight="1">
      <c r="A35" s="104" t="s">
        <v>56</v>
      </c>
      <c r="B35" s="344">
        <v>1198391</v>
      </c>
      <c r="C35" s="344">
        <v>11983910</v>
      </c>
      <c r="D35" s="475">
        <v>173634</v>
      </c>
      <c r="E35" s="938">
        <v>1736340</v>
      </c>
      <c r="F35" s="939"/>
      <c r="G35" s="344">
        <v>565</v>
      </c>
      <c r="H35" s="344">
        <v>3294126</v>
      </c>
      <c r="I35" s="476"/>
    </row>
    <row r="36" spans="1:9" s="68" customFormat="1" ht="15" customHeight="1">
      <c r="A36" s="104" t="s">
        <v>55</v>
      </c>
      <c r="B36" s="344">
        <v>3469947</v>
      </c>
      <c r="C36" s="344">
        <v>34699470</v>
      </c>
      <c r="D36" s="477">
        <v>294542</v>
      </c>
      <c r="E36" s="938">
        <v>2945420</v>
      </c>
      <c r="F36" s="939"/>
      <c r="G36" s="344">
        <v>1079</v>
      </c>
      <c r="H36" s="344">
        <v>6712455</v>
      </c>
      <c r="I36" s="476"/>
    </row>
    <row r="37" spans="1:9" s="68" customFormat="1" ht="15" customHeight="1">
      <c r="A37" s="104" t="s">
        <v>53</v>
      </c>
      <c r="B37" s="344">
        <v>168497</v>
      </c>
      <c r="C37" s="344">
        <v>1684970</v>
      </c>
      <c r="D37" s="475">
        <v>24664</v>
      </c>
      <c r="E37" s="938">
        <v>246640</v>
      </c>
      <c r="F37" s="939"/>
      <c r="G37" s="344">
        <v>123</v>
      </c>
      <c r="H37" s="344">
        <v>767741</v>
      </c>
      <c r="I37" s="476"/>
    </row>
    <row r="38" spans="1:9" s="68" customFormat="1" ht="15" customHeight="1">
      <c r="A38" s="104" t="s">
        <v>52</v>
      </c>
      <c r="B38" s="344">
        <v>1929364</v>
      </c>
      <c r="C38" s="344">
        <v>19293642</v>
      </c>
      <c r="D38" s="475">
        <v>193291</v>
      </c>
      <c r="E38" s="938">
        <v>1932912</v>
      </c>
      <c r="F38" s="939"/>
      <c r="G38" s="344">
        <v>655</v>
      </c>
      <c r="H38" s="344">
        <v>3861657</v>
      </c>
      <c r="I38" s="476"/>
    </row>
    <row r="39" spans="1:9" s="68" customFormat="1" ht="15" customHeight="1">
      <c r="A39" s="104" t="s">
        <v>51</v>
      </c>
      <c r="B39" s="344">
        <v>1988219</v>
      </c>
      <c r="C39" s="344">
        <v>19882190</v>
      </c>
      <c r="D39" s="475">
        <v>150002</v>
      </c>
      <c r="E39" s="938">
        <v>1500020</v>
      </c>
      <c r="F39" s="939"/>
      <c r="G39" s="344">
        <v>720</v>
      </c>
      <c r="H39" s="344">
        <v>4006029</v>
      </c>
      <c r="I39" s="476"/>
    </row>
    <row r="40" spans="1:9" s="68" customFormat="1" ht="15" customHeight="1">
      <c r="A40" s="104" t="s">
        <v>50</v>
      </c>
      <c r="B40" s="344">
        <v>2602930</v>
      </c>
      <c r="C40" s="344">
        <v>26029300</v>
      </c>
      <c r="D40" s="475">
        <v>284866</v>
      </c>
      <c r="E40" s="938">
        <v>2848660</v>
      </c>
      <c r="F40" s="939"/>
      <c r="G40" s="344">
        <v>1028</v>
      </c>
      <c r="H40" s="344">
        <v>6563873</v>
      </c>
      <c r="I40" s="476"/>
    </row>
    <row r="41" spans="1:9" s="68" customFormat="1" ht="15" customHeight="1">
      <c r="A41" s="104" t="s">
        <v>49</v>
      </c>
      <c r="B41" s="344">
        <v>275113</v>
      </c>
      <c r="C41" s="344">
        <v>2751130</v>
      </c>
      <c r="D41" s="475">
        <v>18899</v>
      </c>
      <c r="E41" s="938">
        <v>188990</v>
      </c>
      <c r="F41" s="939"/>
      <c r="G41" s="344">
        <v>89</v>
      </c>
      <c r="H41" s="344">
        <v>732610</v>
      </c>
      <c r="I41" s="476"/>
    </row>
    <row r="42" spans="1:9" s="68" customFormat="1" ht="15" customHeight="1">
      <c r="A42" s="104" t="s">
        <v>48</v>
      </c>
      <c r="B42" s="344">
        <v>1901307</v>
      </c>
      <c r="C42" s="344">
        <v>19013138</v>
      </c>
      <c r="D42" s="475">
        <v>107539</v>
      </c>
      <c r="E42" s="938">
        <v>1075390</v>
      </c>
      <c r="F42" s="939"/>
      <c r="G42" s="344">
        <v>538</v>
      </c>
      <c r="H42" s="344">
        <v>2524766</v>
      </c>
      <c r="I42" s="476"/>
    </row>
    <row r="43" spans="1:9" s="68" customFormat="1" ht="15" customHeight="1">
      <c r="A43" s="104" t="s">
        <v>47</v>
      </c>
      <c r="B43" s="344">
        <v>937487</v>
      </c>
      <c r="C43" s="344">
        <v>9374870</v>
      </c>
      <c r="D43" s="475">
        <v>171819</v>
      </c>
      <c r="E43" s="938">
        <v>1718190</v>
      </c>
      <c r="F43" s="939"/>
      <c r="G43" s="344">
        <v>737</v>
      </c>
      <c r="H43" s="344">
        <v>4097011</v>
      </c>
      <c r="I43" s="476"/>
    </row>
    <row r="44" spans="1:9" s="68" customFormat="1" ht="15" customHeight="1">
      <c r="A44" s="104" t="s">
        <v>46</v>
      </c>
      <c r="B44" s="344">
        <v>676747</v>
      </c>
      <c r="C44" s="344">
        <v>6767470</v>
      </c>
      <c r="D44" s="475">
        <v>94326</v>
      </c>
      <c r="E44" s="938">
        <v>943260</v>
      </c>
      <c r="F44" s="939"/>
      <c r="G44" s="344">
        <v>299</v>
      </c>
      <c r="H44" s="344">
        <v>1976339</v>
      </c>
      <c r="I44" s="476"/>
    </row>
    <row r="45" spans="1:9" s="68" customFormat="1" ht="15" customHeight="1">
      <c r="A45" s="104" t="s">
        <v>45</v>
      </c>
      <c r="B45" s="344">
        <v>432944</v>
      </c>
      <c r="C45" s="344">
        <v>4329440</v>
      </c>
      <c r="D45" s="475">
        <v>37068</v>
      </c>
      <c r="E45" s="938">
        <v>370680</v>
      </c>
      <c r="F45" s="939"/>
      <c r="G45" s="344">
        <v>128</v>
      </c>
      <c r="H45" s="344">
        <v>874125</v>
      </c>
      <c r="I45" s="476"/>
    </row>
    <row r="46" spans="1:9" s="68" customFormat="1" ht="15" customHeight="1">
      <c r="A46" s="104" t="s">
        <v>44</v>
      </c>
      <c r="B46" s="344">
        <v>1518432</v>
      </c>
      <c r="C46" s="344">
        <v>15184320</v>
      </c>
      <c r="D46" s="475">
        <v>62577</v>
      </c>
      <c r="E46" s="938">
        <v>625770</v>
      </c>
      <c r="F46" s="939"/>
      <c r="G46" s="344">
        <v>399</v>
      </c>
      <c r="H46" s="344">
        <v>2515586</v>
      </c>
      <c r="I46" s="476"/>
    </row>
    <row r="47" spans="1:9" s="68" customFormat="1" ht="15" customHeight="1">
      <c r="A47" s="104" t="s">
        <v>43</v>
      </c>
      <c r="B47" s="344">
        <v>622592</v>
      </c>
      <c r="C47" s="344">
        <v>6225470</v>
      </c>
      <c r="D47" s="475">
        <v>74704</v>
      </c>
      <c r="E47" s="938">
        <v>747040</v>
      </c>
      <c r="F47" s="939"/>
      <c r="G47" s="344">
        <v>356</v>
      </c>
      <c r="H47" s="344">
        <v>1858273</v>
      </c>
      <c r="I47" s="474"/>
    </row>
    <row r="48" spans="1:9" s="68" customFormat="1" ht="15" customHeight="1">
      <c r="A48" s="104" t="s">
        <v>42</v>
      </c>
      <c r="B48" s="344">
        <v>1833532</v>
      </c>
      <c r="C48" s="344">
        <v>18335320</v>
      </c>
      <c r="D48" s="475">
        <v>220472</v>
      </c>
      <c r="E48" s="938">
        <v>2204720</v>
      </c>
      <c r="F48" s="939"/>
      <c r="G48" s="344">
        <v>963</v>
      </c>
      <c r="H48" s="344">
        <v>5301945</v>
      </c>
      <c r="I48" s="474"/>
    </row>
    <row r="49" spans="1:9" s="68" customFormat="1" ht="15" customHeight="1">
      <c r="A49" s="147" t="s">
        <v>41</v>
      </c>
      <c r="B49" s="344">
        <v>263047</v>
      </c>
      <c r="C49" s="344">
        <v>2630470</v>
      </c>
      <c r="D49" s="475">
        <v>29862</v>
      </c>
      <c r="E49" s="938">
        <v>298620</v>
      </c>
      <c r="F49" s="939"/>
      <c r="G49" s="344">
        <v>122</v>
      </c>
      <c r="H49" s="344">
        <v>764505</v>
      </c>
      <c r="I49" s="474"/>
    </row>
    <row r="50" spans="1:9" s="68" customFormat="1">
      <c r="B50" s="362"/>
      <c r="C50" s="362"/>
      <c r="D50" s="362"/>
      <c r="E50" s="362"/>
      <c r="F50" s="362"/>
      <c r="G50" s="362"/>
      <c r="H50" s="362"/>
      <c r="I50" s="357"/>
    </row>
    <row r="51" spans="1:9">
      <c r="B51" s="162"/>
      <c r="C51" s="95"/>
      <c r="D51" s="162"/>
      <c r="F51" s="95"/>
      <c r="G51" s="162"/>
      <c r="H51" s="95"/>
    </row>
    <row r="52" spans="1:9">
      <c r="B52" s="162"/>
      <c r="C52" s="162"/>
      <c r="D52" s="162"/>
      <c r="E52" s="162"/>
      <c r="F52" s="162"/>
      <c r="G52" s="162"/>
      <c r="H52" s="162"/>
    </row>
    <row r="53" spans="1:9">
      <c r="C53" s="95"/>
      <c r="D53" s="95"/>
      <c r="E53" s="95"/>
      <c r="F53" s="95"/>
      <c r="G53" s="95"/>
      <c r="H53" s="95"/>
    </row>
  </sheetData>
  <mergeCells count="36">
    <mergeCell ref="A1:H1"/>
    <mergeCell ref="A3:H3"/>
    <mergeCell ref="A5:A7"/>
    <mergeCell ref="B6:B7"/>
    <mergeCell ref="C6:C7"/>
    <mergeCell ref="D6:D7"/>
    <mergeCell ref="C5:G5"/>
    <mergeCell ref="E6:E7"/>
    <mergeCell ref="F6:G6"/>
    <mergeCell ref="E49:F49"/>
    <mergeCell ref="E32:F32"/>
    <mergeCell ref="E43:F43"/>
    <mergeCell ref="E44:F44"/>
    <mergeCell ref="E45:F45"/>
    <mergeCell ref="E46:F46"/>
    <mergeCell ref="E39:F39"/>
    <mergeCell ref="E40:F40"/>
    <mergeCell ref="E42:F42"/>
    <mergeCell ref="E35:F35"/>
    <mergeCell ref="E36:F36"/>
    <mergeCell ref="E37:F37"/>
    <mergeCell ref="E38:F38"/>
    <mergeCell ref="E33:F33"/>
    <mergeCell ref="E34:F34"/>
    <mergeCell ref="E47:F47"/>
    <mergeCell ref="E41:F41"/>
    <mergeCell ref="A9:H9"/>
    <mergeCell ref="A18:H18"/>
    <mergeCell ref="E48:F48"/>
    <mergeCell ref="A27:H27"/>
    <mergeCell ref="A29:A31"/>
    <mergeCell ref="B29:F29"/>
    <mergeCell ref="G29:H30"/>
    <mergeCell ref="B30:C30"/>
    <mergeCell ref="E31:F31"/>
    <mergeCell ref="D30:F30"/>
  </mergeCells>
  <printOptions horizontalCentered="1"/>
  <pageMargins left="0.39370078740157483" right="0.39370078740157483" top="0.59055118110236227" bottom="0.59055118110236227" header="0.31496062992125984" footer="0.31496062992125984"/>
  <pageSetup paperSize="9"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1"/>
  <sheetViews>
    <sheetView zoomScaleNormal="100" workbookViewId="0">
      <selection activeCell="K9" sqref="K9"/>
    </sheetView>
  </sheetViews>
  <sheetFormatPr defaultColWidth="10.28515625" defaultRowHeight="12.75"/>
  <cols>
    <col min="1" max="1" width="18" style="272" customWidth="1"/>
    <col min="2" max="2" width="11.7109375" style="272" customWidth="1"/>
    <col min="3" max="3" width="13" style="272" customWidth="1"/>
    <col min="4" max="4" width="15.140625" style="272" customWidth="1"/>
    <col min="5" max="5" width="12.7109375" style="272" customWidth="1"/>
    <col min="6" max="6" width="12.85546875" style="272" customWidth="1"/>
    <col min="7" max="9" width="12.28515625" style="272" customWidth="1"/>
    <col min="10" max="10" width="11.7109375" style="272" customWidth="1"/>
    <col min="11" max="11" width="11" style="272" customWidth="1"/>
    <col min="12" max="12" width="6" style="272" customWidth="1"/>
    <col min="13" max="13" width="12.7109375" style="272" customWidth="1"/>
    <col min="14" max="14" width="11" style="272" customWidth="1"/>
    <col min="15" max="16384" width="10.28515625" style="272"/>
  </cols>
  <sheetData>
    <row r="1" spans="1:14" ht="30" customHeight="1">
      <c r="A1" s="952" t="s">
        <v>365</v>
      </c>
      <c r="B1" s="952"/>
      <c r="C1" s="952"/>
      <c r="D1" s="952"/>
      <c r="E1" s="952"/>
      <c r="F1" s="952"/>
      <c r="G1" s="952"/>
      <c r="H1" s="952"/>
      <c r="I1" s="952"/>
      <c r="J1" s="952"/>
      <c r="K1" s="952"/>
      <c r="L1" s="535"/>
    </row>
    <row r="2" spans="1:14" ht="15" customHeight="1"/>
    <row r="3" spans="1:14" s="336" customFormat="1" ht="18" customHeight="1">
      <c r="A3" s="907" t="s">
        <v>364</v>
      </c>
      <c r="B3" s="907"/>
      <c r="C3" s="907"/>
      <c r="D3" s="907"/>
      <c r="E3" s="907"/>
      <c r="F3" s="907"/>
      <c r="G3" s="907"/>
      <c r="H3" s="907"/>
      <c r="I3" s="907"/>
      <c r="J3" s="907"/>
      <c r="K3" s="907"/>
      <c r="L3" s="534"/>
      <c r="N3" s="533"/>
    </row>
    <row r="4" spans="1:14" ht="12" customHeight="1">
      <c r="A4" s="532"/>
    </row>
    <row r="5" spans="1:14" ht="34.5" customHeight="1">
      <c r="A5" s="908" t="s">
        <v>35</v>
      </c>
      <c r="B5" s="953" t="s">
        <v>363</v>
      </c>
      <c r="C5" s="954"/>
      <c r="D5" s="955"/>
      <c r="E5" s="956" t="s">
        <v>362</v>
      </c>
      <c r="F5" s="953"/>
      <c r="G5" s="956" t="s">
        <v>361</v>
      </c>
      <c r="H5" s="956"/>
      <c r="I5" s="956"/>
      <c r="J5" s="956" t="s">
        <v>360</v>
      </c>
      <c r="K5" s="953"/>
      <c r="L5" s="531"/>
      <c r="M5" s="530"/>
      <c r="N5" s="530"/>
    </row>
    <row r="6" spans="1:14" ht="27" customHeight="1">
      <c r="A6" s="908"/>
      <c r="B6" s="957" t="s">
        <v>356</v>
      </c>
      <c r="C6" s="959" t="s">
        <v>355</v>
      </c>
      <c r="D6" s="528" t="s">
        <v>357</v>
      </c>
      <c r="E6" s="957" t="s">
        <v>356</v>
      </c>
      <c r="F6" s="959" t="s">
        <v>355</v>
      </c>
      <c r="G6" s="957" t="s">
        <v>359</v>
      </c>
      <c r="H6" s="959" t="s">
        <v>358</v>
      </c>
      <c r="I6" s="528" t="s">
        <v>357</v>
      </c>
      <c r="J6" s="957" t="s">
        <v>356</v>
      </c>
      <c r="K6" s="960" t="s">
        <v>355</v>
      </c>
      <c r="L6" s="529"/>
      <c r="M6" s="114"/>
      <c r="N6" s="114"/>
    </row>
    <row r="7" spans="1:14" ht="69.75" customHeight="1">
      <c r="A7" s="908"/>
      <c r="B7" s="958"/>
      <c r="C7" s="958"/>
      <c r="D7" s="528" t="s">
        <v>354</v>
      </c>
      <c r="E7" s="958"/>
      <c r="F7" s="958"/>
      <c r="G7" s="958"/>
      <c r="H7" s="958"/>
      <c r="I7" s="528" t="s">
        <v>353</v>
      </c>
      <c r="J7" s="958"/>
      <c r="K7" s="961"/>
      <c r="L7" s="527"/>
      <c r="M7" s="114"/>
      <c r="N7" s="114"/>
    </row>
    <row r="8" spans="1:14" s="523" customFormat="1" ht="15" customHeight="1">
      <c r="A8" s="526"/>
      <c r="B8" s="525"/>
      <c r="C8" s="525"/>
      <c r="D8" s="525"/>
      <c r="E8" s="525"/>
      <c r="F8" s="525"/>
      <c r="G8" s="525"/>
      <c r="H8" s="525"/>
      <c r="I8" s="525"/>
      <c r="J8" s="525"/>
      <c r="K8" s="524"/>
      <c r="L8" s="281"/>
      <c r="M8" s="518"/>
      <c r="N8" s="518"/>
    </row>
    <row r="9" spans="1:14" ht="15" customHeight="1">
      <c r="A9" s="522" t="s">
        <v>28</v>
      </c>
      <c r="B9" s="521">
        <v>918072</v>
      </c>
      <c r="C9" s="521">
        <v>887385</v>
      </c>
      <c r="D9" s="521">
        <v>2711</v>
      </c>
      <c r="E9" s="521">
        <v>7090</v>
      </c>
      <c r="F9" s="521">
        <v>5211</v>
      </c>
      <c r="G9" s="521">
        <v>10269</v>
      </c>
      <c r="H9" s="521">
        <v>7240</v>
      </c>
      <c r="I9" s="521">
        <v>1624</v>
      </c>
      <c r="J9" s="521">
        <v>900713</v>
      </c>
      <c r="K9" s="520">
        <v>874934</v>
      </c>
      <c r="L9" s="519"/>
      <c r="M9" s="518"/>
      <c r="N9" s="506"/>
    </row>
    <row r="10" spans="1:14" ht="15" customHeight="1">
      <c r="A10" s="517" t="s">
        <v>57</v>
      </c>
      <c r="B10" s="511">
        <v>34557</v>
      </c>
      <c r="C10" s="511">
        <v>32568</v>
      </c>
      <c r="D10" s="510">
        <v>108</v>
      </c>
      <c r="E10" s="510">
        <v>277</v>
      </c>
      <c r="F10" s="510">
        <v>91</v>
      </c>
      <c r="G10" s="510">
        <v>734</v>
      </c>
      <c r="H10" s="510">
        <v>325</v>
      </c>
      <c r="I10" s="510">
        <v>71</v>
      </c>
      <c r="J10" s="510">
        <v>33546</v>
      </c>
      <c r="K10" s="509">
        <v>32152</v>
      </c>
      <c r="L10" s="508"/>
      <c r="M10" s="507"/>
      <c r="N10" s="506"/>
    </row>
    <row r="11" spans="1:14" ht="15" customHeight="1">
      <c r="A11" s="517" t="s">
        <v>56</v>
      </c>
      <c r="B11" s="511">
        <v>48275</v>
      </c>
      <c r="C11" s="511">
        <v>46699</v>
      </c>
      <c r="D11" s="510">
        <v>71</v>
      </c>
      <c r="E11" s="510">
        <v>402</v>
      </c>
      <c r="F11" s="510">
        <v>345</v>
      </c>
      <c r="G11" s="510">
        <v>539</v>
      </c>
      <c r="H11" s="510">
        <v>433</v>
      </c>
      <c r="I11" s="510">
        <v>98</v>
      </c>
      <c r="J11" s="510">
        <v>47334</v>
      </c>
      <c r="K11" s="509">
        <v>45921</v>
      </c>
      <c r="L11" s="508"/>
      <c r="M11" s="507"/>
      <c r="N11" s="506"/>
    </row>
    <row r="12" spans="1:14" ht="15" customHeight="1">
      <c r="A12" s="517" t="s">
        <v>55</v>
      </c>
      <c r="B12" s="511">
        <v>119889</v>
      </c>
      <c r="C12" s="511">
        <v>115358</v>
      </c>
      <c r="D12" s="510">
        <v>239</v>
      </c>
      <c r="E12" s="510">
        <v>509</v>
      </c>
      <c r="F12" s="510">
        <v>357</v>
      </c>
      <c r="G12" s="510">
        <v>920</v>
      </c>
      <c r="H12" s="510">
        <v>705</v>
      </c>
      <c r="I12" s="510">
        <v>229</v>
      </c>
      <c r="J12" s="510">
        <v>118460</v>
      </c>
      <c r="K12" s="509">
        <v>114296</v>
      </c>
      <c r="L12" s="508"/>
      <c r="M12" s="507"/>
      <c r="N12" s="506"/>
    </row>
    <row r="13" spans="1:14" ht="15" customHeight="1">
      <c r="A13" s="517" t="s">
        <v>53</v>
      </c>
      <c r="B13" s="511">
        <v>11681</v>
      </c>
      <c r="C13" s="511">
        <v>11263</v>
      </c>
      <c r="D13" s="510">
        <v>13</v>
      </c>
      <c r="E13" s="510">
        <v>67</v>
      </c>
      <c r="F13" s="510">
        <v>59</v>
      </c>
      <c r="G13" s="510">
        <v>133</v>
      </c>
      <c r="H13" s="510">
        <v>98</v>
      </c>
      <c r="I13" s="510">
        <v>39</v>
      </c>
      <c r="J13" s="510">
        <v>11481</v>
      </c>
      <c r="K13" s="509">
        <v>11106</v>
      </c>
      <c r="L13" s="508"/>
      <c r="M13" s="507"/>
      <c r="N13" s="506"/>
    </row>
    <row r="14" spans="1:14" ht="15" customHeight="1">
      <c r="A14" s="517" t="s">
        <v>52</v>
      </c>
      <c r="B14" s="511">
        <v>74322</v>
      </c>
      <c r="C14" s="511">
        <v>71138</v>
      </c>
      <c r="D14" s="516">
        <v>416</v>
      </c>
      <c r="E14" s="510">
        <v>755</v>
      </c>
      <c r="F14" s="510">
        <v>557</v>
      </c>
      <c r="G14" s="516">
        <v>896</v>
      </c>
      <c r="H14" s="516">
        <v>555</v>
      </c>
      <c r="I14" s="516">
        <v>143</v>
      </c>
      <c r="J14" s="516">
        <v>72671</v>
      </c>
      <c r="K14" s="514">
        <v>70026</v>
      </c>
      <c r="L14" s="513"/>
      <c r="M14" s="507"/>
      <c r="N14" s="506"/>
    </row>
    <row r="15" spans="1:14" ht="15" customHeight="1">
      <c r="A15" s="517" t="s">
        <v>51</v>
      </c>
      <c r="B15" s="511">
        <v>106983</v>
      </c>
      <c r="C15" s="511">
        <v>104323</v>
      </c>
      <c r="D15" s="516">
        <v>81</v>
      </c>
      <c r="E15" s="516">
        <v>1877</v>
      </c>
      <c r="F15" s="516">
        <v>1694</v>
      </c>
      <c r="G15" s="516">
        <v>931</v>
      </c>
      <c r="H15" s="516">
        <v>706</v>
      </c>
      <c r="I15" s="516">
        <v>56</v>
      </c>
      <c r="J15" s="516">
        <v>104175</v>
      </c>
      <c r="K15" s="514">
        <v>101923</v>
      </c>
      <c r="L15" s="513"/>
      <c r="M15" s="507"/>
      <c r="N15" s="506"/>
    </row>
    <row r="16" spans="1:14" ht="15" customHeight="1">
      <c r="A16" s="517" t="s">
        <v>50</v>
      </c>
      <c r="B16" s="511">
        <v>128205</v>
      </c>
      <c r="C16" s="511">
        <v>123993</v>
      </c>
      <c r="D16" s="510">
        <v>1325</v>
      </c>
      <c r="E16" s="510">
        <v>1023</v>
      </c>
      <c r="F16" s="510">
        <v>594</v>
      </c>
      <c r="G16" s="510">
        <v>1598</v>
      </c>
      <c r="H16" s="510">
        <v>1201</v>
      </c>
      <c r="I16" s="510">
        <v>268</v>
      </c>
      <c r="J16" s="510">
        <v>125584</v>
      </c>
      <c r="K16" s="509">
        <v>122198</v>
      </c>
      <c r="L16" s="508"/>
      <c r="M16" s="507"/>
      <c r="N16" s="506"/>
    </row>
    <row r="17" spans="1:14" ht="15" customHeight="1">
      <c r="A17" s="517" t="s">
        <v>49</v>
      </c>
      <c r="B17" s="511">
        <v>19649</v>
      </c>
      <c r="C17" s="511">
        <v>19230</v>
      </c>
      <c r="D17" s="510">
        <v>5</v>
      </c>
      <c r="E17" s="510">
        <v>66</v>
      </c>
      <c r="F17" s="510">
        <v>40</v>
      </c>
      <c r="G17" s="510">
        <v>190</v>
      </c>
      <c r="H17" s="510">
        <v>148</v>
      </c>
      <c r="I17" s="510">
        <v>41</v>
      </c>
      <c r="J17" s="510">
        <v>19393</v>
      </c>
      <c r="K17" s="509">
        <v>19042</v>
      </c>
      <c r="L17" s="508"/>
      <c r="M17" s="507"/>
      <c r="N17" s="506"/>
    </row>
    <row r="18" spans="1:14" ht="15" customHeight="1">
      <c r="A18" s="517" t="s">
        <v>48</v>
      </c>
      <c r="B18" s="511">
        <v>72102</v>
      </c>
      <c r="C18" s="511">
        <v>70168</v>
      </c>
      <c r="D18" s="516">
        <v>14</v>
      </c>
      <c r="E18" s="516">
        <v>371</v>
      </c>
      <c r="F18" s="516">
        <v>274</v>
      </c>
      <c r="G18" s="516">
        <v>668</v>
      </c>
      <c r="H18" s="516">
        <v>513</v>
      </c>
      <c r="I18" s="516">
        <v>99</v>
      </c>
      <c r="J18" s="516">
        <v>71063</v>
      </c>
      <c r="K18" s="514">
        <v>69381</v>
      </c>
      <c r="L18" s="513"/>
      <c r="M18" s="507"/>
      <c r="N18" s="506"/>
    </row>
    <row r="19" spans="1:14" ht="15" customHeight="1">
      <c r="A19" s="515" t="s">
        <v>47</v>
      </c>
      <c r="B19" s="511">
        <v>58184</v>
      </c>
      <c r="C19" s="511">
        <v>56940</v>
      </c>
      <c r="D19" s="514">
        <v>11</v>
      </c>
      <c r="E19" s="514">
        <v>188</v>
      </c>
      <c r="F19" s="514">
        <v>165</v>
      </c>
      <c r="G19" s="514">
        <v>656</v>
      </c>
      <c r="H19" s="514">
        <v>541</v>
      </c>
      <c r="I19" s="514">
        <v>118</v>
      </c>
      <c r="J19" s="514">
        <v>57340</v>
      </c>
      <c r="K19" s="514">
        <v>56234</v>
      </c>
      <c r="L19" s="513"/>
      <c r="M19" s="507"/>
      <c r="N19" s="506"/>
    </row>
    <row r="20" spans="1:14" ht="15" customHeight="1">
      <c r="A20" s="515" t="s">
        <v>46</v>
      </c>
      <c r="B20" s="511">
        <v>29103</v>
      </c>
      <c r="C20" s="511">
        <v>27989</v>
      </c>
      <c r="D20" s="514">
        <v>33</v>
      </c>
      <c r="E20" s="514">
        <v>175</v>
      </c>
      <c r="F20" s="514">
        <v>81</v>
      </c>
      <c r="G20" s="514">
        <v>450</v>
      </c>
      <c r="H20" s="514">
        <v>256</v>
      </c>
      <c r="I20" s="514">
        <v>51</v>
      </c>
      <c r="J20" s="514">
        <v>28478</v>
      </c>
      <c r="K20" s="514">
        <v>27652</v>
      </c>
      <c r="L20" s="513"/>
      <c r="M20" s="507"/>
      <c r="N20" s="506"/>
    </row>
    <row r="21" spans="1:14" ht="15" customHeight="1">
      <c r="A21" s="515" t="s">
        <v>45</v>
      </c>
      <c r="B21" s="511">
        <v>27795</v>
      </c>
      <c r="C21" s="511">
        <v>27057</v>
      </c>
      <c r="D21" s="514">
        <v>15</v>
      </c>
      <c r="E21" s="514">
        <v>121</v>
      </c>
      <c r="F21" s="514">
        <v>86</v>
      </c>
      <c r="G21" s="514">
        <v>346</v>
      </c>
      <c r="H21" s="514">
        <v>274</v>
      </c>
      <c r="I21" s="514">
        <v>57</v>
      </c>
      <c r="J21" s="514">
        <v>27328</v>
      </c>
      <c r="K21" s="514">
        <v>26697</v>
      </c>
      <c r="L21" s="513"/>
      <c r="M21" s="507"/>
      <c r="N21" s="506"/>
    </row>
    <row r="22" spans="1:14" ht="15" customHeight="1">
      <c r="A22" s="512" t="s">
        <v>44</v>
      </c>
      <c r="B22" s="511">
        <v>53658</v>
      </c>
      <c r="C22" s="511">
        <v>51650</v>
      </c>
      <c r="D22" s="510">
        <v>98</v>
      </c>
      <c r="E22" s="510">
        <v>220</v>
      </c>
      <c r="F22" s="510">
        <v>160</v>
      </c>
      <c r="G22" s="510">
        <v>611</v>
      </c>
      <c r="H22" s="510">
        <v>408</v>
      </c>
      <c r="I22" s="510">
        <v>116</v>
      </c>
      <c r="J22" s="510">
        <v>52827</v>
      </c>
      <c r="K22" s="509">
        <v>51082</v>
      </c>
      <c r="L22" s="508"/>
      <c r="M22" s="507"/>
      <c r="N22" s="506"/>
    </row>
    <row r="23" spans="1:14" ht="15" customHeight="1">
      <c r="A23" s="512" t="s">
        <v>43</v>
      </c>
      <c r="B23" s="511">
        <v>30704</v>
      </c>
      <c r="C23" s="511">
        <v>29751</v>
      </c>
      <c r="D23" s="510">
        <v>14</v>
      </c>
      <c r="E23" s="510">
        <v>149</v>
      </c>
      <c r="F23" s="510">
        <v>128</v>
      </c>
      <c r="G23" s="510">
        <v>353</v>
      </c>
      <c r="H23" s="510">
        <v>274</v>
      </c>
      <c r="I23" s="510">
        <v>66</v>
      </c>
      <c r="J23" s="510">
        <v>30202</v>
      </c>
      <c r="K23" s="509">
        <v>29349</v>
      </c>
      <c r="L23" s="508"/>
      <c r="M23" s="507"/>
      <c r="N23" s="506"/>
    </row>
    <row r="24" spans="1:14" ht="15" customHeight="1">
      <c r="A24" s="512" t="s">
        <v>42</v>
      </c>
      <c r="B24" s="511">
        <v>82403</v>
      </c>
      <c r="C24" s="511">
        <v>80122</v>
      </c>
      <c r="D24" s="510">
        <v>244</v>
      </c>
      <c r="E24" s="510">
        <v>667</v>
      </c>
      <c r="F24" s="510">
        <v>520</v>
      </c>
      <c r="G24" s="510">
        <v>827</v>
      </c>
      <c r="H24" s="510">
        <v>614</v>
      </c>
      <c r="I24" s="510">
        <v>132</v>
      </c>
      <c r="J24" s="510">
        <v>80909</v>
      </c>
      <c r="K24" s="509">
        <v>78988</v>
      </c>
      <c r="L24" s="508"/>
      <c r="M24" s="507"/>
      <c r="N24" s="506"/>
    </row>
    <row r="25" spans="1:14" ht="15" customHeight="1">
      <c r="A25" s="512" t="s">
        <v>41</v>
      </c>
      <c r="B25" s="511">
        <v>20562</v>
      </c>
      <c r="C25" s="511">
        <v>19136</v>
      </c>
      <c r="D25" s="510">
        <v>24</v>
      </c>
      <c r="E25" s="510">
        <v>223</v>
      </c>
      <c r="F25" s="510">
        <v>60</v>
      </c>
      <c r="G25" s="510">
        <v>417</v>
      </c>
      <c r="H25" s="510">
        <v>189</v>
      </c>
      <c r="I25" s="510">
        <v>40</v>
      </c>
      <c r="J25" s="510">
        <v>19922</v>
      </c>
      <c r="K25" s="509">
        <v>18887</v>
      </c>
      <c r="L25" s="508"/>
      <c r="M25" s="507"/>
      <c r="N25" s="506"/>
    </row>
    <row r="26" spans="1:14" ht="16.5" customHeight="1">
      <c r="B26" s="328"/>
      <c r="C26" s="328"/>
      <c r="D26" s="328"/>
      <c r="E26" s="328"/>
      <c r="F26" s="328"/>
      <c r="G26" s="328"/>
      <c r="H26" s="328"/>
      <c r="I26" s="328"/>
      <c r="J26" s="328"/>
      <c r="K26" s="328"/>
      <c r="L26" s="328"/>
      <c r="M26" s="114"/>
      <c r="N26" s="505"/>
    </row>
    <row r="27" spans="1:14" ht="35.25" customHeight="1">
      <c r="A27" s="820" t="s">
        <v>352</v>
      </c>
      <c r="B27" s="821"/>
      <c r="C27" s="821"/>
      <c r="D27" s="821"/>
      <c r="E27" s="821"/>
      <c r="F27" s="821"/>
      <c r="G27" s="821"/>
      <c r="H27" s="821"/>
      <c r="I27" s="821"/>
      <c r="J27" s="821"/>
      <c r="K27" s="821"/>
      <c r="L27" s="502"/>
    </row>
    <row r="28" spans="1:14" ht="24" customHeight="1">
      <c r="A28" s="820" t="s">
        <v>351</v>
      </c>
      <c r="B28" s="821"/>
      <c r="C28" s="821"/>
      <c r="D28" s="821"/>
      <c r="E28" s="821"/>
      <c r="F28" s="821"/>
      <c r="G28" s="821"/>
      <c r="H28" s="821"/>
      <c r="I28" s="821"/>
      <c r="J28" s="821"/>
      <c r="K28" s="962"/>
      <c r="L28" s="504"/>
    </row>
    <row r="29" spans="1:14" ht="15" customHeight="1">
      <c r="A29" s="503"/>
      <c r="B29" s="502"/>
      <c r="C29" s="502"/>
      <c r="D29" s="502"/>
      <c r="E29" s="502"/>
      <c r="F29" s="502"/>
      <c r="G29" s="502"/>
      <c r="H29" s="502"/>
      <c r="I29" s="502"/>
      <c r="J29" s="502"/>
      <c r="K29" s="501"/>
      <c r="L29" s="501"/>
    </row>
    <row r="30" spans="1:14" ht="15" customHeight="1">
      <c r="A30" s="503"/>
      <c r="B30" s="502"/>
      <c r="C30" s="502"/>
      <c r="D30" s="502"/>
      <c r="E30" s="502"/>
      <c r="F30" s="502"/>
      <c r="G30" s="502"/>
      <c r="H30" s="502"/>
      <c r="I30" s="502"/>
      <c r="J30" s="502"/>
      <c r="K30" s="501"/>
      <c r="L30" s="501"/>
    </row>
    <row r="31" spans="1:14" ht="15" customHeight="1">
      <c r="A31" s="503"/>
      <c r="B31" s="502"/>
      <c r="C31" s="502"/>
      <c r="D31" s="502"/>
      <c r="E31" s="502"/>
      <c r="F31" s="502"/>
      <c r="G31" s="502"/>
      <c r="H31" s="502"/>
      <c r="I31" s="502"/>
      <c r="J31" s="502"/>
      <c r="K31" s="501"/>
      <c r="L31" s="501"/>
    </row>
  </sheetData>
  <mergeCells count="17">
    <mergeCell ref="A27:K27"/>
    <mergeCell ref="A28:K28"/>
    <mergeCell ref="E6:E7"/>
    <mergeCell ref="F6:F7"/>
    <mergeCell ref="G6:G7"/>
    <mergeCell ref="H6:H7"/>
    <mergeCell ref="J6:J7"/>
    <mergeCell ref="A1:K1"/>
    <mergeCell ref="A3:K3"/>
    <mergeCell ref="A5:A7"/>
    <mergeCell ref="B5:D5"/>
    <mergeCell ref="E5:F5"/>
    <mergeCell ref="G5:I5"/>
    <mergeCell ref="J5:K5"/>
    <mergeCell ref="B6:B7"/>
    <mergeCell ref="C6:C7"/>
    <mergeCell ref="K6:K7"/>
  </mergeCells>
  <pageMargins left="0.70866141732283472" right="0.70866141732283472" top="0.74803149606299213" bottom="0.74803149606299213" header="0.31496062992125984" footer="0.31496062992125984"/>
  <pageSetup paperSize="9" scale="92" orientation="landscape"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6"/>
  <sheetViews>
    <sheetView zoomScaleNormal="100" workbookViewId="0">
      <selection activeCell="H23" sqref="H23"/>
    </sheetView>
  </sheetViews>
  <sheetFormatPr defaultColWidth="9.140625" defaultRowHeight="12.75"/>
  <cols>
    <col min="1" max="1" width="18" style="272" customWidth="1"/>
    <col min="2" max="2" width="9.7109375" style="272" customWidth="1"/>
    <col min="3" max="3" width="12.42578125" style="272" customWidth="1"/>
    <col min="4" max="4" width="13.42578125" style="272" customWidth="1"/>
    <col min="5" max="6" width="12.42578125" style="272" customWidth="1"/>
    <col min="7" max="7" width="11.140625" style="272" customWidth="1"/>
    <col min="8" max="9" width="12.42578125" style="272" customWidth="1"/>
    <col min="10" max="10" width="11" style="272" customWidth="1"/>
    <col min="11" max="16384" width="9.140625" style="272"/>
  </cols>
  <sheetData>
    <row r="1" spans="1:11" ht="30" customHeight="1">
      <c r="A1" s="952" t="s">
        <v>365</v>
      </c>
      <c r="B1" s="952"/>
      <c r="C1" s="952"/>
      <c r="D1" s="952"/>
      <c r="E1" s="952"/>
      <c r="F1" s="952"/>
      <c r="G1" s="952"/>
      <c r="H1" s="952"/>
      <c r="I1" s="552"/>
    </row>
    <row r="2" spans="1:11" ht="15" customHeight="1"/>
    <row r="3" spans="1:11" ht="30" customHeight="1">
      <c r="A3" s="963" t="s">
        <v>375</v>
      </c>
      <c r="B3" s="963"/>
      <c r="C3" s="963"/>
      <c r="D3" s="963"/>
      <c r="E3" s="963"/>
      <c r="F3" s="963"/>
      <c r="G3" s="963"/>
      <c r="H3" s="963"/>
      <c r="I3" s="551"/>
    </row>
    <row r="4" spans="1:11" ht="12" customHeight="1">
      <c r="A4" s="550"/>
      <c r="B4" s="549"/>
      <c r="C4" s="549"/>
      <c r="D4" s="549"/>
      <c r="E4" s="549"/>
      <c r="F4" s="549"/>
      <c r="G4" s="549"/>
      <c r="H4" s="549"/>
      <c r="I4" s="549"/>
    </row>
    <row r="5" spans="1:11" ht="63" customHeight="1">
      <c r="A5" s="548" t="s">
        <v>35</v>
      </c>
      <c r="B5" s="548" t="s">
        <v>374</v>
      </c>
      <c r="C5" s="333" t="s">
        <v>373</v>
      </c>
      <c r="D5" s="333" t="s">
        <v>372</v>
      </c>
      <c r="E5" s="334" t="s">
        <v>371</v>
      </c>
      <c r="F5" s="334" t="s">
        <v>370</v>
      </c>
      <c r="G5" s="334" t="s">
        <v>369</v>
      </c>
      <c r="H5" s="547" t="s">
        <v>368</v>
      </c>
      <c r="I5" s="546"/>
      <c r="J5" s="332"/>
    </row>
    <row r="6" spans="1:11" ht="9" customHeight="1">
      <c r="A6" s="545"/>
      <c r="B6" s="525"/>
      <c r="C6" s="525"/>
      <c r="D6" s="544"/>
      <c r="E6" s="525"/>
      <c r="F6" s="525"/>
      <c r="G6" s="525"/>
      <c r="H6" s="543"/>
      <c r="I6" s="281"/>
    </row>
    <row r="7" spans="1:11" ht="15" customHeight="1">
      <c r="A7" s="522" t="s">
        <v>28</v>
      </c>
      <c r="B7" s="541">
        <v>1215070</v>
      </c>
      <c r="C7" s="540">
        <v>11651</v>
      </c>
      <c r="D7" s="542">
        <v>10538</v>
      </c>
      <c r="E7" s="542">
        <v>12658</v>
      </c>
      <c r="F7" s="541">
        <v>1682</v>
      </c>
      <c r="G7" s="541">
        <v>1178541</v>
      </c>
      <c r="H7" s="540">
        <v>128204</v>
      </c>
      <c r="I7" s="540"/>
      <c r="J7" s="328"/>
    </row>
    <row r="8" spans="1:11" ht="15" customHeight="1">
      <c r="A8" s="517" t="s">
        <v>57</v>
      </c>
      <c r="B8" s="325">
        <v>42968</v>
      </c>
      <c r="C8" s="324">
        <v>163</v>
      </c>
      <c r="D8" s="539">
        <v>640</v>
      </c>
      <c r="E8" s="539">
        <v>362</v>
      </c>
      <c r="F8" s="325">
        <v>73</v>
      </c>
      <c r="G8" s="325">
        <v>41730</v>
      </c>
      <c r="H8" s="324">
        <v>2099</v>
      </c>
      <c r="I8" s="324"/>
    </row>
    <row r="9" spans="1:11" ht="15" customHeight="1">
      <c r="A9" s="517" t="s">
        <v>56</v>
      </c>
      <c r="B9" s="511">
        <v>65960</v>
      </c>
      <c r="C9" s="324">
        <v>901</v>
      </c>
      <c r="D9" s="538">
        <v>303</v>
      </c>
      <c r="E9" s="538">
        <v>574</v>
      </c>
      <c r="F9" s="511">
        <v>101</v>
      </c>
      <c r="G9" s="511">
        <v>64081</v>
      </c>
      <c r="H9" s="324">
        <v>2646</v>
      </c>
      <c r="I9" s="324"/>
    </row>
    <row r="10" spans="1:11" ht="15" customHeight="1">
      <c r="A10" s="517" t="s">
        <v>55</v>
      </c>
      <c r="B10" s="511">
        <v>154278</v>
      </c>
      <c r="C10" s="324">
        <v>620</v>
      </c>
      <c r="D10" s="538">
        <v>993</v>
      </c>
      <c r="E10" s="538">
        <v>1475</v>
      </c>
      <c r="F10" s="511">
        <v>239</v>
      </c>
      <c r="G10" s="511">
        <v>150951</v>
      </c>
      <c r="H10" s="324">
        <v>7039</v>
      </c>
      <c r="I10" s="324"/>
    </row>
    <row r="11" spans="1:11" ht="15" customHeight="1">
      <c r="A11" s="517" t="s">
        <v>53</v>
      </c>
      <c r="B11" s="511">
        <v>14733</v>
      </c>
      <c r="C11" s="324">
        <v>102</v>
      </c>
      <c r="D11" s="538">
        <v>56</v>
      </c>
      <c r="E11" s="538">
        <v>79</v>
      </c>
      <c r="F11" s="511">
        <v>41</v>
      </c>
      <c r="G11" s="511">
        <v>14455</v>
      </c>
      <c r="H11" s="324">
        <v>1231</v>
      </c>
      <c r="I11" s="324"/>
    </row>
    <row r="12" spans="1:11" ht="15" customHeight="1">
      <c r="A12" s="517" t="s">
        <v>52</v>
      </c>
      <c r="B12" s="511">
        <v>97317</v>
      </c>
      <c r="C12" s="324">
        <v>1185</v>
      </c>
      <c r="D12" s="538">
        <v>1514</v>
      </c>
      <c r="E12" s="538">
        <v>802</v>
      </c>
      <c r="F12" s="511">
        <v>148</v>
      </c>
      <c r="G12" s="511">
        <v>93668</v>
      </c>
      <c r="H12" s="324">
        <v>6991</v>
      </c>
      <c r="I12" s="324"/>
      <c r="K12" s="328"/>
    </row>
    <row r="13" spans="1:11" ht="15" customHeight="1">
      <c r="A13" s="517" t="s">
        <v>51</v>
      </c>
      <c r="B13" s="511">
        <v>140667</v>
      </c>
      <c r="C13" s="324">
        <v>4217</v>
      </c>
      <c r="D13" s="538">
        <v>199</v>
      </c>
      <c r="E13" s="538">
        <v>1616</v>
      </c>
      <c r="F13" s="511">
        <v>59</v>
      </c>
      <c r="G13" s="511">
        <v>134576</v>
      </c>
      <c r="H13" s="324">
        <v>47829</v>
      </c>
      <c r="I13" s="324"/>
      <c r="K13" s="328"/>
    </row>
    <row r="14" spans="1:11" ht="15" customHeight="1">
      <c r="A14" s="517" t="s">
        <v>50</v>
      </c>
      <c r="B14" s="511">
        <v>173094</v>
      </c>
      <c r="C14" s="324">
        <v>932</v>
      </c>
      <c r="D14" s="538">
        <v>4052</v>
      </c>
      <c r="E14" s="538">
        <v>1799</v>
      </c>
      <c r="F14" s="511">
        <v>275</v>
      </c>
      <c r="G14" s="511">
        <v>166036</v>
      </c>
      <c r="H14" s="324">
        <v>11047</v>
      </c>
      <c r="I14" s="324"/>
    </row>
    <row r="15" spans="1:11" ht="15" customHeight="1">
      <c r="A15" s="517" t="s">
        <v>49</v>
      </c>
      <c r="B15" s="511">
        <v>26620</v>
      </c>
      <c r="C15" s="324">
        <v>107</v>
      </c>
      <c r="D15" s="538">
        <v>17</v>
      </c>
      <c r="E15" s="538">
        <v>144</v>
      </c>
      <c r="F15" s="511">
        <v>42</v>
      </c>
      <c r="G15" s="511">
        <v>26310</v>
      </c>
      <c r="H15" s="324">
        <v>1747</v>
      </c>
      <c r="I15" s="324"/>
    </row>
    <row r="16" spans="1:11" ht="15" customHeight="1">
      <c r="A16" s="517" t="s">
        <v>48</v>
      </c>
      <c r="B16" s="511">
        <v>88346</v>
      </c>
      <c r="C16" s="324">
        <v>386</v>
      </c>
      <c r="D16" s="538">
        <v>171</v>
      </c>
      <c r="E16" s="538">
        <v>1684</v>
      </c>
      <c r="F16" s="511">
        <v>106</v>
      </c>
      <c r="G16" s="511">
        <v>85999</v>
      </c>
      <c r="H16" s="324">
        <v>15293</v>
      </c>
      <c r="I16" s="324"/>
    </row>
    <row r="17" spans="1:9" ht="15" customHeight="1">
      <c r="A17" s="517" t="s">
        <v>47</v>
      </c>
      <c r="B17" s="511">
        <v>84596</v>
      </c>
      <c r="C17" s="324">
        <v>473</v>
      </c>
      <c r="D17" s="538">
        <v>883</v>
      </c>
      <c r="E17" s="538">
        <v>913</v>
      </c>
      <c r="F17" s="511">
        <v>124</v>
      </c>
      <c r="G17" s="511">
        <v>82203</v>
      </c>
      <c r="H17" s="324">
        <v>5185</v>
      </c>
      <c r="I17" s="324"/>
    </row>
    <row r="18" spans="1:9" ht="15" customHeight="1">
      <c r="A18" s="517" t="s">
        <v>46</v>
      </c>
      <c r="B18" s="511">
        <v>40178</v>
      </c>
      <c r="C18" s="324">
        <v>231</v>
      </c>
      <c r="D18" s="538">
        <v>173</v>
      </c>
      <c r="E18" s="538">
        <v>426</v>
      </c>
      <c r="F18" s="511">
        <v>51</v>
      </c>
      <c r="G18" s="511">
        <v>39297</v>
      </c>
      <c r="H18" s="324">
        <v>3982</v>
      </c>
      <c r="I18" s="324"/>
    </row>
    <row r="19" spans="1:9" ht="15" customHeight="1">
      <c r="A19" s="517" t="s">
        <v>45</v>
      </c>
      <c r="B19" s="511">
        <v>34331</v>
      </c>
      <c r="C19" s="324">
        <v>137</v>
      </c>
      <c r="D19" s="538">
        <v>43</v>
      </c>
      <c r="E19" s="538">
        <v>395</v>
      </c>
      <c r="F19" s="511">
        <v>60</v>
      </c>
      <c r="G19" s="511">
        <v>33696</v>
      </c>
      <c r="H19" s="324">
        <v>5088</v>
      </c>
      <c r="I19" s="324"/>
    </row>
    <row r="20" spans="1:9" ht="15" customHeight="1">
      <c r="A20" s="512" t="s">
        <v>44</v>
      </c>
      <c r="B20" s="511">
        <v>67580</v>
      </c>
      <c r="C20" s="324">
        <v>252</v>
      </c>
      <c r="D20" s="538">
        <v>416</v>
      </c>
      <c r="E20" s="538">
        <v>795</v>
      </c>
      <c r="F20" s="511">
        <v>121</v>
      </c>
      <c r="G20" s="511">
        <v>65996</v>
      </c>
      <c r="H20" s="324">
        <v>6856</v>
      </c>
      <c r="I20" s="324"/>
    </row>
    <row r="21" spans="1:9" ht="15" customHeight="1">
      <c r="A21" s="512" t="s">
        <v>43</v>
      </c>
      <c r="B21" s="511">
        <v>42028</v>
      </c>
      <c r="C21" s="324">
        <v>309</v>
      </c>
      <c r="D21" s="538">
        <v>39</v>
      </c>
      <c r="E21" s="538">
        <v>327</v>
      </c>
      <c r="F21" s="511">
        <v>67</v>
      </c>
      <c r="G21" s="511">
        <v>41286</v>
      </c>
      <c r="H21" s="324">
        <v>1544</v>
      </c>
      <c r="I21" s="324"/>
    </row>
    <row r="22" spans="1:9" ht="15" customHeight="1">
      <c r="A22" s="512" t="s">
        <v>42</v>
      </c>
      <c r="B22" s="511">
        <v>117421</v>
      </c>
      <c r="C22" s="324">
        <v>1541</v>
      </c>
      <c r="D22" s="538">
        <v>894</v>
      </c>
      <c r="E22" s="538">
        <v>1048</v>
      </c>
      <c r="F22" s="511">
        <v>133</v>
      </c>
      <c r="G22" s="511">
        <v>113805</v>
      </c>
      <c r="H22" s="324">
        <v>8567</v>
      </c>
      <c r="I22" s="324"/>
    </row>
    <row r="23" spans="1:9" ht="15" customHeight="1">
      <c r="A23" s="512" t="s">
        <v>41</v>
      </c>
      <c r="B23" s="511">
        <v>24953</v>
      </c>
      <c r="C23" s="324">
        <v>95</v>
      </c>
      <c r="D23" s="538">
        <v>145</v>
      </c>
      <c r="E23" s="538">
        <v>219</v>
      </c>
      <c r="F23" s="511">
        <v>42</v>
      </c>
      <c r="G23" s="511">
        <v>24452</v>
      </c>
      <c r="H23" s="324">
        <v>1060</v>
      </c>
      <c r="I23" s="324"/>
    </row>
    <row r="24" spans="1:9" ht="5.25" customHeight="1">
      <c r="B24" s="328"/>
      <c r="C24" s="328"/>
      <c r="D24" s="328"/>
      <c r="E24" s="328"/>
      <c r="F24" s="328"/>
      <c r="G24" s="328"/>
      <c r="H24" s="328"/>
      <c r="I24" s="328"/>
    </row>
    <row r="25" spans="1:9" ht="48" customHeight="1">
      <c r="A25" s="792" t="s">
        <v>367</v>
      </c>
      <c r="B25" s="793"/>
      <c r="C25" s="793"/>
      <c r="D25" s="793"/>
      <c r="E25" s="793"/>
      <c r="F25" s="793"/>
      <c r="G25" s="793"/>
      <c r="H25" s="793"/>
      <c r="I25" s="537"/>
    </row>
    <row r="26" spans="1:9">
      <c r="A26" s="536" t="s">
        <v>366</v>
      </c>
      <c r="B26" s="536"/>
      <c r="C26" s="536"/>
      <c r="D26" s="536"/>
      <c r="E26" s="536"/>
    </row>
  </sheetData>
  <mergeCells count="3">
    <mergeCell ref="A1:H1"/>
    <mergeCell ref="A3:H3"/>
    <mergeCell ref="A25:H25"/>
  </mergeCells>
  <printOptions horizontalCentered="1"/>
  <pageMargins left="0.19685039370078741" right="0.19685039370078741"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40" workbookViewId="0">
      <selection activeCell="S34" sqref="S34"/>
    </sheetView>
  </sheetViews>
  <sheetFormatPr defaultRowHeight="14.25"/>
  <cols>
    <col min="1" max="16384" width="9.140625" style="756"/>
  </cols>
  <sheetData>
    <row r="1" spans="1:10" ht="15">
      <c r="A1" s="783" t="s">
        <v>621</v>
      </c>
      <c r="B1" s="783"/>
      <c r="C1" s="783"/>
      <c r="D1" s="783"/>
      <c r="E1" s="783"/>
      <c r="F1" s="783"/>
      <c r="G1" s="783"/>
      <c r="H1" s="783"/>
      <c r="I1" s="783"/>
      <c r="J1" s="783"/>
    </row>
    <row r="2" spans="1:10">
      <c r="A2" s="757"/>
      <c r="B2" s="757"/>
      <c r="C2" s="757"/>
      <c r="D2" s="757"/>
      <c r="E2" s="757"/>
      <c r="F2" s="757"/>
      <c r="G2" s="757"/>
      <c r="H2" s="757"/>
      <c r="I2" s="757"/>
      <c r="J2" s="757"/>
    </row>
    <row r="3" spans="1:10" ht="69" customHeight="1">
      <c r="A3" s="765" t="s">
        <v>480</v>
      </c>
      <c r="B3" s="781" t="s">
        <v>620</v>
      </c>
      <c r="C3" s="784"/>
      <c r="D3" s="784"/>
      <c r="E3" s="784"/>
      <c r="F3" s="784"/>
      <c r="G3" s="784"/>
      <c r="H3" s="784"/>
      <c r="I3" s="784"/>
      <c r="J3" s="784"/>
    </row>
    <row r="4" spans="1:10">
      <c r="A4" s="757"/>
      <c r="B4" s="757"/>
      <c r="C4" s="757"/>
      <c r="D4" s="757"/>
      <c r="E4" s="757"/>
      <c r="F4" s="757"/>
      <c r="G4" s="757"/>
      <c r="H4" s="757"/>
      <c r="I4" s="757"/>
      <c r="J4" s="757"/>
    </row>
    <row r="5" spans="1:10" ht="106.5" customHeight="1">
      <c r="A5" s="765" t="s">
        <v>479</v>
      </c>
      <c r="B5" s="781" t="s">
        <v>619</v>
      </c>
      <c r="C5" s="781"/>
      <c r="D5" s="781"/>
      <c r="E5" s="781"/>
      <c r="F5" s="781"/>
      <c r="G5" s="781"/>
      <c r="H5" s="781"/>
      <c r="I5" s="781"/>
      <c r="J5" s="781"/>
    </row>
    <row r="6" spans="1:10">
      <c r="A6" s="765"/>
      <c r="B6" s="767"/>
      <c r="C6" s="767"/>
      <c r="D6" s="767"/>
      <c r="E6" s="767"/>
      <c r="F6" s="767"/>
      <c r="G6" s="767"/>
      <c r="H6" s="767"/>
      <c r="I6" s="767"/>
      <c r="J6" s="767"/>
    </row>
    <row r="7" spans="1:10" ht="70.5" customHeight="1">
      <c r="A7" s="765"/>
      <c r="B7" s="778" t="s">
        <v>618</v>
      </c>
      <c r="C7" s="779"/>
      <c r="D7" s="779"/>
      <c r="E7" s="779"/>
      <c r="F7" s="779"/>
      <c r="G7" s="779"/>
      <c r="H7" s="779"/>
      <c r="I7" s="779"/>
      <c r="J7" s="779"/>
    </row>
    <row r="8" spans="1:10">
      <c r="A8" s="757"/>
      <c r="B8" s="757"/>
      <c r="C8" s="757"/>
      <c r="D8" s="757"/>
      <c r="E8" s="757"/>
      <c r="F8" s="757"/>
      <c r="G8" s="757"/>
      <c r="H8" s="757"/>
      <c r="I8" s="757"/>
      <c r="J8" s="757"/>
    </row>
    <row r="9" spans="1:10">
      <c r="A9" s="765" t="s">
        <v>478</v>
      </c>
      <c r="B9" s="778" t="s">
        <v>617</v>
      </c>
      <c r="C9" s="778"/>
      <c r="D9" s="778"/>
      <c r="E9" s="778"/>
      <c r="F9" s="778"/>
      <c r="G9" s="778"/>
      <c r="H9" s="778"/>
      <c r="I9" s="778"/>
      <c r="J9" s="778"/>
    </row>
    <row r="10" spans="1:10" ht="44.25" customHeight="1">
      <c r="A10" s="771"/>
      <c r="B10" s="767" t="s">
        <v>541</v>
      </c>
      <c r="C10" s="778" t="s">
        <v>616</v>
      </c>
      <c r="D10" s="779"/>
      <c r="E10" s="779"/>
      <c r="F10" s="779"/>
      <c r="G10" s="779"/>
      <c r="H10" s="779"/>
      <c r="I10" s="779"/>
      <c r="J10" s="779"/>
    </row>
    <row r="11" spans="1:10">
      <c r="A11" s="771"/>
      <c r="B11" s="767" t="s">
        <v>541</v>
      </c>
      <c r="C11" s="778" t="s">
        <v>615</v>
      </c>
      <c r="D11" s="778"/>
      <c r="E11" s="778"/>
      <c r="F11" s="778"/>
      <c r="G11" s="778"/>
      <c r="H11" s="778"/>
      <c r="I11" s="778"/>
      <c r="J11" s="778"/>
    </row>
    <row r="12" spans="1:10">
      <c r="A12" s="771"/>
      <c r="B12" s="767"/>
      <c r="C12" s="780" t="s">
        <v>614</v>
      </c>
      <c r="D12" s="778"/>
      <c r="E12" s="778"/>
      <c r="F12" s="778"/>
      <c r="G12" s="778"/>
      <c r="H12" s="778"/>
      <c r="I12" s="778"/>
      <c r="J12" s="778"/>
    </row>
    <row r="13" spans="1:10" ht="15.75" customHeight="1">
      <c r="A13" s="771"/>
      <c r="B13" s="767"/>
      <c r="C13" s="767" t="s">
        <v>605</v>
      </c>
      <c r="D13" s="778" t="s">
        <v>613</v>
      </c>
      <c r="E13" s="779"/>
      <c r="F13" s="779"/>
      <c r="G13" s="779"/>
      <c r="H13" s="779"/>
      <c r="I13" s="779"/>
      <c r="J13" s="779"/>
    </row>
    <row r="14" spans="1:10" ht="29.25" customHeight="1">
      <c r="A14" s="771"/>
      <c r="B14" s="767"/>
      <c r="C14" s="767" t="s">
        <v>603</v>
      </c>
      <c r="D14" s="778" t="s">
        <v>612</v>
      </c>
      <c r="E14" s="779"/>
      <c r="F14" s="779"/>
      <c r="G14" s="779"/>
      <c r="H14" s="779"/>
      <c r="I14" s="779"/>
      <c r="J14" s="779"/>
    </row>
    <row r="15" spans="1:10" ht="66.75" customHeight="1">
      <c r="A15" s="771"/>
      <c r="B15" s="767"/>
      <c r="C15" s="767" t="s">
        <v>611</v>
      </c>
      <c r="D15" s="778" t="s">
        <v>610</v>
      </c>
      <c r="E15" s="779"/>
      <c r="F15" s="779"/>
      <c r="G15" s="779"/>
      <c r="H15" s="779"/>
      <c r="I15" s="779"/>
      <c r="J15" s="779"/>
    </row>
    <row r="16" spans="1:10">
      <c r="A16" s="771"/>
      <c r="B16" s="767"/>
      <c r="C16" s="767"/>
      <c r="D16" s="767"/>
      <c r="E16" s="767"/>
      <c r="F16" s="767"/>
      <c r="G16" s="767"/>
      <c r="H16" s="767"/>
      <c r="I16" s="767"/>
      <c r="J16" s="757"/>
    </row>
    <row r="17" spans="1:10" ht="81.75" customHeight="1">
      <c r="A17" s="771"/>
      <c r="B17" s="778" t="s">
        <v>609</v>
      </c>
      <c r="C17" s="778"/>
      <c r="D17" s="778"/>
      <c r="E17" s="778"/>
      <c r="F17" s="778"/>
      <c r="G17" s="778"/>
      <c r="H17" s="778"/>
      <c r="I17" s="778"/>
      <c r="J17" s="778"/>
    </row>
    <row r="18" spans="1:10">
      <c r="A18" s="757"/>
      <c r="B18" s="757"/>
      <c r="C18" s="757"/>
      <c r="D18" s="757"/>
      <c r="E18" s="757"/>
      <c r="F18" s="757"/>
      <c r="G18" s="757"/>
      <c r="H18" s="757"/>
      <c r="I18" s="757"/>
      <c r="J18" s="757"/>
    </row>
    <row r="19" spans="1:10" ht="225" customHeight="1">
      <c r="A19" s="765" t="s">
        <v>477</v>
      </c>
      <c r="B19" s="778" t="s">
        <v>608</v>
      </c>
      <c r="C19" s="779"/>
      <c r="D19" s="779"/>
      <c r="E19" s="779"/>
      <c r="F19" s="779"/>
      <c r="G19" s="779"/>
      <c r="H19" s="779"/>
      <c r="I19" s="779"/>
      <c r="J19" s="779"/>
    </row>
    <row r="20" spans="1:10">
      <c r="A20" s="757"/>
      <c r="B20" s="757"/>
      <c r="C20" s="757"/>
      <c r="D20" s="757"/>
      <c r="E20" s="757"/>
      <c r="F20" s="757"/>
      <c r="G20" s="757"/>
      <c r="H20" s="757"/>
      <c r="I20" s="757"/>
      <c r="J20" s="757"/>
    </row>
    <row r="21" spans="1:10">
      <c r="A21" s="765" t="s">
        <v>607</v>
      </c>
      <c r="B21" s="782" t="s">
        <v>606</v>
      </c>
      <c r="C21" s="782"/>
      <c r="D21" s="782"/>
      <c r="E21" s="782"/>
      <c r="F21" s="782"/>
      <c r="G21" s="782"/>
      <c r="H21" s="782"/>
      <c r="I21" s="782"/>
      <c r="J21" s="782"/>
    </row>
    <row r="22" spans="1:10" ht="29.25" customHeight="1">
      <c r="A22" s="757"/>
      <c r="B22" s="764" t="s">
        <v>605</v>
      </c>
      <c r="C22" s="778" t="s">
        <v>604</v>
      </c>
      <c r="D22" s="779"/>
      <c r="E22" s="779"/>
      <c r="F22" s="779"/>
      <c r="G22" s="779"/>
      <c r="H22" s="779"/>
      <c r="I22" s="779"/>
      <c r="J22" s="779"/>
    </row>
    <row r="23" spans="1:10">
      <c r="A23" s="757"/>
      <c r="B23" s="764" t="s">
        <v>603</v>
      </c>
      <c r="C23" s="782" t="s">
        <v>602</v>
      </c>
      <c r="D23" s="782"/>
      <c r="E23" s="782"/>
      <c r="F23" s="782"/>
      <c r="G23" s="782"/>
      <c r="H23" s="782"/>
      <c r="I23" s="782"/>
      <c r="J23" s="782"/>
    </row>
    <row r="24" spans="1:10">
      <c r="A24" s="757"/>
      <c r="B24" s="757"/>
      <c r="C24" s="757"/>
      <c r="D24" s="757"/>
      <c r="E24" s="757"/>
      <c r="F24" s="757"/>
      <c r="G24" s="757"/>
      <c r="H24" s="757"/>
      <c r="I24" s="757"/>
      <c r="J24" s="757"/>
    </row>
    <row r="25" spans="1:10" ht="36.75" customHeight="1">
      <c r="A25" s="765" t="s">
        <v>601</v>
      </c>
      <c r="B25" s="778" t="s">
        <v>600</v>
      </c>
      <c r="C25" s="779"/>
      <c r="D25" s="779"/>
      <c r="E25" s="779"/>
      <c r="F25" s="779"/>
      <c r="G25" s="779"/>
      <c r="H25" s="779"/>
      <c r="I25" s="779"/>
      <c r="J25" s="779"/>
    </row>
    <row r="26" spans="1:10">
      <c r="A26" s="757"/>
      <c r="B26" s="757"/>
      <c r="C26" s="782" t="s">
        <v>599</v>
      </c>
      <c r="D26" s="782"/>
      <c r="E26" s="782"/>
      <c r="F26" s="782"/>
      <c r="G26" s="782"/>
      <c r="H26" s="782"/>
      <c r="I26" s="782"/>
      <c r="J26" s="782"/>
    </row>
    <row r="27" spans="1:10" ht="30.75" customHeight="1">
      <c r="A27" s="757"/>
      <c r="B27" s="764" t="s">
        <v>541</v>
      </c>
      <c r="C27" s="778" t="s">
        <v>598</v>
      </c>
      <c r="D27" s="779"/>
      <c r="E27" s="779"/>
      <c r="F27" s="779"/>
      <c r="G27" s="779"/>
      <c r="H27" s="779"/>
      <c r="I27" s="779"/>
      <c r="J27" s="779"/>
    </row>
    <row r="28" spans="1:10" ht="29.25" customHeight="1">
      <c r="A28" s="757"/>
      <c r="B28" s="764" t="s">
        <v>541</v>
      </c>
      <c r="C28" s="785" t="s">
        <v>597</v>
      </c>
      <c r="D28" s="779"/>
      <c r="E28" s="779"/>
      <c r="F28" s="779"/>
      <c r="G28" s="779"/>
      <c r="H28" s="779"/>
      <c r="I28" s="779"/>
      <c r="J28" s="779"/>
    </row>
    <row r="29" spans="1:10">
      <c r="A29" s="757"/>
      <c r="B29" s="764"/>
      <c r="C29" s="770"/>
      <c r="D29" s="770"/>
      <c r="E29" s="770"/>
      <c r="F29" s="770"/>
      <c r="G29" s="770"/>
      <c r="H29" s="770"/>
      <c r="I29" s="770"/>
      <c r="J29" s="770"/>
    </row>
    <row r="30" spans="1:10" ht="27" customHeight="1">
      <c r="A30" s="757"/>
      <c r="B30" s="778" t="s">
        <v>596</v>
      </c>
      <c r="C30" s="779"/>
      <c r="D30" s="779"/>
      <c r="E30" s="779"/>
      <c r="F30" s="779"/>
      <c r="G30" s="779"/>
      <c r="H30" s="779"/>
      <c r="I30" s="779"/>
      <c r="J30" s="779"/>
    </row>
    <row r="31" spans="1:10" ht="27.75" customHeight="1">
      <c r="A31" s="757"/>
      <c r="B31" s="778" t="s">
        <v>595</v>
      </c>
      <c r="C31" s="779"/>
      <c r="D31" s="779"/>
      <c r="E31" s="779"/>
      <c r="F31" s="779"/>
      <c r="G31" s="779"/>
      <c r="H31" s="779"/>
      <c r="I31" s="779"/>
      <c r="J31" s="779"/>
    </row>
    <row r="32" spans="1:10" ht="81.75" customHeight="1">
      <c r="A32" s="757"/>
      <c r="B32" s="764" t="s">
        <v>541</v>
      </c>
      <c r="C32" s="778" t="s">
        <v>594</v>
      </c>
      <c r="D32" s="779"/>
      <c r="E32" s="779"/>
      <c r="F32" s="779"/>
      <c r="G32" s="779"/>
      <c r="H32" s="779"/>
      <c r="I32" s="779"/>
      <c r="J32" s="779"/>
    </row>
    <row r="33" spans="1:10" ht="33" customHeight="1">
      <c r="A33" s="757"/>
      <c r="B33" s="764" t="s">
        <v>541</v>
      </c>
      <c r="C33" s="778" t="s">
        <v>593</v>
      </c>
      <c r="D33" s="778"/>
      <c r="E33" s="778"/>
      <c r="F33" s="778"/>
      <c r="G33" s="778"/>
      <c r="H33" s="778"/>
      <c r="I33" s="778"/>
      <c r="J33" s="778"/>
    </row>
    <row r="34" spans="1:10" ht="91.5" customHeight="1">
      <c r="A34" s="757"/>
      <c r="B34" s="764" t="s">
        <v>541</v>
      </c>
      <c r="C34" s="778" t="s">
        <v>592</v>
      </c>
      <c r="D34" s="779"/>
      <c r="E34" s="779"/>
      <c r="F34" s="779"/>
      <c r="G34" s="779"/>
      <c r="H34" s="779"/>
      <c r="I34" s="779"/>
      <c r="J34" s="779"/>
    </row>
    <row r="35" spans="1:10" ht="79.5" customHeight="1">
      <c r="A35" s="757"/>
      <c r="B35" s="764"/>
      <c r="C35" s="778" t="s">
        <v>591</v>
      </c>
      <c r="D35" s="779"/>
      <c r="E35" s="779"/>
      <c r="F35" s="779"/>
      <c r="G35" s="779"/>
      <c r="H35" s="779"/>
      <c r="I35" s="779"/>
      <c r="J35" s="779"/>
    </row>
    <row r="36" spans="1:10" ht="19.5" customHeight="1">
      <c r="A36" s="757"/>
      <c r="B36" s="764" t="s">
        <v>541</v>
      </c>
      <c r="C36" s="769" t="s">
        <v>590</v>
      </c>
      <c r="D36" s="768"/>
      <c r="E36" s="768"/>
      <c r="F36" s="761"/>
      <c r="G36" s="761"/>
      <c r="H36" s="761"/>
      <c r="I36" s="761"/>
      <c r="J36" s="761"/>
    </row>
    <row r="37" spans="1:10" ht="53.25" customHeight="1">
      <c r="A37" s="757"/>
      <c r="B37" s="764" t="s">
        <v>541</v>
      </c>
      <c r="C37" s="778" t="s">
        <v>589</v>
      </c>
      <c r="D37" s="779"/>
      <c r="E37" s="779"/>
      <c r="F37" s="779"/>
      <c r="G37" s="779"/>
      <c r="H37" s="779"/>
      <c r="I37" s="779"/>
      <c r="J37" s="779"/>
    </row>
    <row r="38" spans="1:10">
      <c r="A38" s="757"/>
      <c r="B38" s="781"/>
      <c r="C38" s="779"/>
      <c r="D38" s="779"/>
      <c r="E38" s="779"/>
      <c r="F38" s="779"/>
      <c r="G38" s="779"/>
      <c r="H38" s="779"/>
      <c r="I38" s="779"/>
      <c r="J38" s="779"/>
    </row>
    <row r="39" spans="1:10">
      <c r="A39" s="757"/>
      <c r="B39" s="757"/>
      <c r="C39" s="757"/>
      <c r="D39" s="757"/>
      <c r="E39" s="757"/>
      <c r="F39" s="757"/>
      <c r="G39" s="757"/>
      <c r="H39" s="757"/>
      <c r="I39" s="757"/>
      <c r="J39" s="757"/>
    </row>
    <row r="40" spans="1:10">
      <c r="A40" s="757"/>
      <c r="B40" s="757"/>
      <c r="C40" s="782" t="s">
        <v>588</v>
      </c>
      <c r="D40" s="782"/>
      <c r="E40" s="782"/>
      <c r="F40" s="782"/>
      <c r="G40" s="782"/>
      <c r="H40" s="782"/>
      <c r="I40" s="782"/>
      <c r="J40" s="782"/>
    </row>
    <row r="41" spans="1:10" ht="33" customHeight="1">
      <c r="A41" s="757"/>
      <c r="B41" s="764" t="s">
        <v>541</v>
      </c>
      <c r="C41" s="778" t="s">
        <v>587</v>
      </c>
      <c r="D41" s="779"/>
      <c r="E41" s="779"/>
      <c r="F41" s="779"/>
      <c r="G41" s="779"/>
      <c r="H41" s="779"/>
      <c r="I41" s="779"/>
      <c r="J41" s="779"/>
    </row>
    <row r="42" spans="1:10">
      <c r="A42" s="757"/>
      <c r="B42" s="764" t="s">
        <v>541</v>
      </c>
      <c r="C42" s="764" t="s">
        <v>586</v>
      </c>
      <c r="D42" s="764"/>
      <c r="E42" s="764"/>
      <c r="F42" s="764"/>
      <c r="G42" s="764"/>
      <c r="H42" s="764"/>
      <c r="I42" s="764"/>
      <c r="J42" s="764"/>
    </row>
    <row r="43" spans="1:10">
      <c r="A43" s="757"/>
      <c r="B43" s="757"/>
      <c r="C43" s="757"/>
      <c r="D43" s="757"/>
      <c r="E43" s="757"/>
      <c r="F43" s="757"/>
      <c r="G43" s="757"/>
      <c r="H43" s="757"/>
      <c r="I43" s="757"/>
      <c r="J43" s="757"/>
    </row>
    <row r="44" spans="1:10" ht="72" customHeight="1">
      <c r="A44" s="757"/>
      <c r="B44" s="778" t="s">
        <v>585</v>
      </c>
      <c r="C44" s="779"/>
      <c r="D44" s="779"/>
      <c r="E44" s="779"/>
      <c r="F44" s="779"/>
      <c r="G44" s="779"/>
      <c r="H44" s="779"/>
      <c r="I44" s="779"/>
      <c r="J44" s="779"/>
    </row>
    <row r="45" spans="1:10" ht="96.75" customHeight="1">
      <c r="A45" s="757"/>
      <c r="B45" s="764" t="s">
        <v>541</v>
      </c>
      <c r="C45" s="778" t="s">
        <v>584</v>
      </c>
      <c r="D45" s="779"/>
      <c r="E45" s="779"/>
      <c r="F45" s="779"/>
      <c r="G45" s="779"/>
      <c r="H45" s="779"/>
      <c r="I45" s="779"/>
      <c r="J45" s="779"/>
    </row>
    <row r="46" spans="1:10" ht="86.25" customHeight="1">
      <c r="A46" s="757"/>
      <c r="B46" s="764" t="s">
        <v>541</v>
      </c>
      <c r="C46" s="778" t="s">
        <v>583</v>
      </c>
      <c r="D46" s="779"/>
      <c r="E46" s="779"/>
      <c r="F46" s="779"/>
      <c r="G46" s="779"/>
      <c r="H46" s="779"/>
      <c r="I46" s="779"/>
      <c r="J46" s="779"/>
    </row>
    <row r="47" spans="1:10">
      <c r="A47" s="757"/>
      <c r="B47" s="757"/>
      <c r="C47" s="757"/>
      <c r="D47" s="757"/>
      <c r="E47" s="757"/>
      <c r="F47" s="757"/>
      <c r="G47" s="757"/>
      <c r="H47" s="757"/>
      <c r="I47" s="757"/>
      <c r="J47" s="757"/>
    </row>
    <row r="48" spans="1:10">
      <c r="A48" s="757"/>
      <c r="B48" s="757"/>
      <c r="C48" s="782" t="s">
        <v>582</v>
      </c>
      <c r="D48" s="782"/>
      <c r="E48" s="782"/>
      <c r="F48" s="782"/>
      <c r="G48" s="782"/>
      <c r="H48" s="782"/>
      <c r="I48" s="782"/>
      <c r="J48" s="782"/>
    </row>
    <row r="49" spans="1:10" ht="43.5" customHeight="1">
      <c r="A49" s="757"/>
      <c r="B49" s="764" t="s">
        <v>541</v>
      </c>
      <c r="C49" s="778" t="s">
        <v>581</v>
      </c>
      <c r="D49" s="779"/>
      <c r="E49" s="779"/>
      <c r="F49" s="779"/>
      <c r="G49" s="779"/>
      <c r="H49" s="779"/>
      <c r="I49" s="779"/>
      <c r="J49" s="779"/>
    </row>
    <row r="50" spans="1:10">
      <c r="A50" s="757"/>
      <c r="B50" s="764" t="s">
        <v>541</v>
      </c>
      <c r="C50" s="782" t="s">
        <v>580</v>
      </c>
      <c r="D50" s="782"/>
      <c r="E50" s="782"/>
      <c r="F50" s="782"/>
      <c r="G50" s="782"/>
      <c r="H50" s="782"/>
      <c r="I50" s="782"/>
      <c r="J50" s="782"/>
    </row>
    <row r="51" spans="1:10" ht="134.25" customHeight="1">
      <c r="A51" s="757"/>
      <c r="B51" s="764" t="s">
        <v>541</v>
      </c>
      <c r="C51" s="778" t="s">
        <v>579</v>
      </c>
      <c r="D51" s="779"/>
      <c r="E51" s="779"/>
      <c r="F51" s="779"/>
      <c r="G51" s="779"/>
      <c r="H51" s="779"/>
      <c r="I51" s="779"/>
      <c r="J51" s="779"/>
    </row>
    <row r="52" spans="1:10">
      <c r="A52" s="757"/>
      <c r="B52" s="764"/>
      <c r="C52" s="767"/>
      <c r="D52" s="764"/>
      <c r="E52" s="764"/>
      <c r="F52" s="764"/>
      <c r="G52" s="764"/>
      <c r="H52" s="764"/>
      <c r="I52" s="764"/>
      <c r="J52" s="764"/>
    </row>
    <row r="53" spans="1:10" ht="103.5" customHeight="1">
      <c r="A53" s="757"/>
      <c r="B53" s="764"/>
      <c r="C53" s="778" t="s">
        <v>578</v>
      </c>
      <c r="D53" s="778"/>
      <c r="E53" s="778"/>
      <c r="F53" s="778"/>
      <c r="G53" s="778"/>
      <c r="H53" s="778"/>
      <c r="I53" s="778"/>
      <c r="J53" s="778"/>
    </row>
    <row r="54" spans="1:10">
      <c r="A54" s="757"/>
      <c r="B54" s="766"/>
      <c r="C54" s="766"/>
      <c r="D54" s="766"/>
      <c r="E54" s="766"/>
      <c r="F54" s="766"/>
      <c r="G54" s="766"/>
      <c r="H54" s="766"/>
      <c r="I54" s="766"/>
      <c r="J54" s="766"/>
    </row>
    <row r="55" spans="1:10" ht="28.5" customHeight="1">
      <c r="A55" s="757"/>
      <c r="B55" s="788" t="s">
        <v>577</v>
      </c>
      <c r="C55" s="789"/>
      <c r="D55" s="789"/>
      <c r="E55" s="789"/>
      <c r="F55" s="789"/>
      <c r="G55" s="789"/>
      <c r="H55" s="789"/>
      <c r="I55" s="789"/>
      <c r="J55" s="789"/>
    </row>
    <row r="56" spans="1:10">
      <c r="A56" s="757"/>
      <c r="B56" s="764" t="s">
        <v>541</v>
      </c>
      <c r="C56" s="782" t="s">
        <v>576</v>
      </c>
      <c r="D56" s="782"/>
      <c r="E56" s="782"/>
      <c r="F56" s="782"/>
      <c r="G56" s="782"/>
      <c r="H56" s="782"/>
      <c r="I56" s="782"/>
      <c r="J56" s="782"/>
    </row>
    <row r="57" spans="1:10">
      <c r="A57" s="757"/>
      <c r="B57" s="764" t="s">
        <v>541</v>
      </c>
      <c r="C57" s="782" t="s">
        <v>575</v>
      </c>
      <c r="D57" s="782"/>
      <c r="E57" s="782"/>
      <c r="F57" s="782"/>
      <c r="G57" s="782"/>
      <c r="H57" s="782"/>
      <c r="I57" s="782"/>
      <c r="J57" s="782"/>
    </row>
    <row r="58" spans="1:10">
      <c r="A58" s="757"/>
      <c r="B58" s="764" t="s">
        <v>541</v>
      </c>
      <c r="C58" s="782" t="s">
        <v>574</v>
      </c>
      <c r="D58" s="782"/>
      <c r="E58" s="782"/>
      <c r="F58" s="782"/>
      <c r="G58" s="782"/>
      <c r="H58" s="782"/>
      <c r="I58" s="782"/>
      <c r="J58" s="782"/>
    </row>
    <row r="59" spans="1:10">
      <c r="A59" s="757"/>
      <c r="B59" s="757"/>
      <c r="C59" s="757"/>
      <c r="D59" s="757"/>
      <c r="E59" s="757"/>
      <c r="F59" s="757"/>
      <c r="G59" s="757"/>
      <c r="H59" s="757"/>
      <c r="I59" s="757"/>
      <c r="J59" s="757"/>
    </row>
    <row r="60" spans="1:10" ht="231" customHeight="1">
      <c r="A60" s="757"/>
      <c r="B60" s="778" t="s">
        <v>573</v>
      </c>
      <c r="C60" s="779"/>
      <c r="D60" s="779"/>
      <c r="E60" s="779"/>
      <c r="F60" s="779"/>
      <c r="G60" s="779"/>
      <c r="H60" s="779"/>
      <c r="I60" s="779"/>
      <c r="J60" s="779"/>
    </row>
    <row r="61" spans="1:10">
      <c r="A61" s="757"/>
      <c r="B61" s="757"/>
      <c r="C61" s="757"/>
      <c r="D61" s="757"/>
      <c r="E61" s="757"/>
      <c r="F61" s="757"/>
      <c r="G61" s="757"/>
      <c r="H61" s="757"/>
      <c r="I61" s="757"/>
      <c r="J61" s="757"/>
    </row>
    <row r="62" spans="1:10" ht="409.5" customHeight="1">
      <c r="A62" s="765" t="s">
        <v>572</v>
      </c>
      <c r="B62" s="778" t="s">
        <v>571</v>
      </c>
      <c r="C62" s="786"/>
      <c r="D62" s="786"/>
      <c r="E62" s="786"/>
      <c r="F62" s="786"/>
      <c r="G62" s="786"/>
      <c r="H62" s="786"/>
      <c r="I62" s="786"/>
      <c r="J62" s="786"/>
    </row>
    <row r="63" spans="1:10">
      <c r="A63" s="757"/>
      <c r="B63" s="757"/>
      <c r="C63" s="757"/>
      <c r="D63" s="757"/>
      <c r="E63" s="757"/>
      <c r="F63" s="757"/>
      <c r="G63" s="757"/>
      <c r="H63" s="757"/>
      <c r="I63" s="757"/>
      <c r="J63" s="757"/>
    </row>
    <row r="64" spans="1:10" ht="42" customHeight="1">
      <c r="A64" s="765" t="s">
        <v>570</v>
      </c>
      <c r="B64" s="778" t="s">
        <v>569</v>
      </c>
      <c r="C64" s="779"/>
      <c r="D64" s="779"/>
      <c r="E64" s="779"/>
      <c r="F64" s="779"/>
      <c r="G64" s="779"/>
      <c r="H64" s="779"/>
      <c r="I64" s="779"/>
      <c r="J64" s="779"/>
    </row>
    <row r="65" spans="1:10" ht="49.5" customHeight="1">
      <c r="A65" s="757"/>
      <c r="B65" s="778" t="s">
        <v>568</v>
      </c>
      <c r="C65" s="779"/>
      <c r="D65" s="779"/>
      <c r="E65" s="779"/>
      <c r="F65" s="779"/>
      <c r="G65" s="779"/>
      <c r="H65" s="779"/>
      <c r="I65" s="779"/>
      <c r="J65" s="779"/>
    </row>
    <row r="66" spans="1:10" ht="48" customHeight="1">
      <c r="A66" s="757"/>
      <c r="B66" s="764" t="s">
        <v>541</v>
      </c>
      <c r="C66" s="778" t="s">
        <v>567</v>
      </c>
      <c r="D66" s="779"/>
      <c r="E66" s="779"/>
      <c r="F66" s="779"/>
      <c r="G66" s="779"/>
      <c r="H66" s="779"/>
      <c r="I66" s="779"/>
      <c r="J66" s="779"/>
    </row>
    <row r="67" spans="1:10">
      <c r="A67" s="757"/>
      <c r="B67" s="764" t="s">
        <v>541</v>
      </c>
      <c r="C67" s="778" t="s">
        <v>566</v>
      </c>
      <c r="D67" s="779"/>
      <c r="E67" s="779"/>
      <c r="F67" s="779"/>
      <c r="G67" s="779"/>
      <c r="H67" s="779"/>
      <c r="I67" s="779"/>
      <c r="J67" s="779"/>
    </row>
    <row r="68" spans="1:10" ht="38.25" customHeight="1">
      <c r="A68" s="757"/>
      <c r="B68" s="764" t="s">
        <v>565</v>
      </c>
      <c r="C68" s="778" t="s">
        <v>564</v>
      </c>
      <c r="D68" s="778"/>
      <c r="E68" s="778"/>
      <c r="F68" s="778"/>
      <c r="G68" s="778"/>
      <c r="H68" s="778"/>
      <c r="I68" s="778"/>
      <c r="J68" s="778"/>
    </row>
    <row r="69" spans="1:10" ht="25.5" customHeight="1">
      <c r="A69" s="757"/>
      <c r="B69" s="764" t="s">
        <v>541</v>
      </c>
      <c r="C69" s="778" t="s">
        <v>563</v>
      </c>
      <c r="D69" s="779"/>
      <c r="E69" s="779"/>
      <c r="F69" s="779"/>
      <c r="G69" s="779"/>
      <c r="H69" s="779"/>
      <c r="I69" s="779"/>
      <c r="J69" s="779"/>
    </row>
    <row r="70" spans="1:10">
      <c r="A70" s="757"/>
      <c r="B70" s="764"/>
      <c r="C70" s="764"/>
      <c r="D70" s="764"/>
      <c r="E70" s="764"/>
      <c r="F70" s="764"/>
      <c r="G70" s="764"/>
      <c r="H70" s="764"/>
      <c r="I70" s="764"/>
      <c r="J70" s="764"/>
    </row>
    <row r="71" spans="1:10" ht="56.25" customHeight="1">
      <c r="A71" s="757"/>
      <c r="B71" s="778" t="s">
        <v>562</v>
      </c>
      <c r="C71" s="779"/>
      <c r="D71" s="779"/>
      <c r="E71" s="779"/>
      <c r="F71" s="779"/>
      <c r="G71" s="779"/>
      <c r="H71" s="779"/>
      <c r="I71" s="779"/>
      <c r="J71" s="779"/>
    </row>
    <row r="72" spans="1:10" ht="111.75" customHeight="1">
      <c r="A72" s="757"/>
      <c r="B72" s="778" t="s">
        <v>561</v>
      </c>
      <c r="C72" s="779"/>
      <c r="D72" s="779"/>
      <c r="E72" s="779"/>
      <c r="F72" s="779"/>
      <c r="G72" s="779"/>
      <c r="H72" s="779"/>
      <c r="I72" s="779"/>
      <c r="J72" s="779"/>
    </row>
    <row r="73" spans="1:10">
      <c r="A73" s="757"/>
      <c r="B73" s="782" t="s">
        <v>560</v>
      </c>
      <c r="C73" s="782"/>
      <c r="D73" s="782"/>
      <c r="E73" s="782"/>
      <c r="F73" s="782"/>
      <c r="G73" s="782"/>
      <c r="H73" s="782"/>
      <c r="I73" s="782"/>
      <c r="J73" s="782"/>
    </row>
    <row r="74" spans="1:10">
      <c r="A74" s="757"/>
      <c r="B74" s="764" t="s">
        <v>541</v>
      </c>
      <c r="C74" s="782" t="s">
        <v>559</v>
      </c>
      <c r="D74" s="782"/>
      <c r="E74" s="782"/>
      <c r="F74" s="782"/>
      <c r="G74" s="782"/>
      <c r="H74" s="782"/>
      <c r="I74" s="782"/>
      <c r="J74" s="782"/>
    </row>
    <row r="75" spans="1:10">
      <c r="A75" s="757"/>
      <c r="B75" s="764" t="s">
        <v>541</v>
      </c>
      <c r="C75" s="778" t="s">
        <v>558</v>
      </c>
      <c r="D75" s="779"/>
      <c r="E75" s="779"/>
      <c r="F75" s="779"/>
      <c r="G75" s="779"/>
      <c r="H75" s="779"/>
      <c r="I75" s="779"/>
      <c r="J75" s="779"/>
    </row>
    <row r="76" spans="1:10" ht="28.5" customHeight="1">
      <c r="A76" s="757"/>
      <c r="B76" s="778" t="s">
        <v>557</v>
      </c>
      <c r="C76" s="779"/>
      <c r="D76" s="779"/>
      <c r="E76" s="779"/>
      <c r="F76" s="779"/>
      <c r="G76" s="779"/>
      <c r="H76" s="779"/>
      <c r="I76" s="779"/>
      <c r="J76" s="779"/>
    </row>
    <row r="77" spans="1:10" ht="25.5" customHeight="1">
      <c r="A77" s="757"/>
      <c r="B77" s="778" t="s">
        <v>556</v>
      </c>
      <c r="C77" s="790"/>
      <c r="D77" s="790"/>
      <c r="E77" s="790"/>
      <c r="F77" s="790"/>
      <c r="G77" s="790"/>
      <c r="H77" s="790"/>
      <c r="I77" s="790"/>
      <c r="J77" s="790"/>
    </row>
    <row r="78" spans="1:10">
      <c r="A78" s="757"/>
      <c r="B78" s="757"/>
      <c r="C78" s="757"/>
      <c r="D78" s="757"/>
      <c r="E78" s="757"/>
      <c r="F78" s="757"/>
      <c r="G78" s="757"/>
      <c r="H78" s="757"/>
      <c r="I78" s="757"/>
      <c r="J78" s="757"/>
    </row>
    <row r="79" spans="1:10">
      <c r="A79" s="757"/>
      <c r="B79" s="757"/>
      <c r="C79" s="757"/>
      <c r="D79" s="757"/>
      <c r="E79" s="757"/>
      <c r="F79" s="757"/>
      <c r="G79" s="757"/>
      <c r="H79" s="757"/>
      <c r="I79" s="757"/>
      <c r="J79" s="757"/>
    </row>
    <row r="80" spans="1:10">
      <c r="A80" s="787" t="s">
        <v>555</v>
      </c>
      <c r="B80" s="787"/>
      <c r="C80" s="787"/>
      <c r="D80" s="787"/>
      <c r="E80" s="787"/>
      <c r="F80" s="787"/>
      <c r="G80" s="787"/>
      <c r="H80" s="757"/>
      <c r="I80" s="757"/>
      <c r="J80" s="757"/>
    </row>
    <row r="81" spans="1:10">
      <c r="A81" s="758" t="s">
        <v>554</v>
      </c>
      <c r="B81" s="760" t="s">
        <v>553</v>
      </c>
      <c r="C81" s="759" t="s">
        <v>541</v>
      </c>
      <c r="D81" s="787" t="s">
        <v>552</v>
      </c>
      <c r="E81" s="787"/>
      <c r="F81" s="787"/>
      <c r="G81" s="787"/>
      <c r="H81" s="757"/>
      <c r="I81" s="757"/>
      <c r="J81" s="757"/>
    </row>
    <row r="82" spans="1:10">
      <c r="A82" s="758" t="s">
        <v>551</v>
      </c>
      <c r="B82" s="763">
        <v>0</v>
      </c>
      <c r="C82" s="759" t="s">
        <v>541</v>
      </c>
      <c r="D82" s="787" t="s">
        <v>550</v>
      </c>
      <c r="E82" s="787"/>
      <c r="F82" s="787"/>
      <c r="G82" s="787"/>
      <c r="H82" s="757"/>
      <c r="I82" s="757"/>
      <c r="J82" s="757"/>
    </row>
    <row r="83" spans="1:10">
      <c r="A83" s="758"/>
      <c r="B83" s="762">
        <v>0</v>
      </c>
      <c r="C83" s="759" t="s">
        <v>541</v>
      </c>
      <c r="D83" s="787" t="s">
        <v>549</v>
      </c>
      <c r="E83" s="787"/>
      <c r="F83" s="787"/>
      <c r="G83" s="787"/>
      <c r="H83" s="757"/>
      <c r="I83" s="757"/>
      <c r="J83" s="757"/>
    </row>
    <row r="84" spans="1:10">
      <c r="A84" s="758" t="s">
        <v>548</v>
      </c>
      <c r="B84" s="760" t="s">
        <v>547</v>
      </c>
      <c r="C84" s="759" t="s">
        <v>541</v>
      </c>
      <c r="D84" s="791" t="s">
        <v>546</v>
      </c>
      <c r="E84" s="779"/>
      <c r="F84" s="779"/>
      <c r="G84" s="779"/>
      <c r="H84" s="761"/>
      <c r="I84" s="757"/>
      <c r="J84" s="757"/>
    </row>
    <row r="85" spans="1:10">
      <c r="A85" s="758" t="s">
        <v>545</v>
      </c>
      <c r="B85" s="760" t="s">
        <v>544</v>
      </c>
      <c r="C85" s="759" t="s">
        <v>541</v>
      </c>
      <c r="D85" s="787" t="s">
        <v>543</v>
      </c>
      <c r="E85" s="787"/>
      <c r="F85" s="787"/>
      <c r="G85" s="787"/>
      <c r="H85" s="757"/>
      <c r="I85" s="757"/>
      <c r="J85" s="757"/>
    </row>
    <row r="86" spans="1:10">
      <c r="A86" s="758" t="s">
        <v>542</v>
      </c>
      <c r="B86" s="758"/>
      <c r="C86" s="759" t="s">
        <v>541</v>
      </c>
      <c r="D86" s="758" t="s">
        <v>540</v>
      </c>
      <c r="E86" s="758"/>
      <c r="F86" s="758"/>
      <c r="G86" s="758"/>
      <c r="H86" s="757"/>
      <c r="I86" s="757"/>
      <c r="J86" s="757"/>
    </row>
  </sheetData>
  <mergeCells count="63">
    <mergeCell ref="D83:G83"/>
    <mergeCell ref="B77:J77"/>
    <mergeCell ref="D85:G85"/>
    <mergeCell ref="B71:J71"/>
    <mergeCell ref="B72:J72"/>
    <mergeCell ref="B73:J73"/>
    <mergeCell ref="C74:J74"/>
    <mergeCell ref="C75:J75"/>
    <mergeCell ref="D84:G84"/>
    <mergeCell ref="B76:J76"/>
    <mergeCell ref="A80:G80"/>
    <mergeCell ref="D81:G81"/>
    <mergeCell ref="B55:J55"/>
    <mergeCell ref="C56:J56"/>
    <mergeCell ref="C57:J57"/>
    <mergeCell ref="C58:J58"/>
    <mergeCell ref="B60:J60"/>
    <mergeCell ref="B62:J62"/>
    <mergeCell ref="D82:G82"/>
    <mergeCell ref="B64:J64"/>
    <mergeCell ref="B65:J65"/>
    <mergeCell ref="C66:J66"/>
    <mergeCell ref="C67:J67"/>
    <mergeCell ref="C68:J68"/>
    <mergeCell ref="C69:J69"/>
    <mergeCell ref="D13:J13"/>
    <mergeCell ref="C26:J26"/>
    <mergeCell ref="D14:J14"/>
    <mergeCell ref="D15:J15"/>
    <mergeCell ref="C48:J48"/>
    <mergeCell ref="C53:J53"/>
    <mergeCell ref="C50:J50"/>
    <mergeCell ref="C51:J51"/>
    <mergeCell ref="C49:J49"/>
    <mergeCell ref="B17:J17"/>
    <mergeCell ref="B30:J30"/>
    <mergeCell ref="C23:J23"/>
    <mergeCell ref="B25:J25"/>
    <mergeCell ref="C45:J45"/>
    <mergeCell ref="C33:J33"/>
    <mergeCell ref="C28:J28"/>
    <mergeCell ref="C27:J27"/>
    <mergeCell ref="A1:J1"/>
    <mergeCell ref="B3:J3"/>
    <mergeCell ref="B5:J5"/>
    <mergeCell ref="B7:J7"/>
    <mergeCell ref="B9:J9"/>
    <mergeCell ref="C10:J10"/>
    <mergeCell ref="C11:J11"/>
    <mergeCell ref="C12:J12"/>
    <mergeCell ref="C46:J46"/>
    <mergeCell ref="B31:J31"/>
    <mergeCell ref="C34:J34"/>
    <mergeCell ref="B38:J38"/>
    <mergeCell ref="C40:J40"/>
    <mergeCell ref="C41:J41"/>
    <mergeCell ref="B44:J44"/>
    <mergeCell ref="C35:J35"/>
    <mergeCell ref="C37:J37"/>
    <mergeCell ref="C32:J32"/>
    <mergeCell ref="B19:J19"/>
    <mergeCell ref="B21:J21"/>
    <mergeCell ref="C22:J2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42"/>
  <sheetViews>
    <sheetView topLeftCell="A13" workbookViewId="0">
      <selection activeCell="K28" sqref="K28"/>
    </sheetView>
  </sheetViews>
  <sheetFormatPr defaultRowHeight="12.75"/>
  <cols>
    <col min="1" max="1" width="18.7109375" style="68" customWidth="1"/>
    <col min="2" max="2" width="14.42578125" style="68" customWidth="1"/>
    <col min="3" max="3" width="13.28515625" style="68" customWidth="1"/>
    <col min="4" max="4" width="14" style="68" customWidth="1"/>
    <col min="5" max="5" width="13.42578125" style="68" customWidth="1"/>
    <col min="6" max="6" width="13.7109375" style="68" customWidth="1"/>
    <col min="7" max="7" width="13.140625" style="68" customWidth="1"/>
    <col min="8" max="8" width="11.7109375" style="68" customWidth="1"/>
    <col min="9" max="9" width="11.28515625" style="68" customWidth="1"/>
    <col min="10" max="10" width="10.7109375" style="68" bestFit="1" customWidth="1"/>
    <col min="11" max="16384" width="9.140625" style="68"/>
  </cols>
  <sheetData>
    <row r="1" spans="1:14" ht="28.5" customHeight="1">
      <c r="A1" s="969" t="s">
        <v>365</v>
      </c>
      <c r="B1" s="969"/>
      <c r="C1" s="969"/>
      <c r="D1" s="969"/>
      <c r="E1" s="969"/>
      <c r="F1" s="969"/>
      <c r="G1" s="969"/>
    </row>
    <row r="2" spans="1:14" ht="18.75" customHeight="1">
      <c r="A2" s="191"/>
      <c r="B2" s="191"/>
      <c r="C2" s="191"/>
      <c r="D2" s="191"/>
      <c r="E2" s="191"/>
      <c r="F2" s="191"/>
      <c r="G2" s="191"/>
    </row>
    <row r="3" spans="1:14">
      <c r="A3" s="872" t="s">
        <v>399</v>
      </c>
      <c r="B3" s="872"/>
      <c r="C3" s="872"/>
      <c r="D3" s="872"/>
      <c r="E3" s="872"/>
      <c r="F3" s="872"/>
      <c r="G3" s="872"/>
    </row>
    <row r="4" spans="1:14" ht="7.5" customHeight="1">
      <c r="A4" s="574"/>
      <c r="B4" s="191"/>
      <c r="C4" s="191"/>
      <c r="D4" s="191"/>
      <c r="E4" s="191"/>
      <c r="F4" s="191"/>
      <c r="G4" s="500"/>
    </row>
    <row r="5" spans="1:14" ht="84" customHeight="1">
      <c r="A5" s="169" t="s">
        <v>35</v>
      </c>
      <c r="B5" s="97" t="s">
        <v>340</v>
      </c>
      <c r="C5" s="97" t="s">
        <v>398</v>
      </c>
      <c r="D5" s="97" t="s">
        <v>397</v>
      </c>
      <c r="E5" s="97" t="s">
        <v>396</v>
      </c>
      <c r="F5" s="97" t="s">
        <v>395</v>
      </c>
      <c r="G5" s="97" t="s">
        <v>369</v>
      </c>
      <c r="H5" s="586" t="s">
        <v>394</v>
      </c>
      <c r="I5" s="29"/>
      <c r="J5" s="585"/>
      <c r="K5" s="585"/>
      <c r="L5" s="585"/>
      <c r="M5" s="585"/>
      <c r="N5" s="585"/>
    </row>
    <row r="6" spans="1:14" s="78" customFormat="1" ht="21" customHeight="1">
      <c r="A6" s="584" t="s">
        <v>28</v>
      </c>
      <c r="B6" s="583" t="s">
        <v>665</v>
      </c>
      <c r="C6" s="582">
        <v>11651</v>
      </c>
      <c r="D6" s="166">
        <v>10538</v>
      </c>
      <c r="E6" s="581" t="s">
        <v>666</v>
      </c>
      <c r="F6" s="166">
        <v>1682</v>
      </c>
      <c r="G6" s="166">
        <v>1178541</v>
      </c>
      <c r="H6" s="569">
        <v>128204</v>
      </c>
      <c r="J6" s="580"/>
    </row>
    <row r="7" spans="1:14">
      <c r="A7" s="577" t="s">
        <v>331</v>
      </c>
      <c r="B7" s="568"/>
      <c r="C7" s="165"/>
      <c r="D7" s="579"/>
      <c r="E7" s="579"/>
      <c r="F7" s="579"/>
      <c r="G7" s="579"/>
      <c r="H7" s="578"/>
      <c r="K7" s="357"/>
      <c r="L7" s="357"/>
    </row>
    <row r="8" spans="1:14" ht="18.75" customHeight="1">
      <c r="A8" s="577" t="s">
        <v>393</v>
      </c>
      <c r="B8" s="165">
        <v>721769</v>
      </c>
      <c r="C8" s="165">
        <v>6049</v>
      </c>
      <c r="D8" s="165" t="s">
        <v>240</v>
      </c>
      <c r="E8" s="165">
        <v>2857</v>
      </c>
      <c r="F8" s="165">
        <v>1563</v>
      </c>
      <c r="G8" s="165">
        <v>711300</v>
      </c>
      <c r="H8" s="576">
        <v>81660</v>
      </c>
      <c r="I8" s="357"/>
      <c r="J8" s="357"/>
      <c r="K8" s="357"/>
      <c r="L8" s="357"/>
    </row>
    <row r="9" spans="1:14" ht="18" customHeight="1">
      <c r="A9" s="575" t="s">
        <v>392</v>
      </c>
      <c r="B9" s="165">
        <v>323140</v>
      </c>
      <c r="C9" s="165">
        <v>1890</v>
      </c>
      <c r="D9" s="165" t="s">
        <v>240</v>
      </c>
      <c r="E9" s="165">
        <v>1311</v>
      </c>
      <c r="F9" s="559">
        <v>119</v>
      </c>
      <c r="G9" s="165">
        <v>319820</v>
      </c>
      <c r="H9" s="567">
        <v>25555</v>
      </c>
      <c r="I9" s="357"/>
      <c r="K9" s="357"/>
      <c r="L9" s="357"/>
    </row>
    <row r="10" spans="1:14" ht="15" customHeight="1">
      <c r="A10" s="575" t="s">
        <v>391</v>
      </c>
      <c r="B10" s="165">
        <v>151342</v>
      </c>
      <c r="C10" s="165">
        <v>3712</v>
      </c>
      <c r="D10" s="165" t="s">
        <v>240</v>
      </c>
      <c r="E10" s="165">
        <v>209</v>
      </c>
      <c r="F10" s="165" t="s">
        <v>240</v>
      </c>
      <c r="G10" s="165">
        <v>147421</v>
      </c>
      <c r="H10" s="567">
        <v>20989</v>
      </c>
      <c r="I10" s="357"/>
      <c r="K10" s="357"/>
    </row>
    <row r="11" spans="1:14" ht="16.5" customHeight="1">
      <c r="A11" s="970" t="s">
        <v>390</v>
      </c>
      <c r="B11" s="971"/>
      <c r="C11" s="971"/>
      <c r="D11" s="971"/>
      <c r="E11" s="971"/>
      <c r="F11" s="971"/>
      <c r="G11" s="971"/>
      <c r="H11" s="971"/>
    </row>
    <row r="12" spans="1:14" ht="47.25" customHeight="1">
      <c r="A12" s="970" t="s">
        <v>389</v>
      </c>
      <c r="B12" s="972"/>
      <c r="C12" s="972"/>
      <c r="D12" s="972"/>
      <c r="E12" s="972"/>
      <c r="F12" s="972"/>
      <c r="G12" s="972"/>
      <c r="H12" s="972"/>
    </row>
    <row r="13" spans="1:14" ht="33.75" customHeight="1">
      <c r="A13" s="850" t="s">
        <v>388</v>
      </c>
      <c r="B13" s="850"/>
      <c r="C13" s="850"/>
      <c r="D13" s="850"/>
      <c r="E13" s="850"/>
      <c r="F13" s="850"/>
      <c r="G13" s="966"/>
    </row>
    <row r="14" spans="1:14" ht="11.25" customHeight="1">
      <c r="A14" s="574"/>
      <c r="B14" s="191"/>
      <c r="C14" s="191"/>
      <c r="D14" s="191"/>
      <c r="E14" s="191"/>
      <c r="F14" s="191"/>
      <c r="G14" s="191"/>
    </row>
    <row r="15" spans="1:14">
      <c r="A15" s="816" t="s">
        <v>35</v>
      </c>
      <c r="B15" s="97">
        <v>2018</v>
      </c>
      <c r="C15" s="812">
        <v>2019</v>
      </c>
      <c r="D15" s="813"/>
      <c r="E15" s="813"/>
      <c r="F15" s="813"/>
      <c r="G15" s="813"/>
    </row>
    <row r="16" spans="1:14" ht="15" customHeight="1">
      <c r="A16" s="816"/>
      <c r="B16" s="884" t="s">
        <v>32</v>
      </c>
      <c r="C16" s="876" t="s">
        <v>34</v>
      </c>
      <c r="D16" s="884" t="s">
        <v>32</v>
      </c>
      <c r="E16" s="876" t="s">
        <v>387</v>
      </c>
      <c r="F16" s="813" t="s">
        <v>32</v>
      </c>
      <c r="G16" s="813"/>
    </row>
    <row r="17" spans="1:21" ht="24">
      <c r="A17" s="816"/>
      <c r="B17" s="941"/>
      <c r="C17" s="877"/>
      <c r="D17" s="941"/>
      <c r="E17" s="877"/>
      <c r="F17" s="169" t="s">
        <v>30</v>
      </c>
      <c r="G17" s="96" t="s">
        <v>148</v>
      </c>
      <c r="H17" s="138"/>
      <c r="I17" s="572"/>
      <c r="J17" s="138"/>
      <c r="U17" s="556"/>
    </row>
    <row r="18" spans="1:21" ht="9" customHeight="1">
      <c r="A18" s="573"/>
      <c r="B18" s="63"/>
      <c r="C18" s="63"/>
      <c r="D18" s="573"/>
      <c r="E18" s="63"/>
      <c r="F18" s="63"/>
      <c r="G18" s="63"/>
      <c r="H18" s="138"/>
      <c r="I18" s="572"/>
      <c r="J18" s="138"/>
      <c r="U18" s="556"/>
    </row>
    <row r="19" spans="1:21" ht="17.25" customHeight="1">
      <c r="A19" s="916" t="s">
        <v>386</v>
      </c>
      <c r="B19" s="916"/>
      <c r="C19" s="916"/>
      <c r="D19" s="916"/>
      <c r="E19" s="916"/>
      <c r="F19" s="916"/>
      <c r="G19" s="63"/>
      <c r="H19" s="138"/>
      <c r="I19" s="572"/>
      <c r="J19" s="436"/>
      <c r="L19" s="138"/>
      <c r="M19" s="138"/>
      <c r="N19" s="138"/>
      <c r="U19" s="556"/>
    </row>
    <row r="20" spans="1:21" s="78" customFormat="1" ht="20.25" customHeight="1">
      <c r="A20" s="565" t="s">
        <v>695</v>
      </c>
      <c r="B20" s="166">
        <v>945916</v>
      </c>
      <c r="C20" s="571">
        <v>923813</v>
      </c>
      <c r="D20" s="166">
        <v>918072</v>
      </c>
      <c r="E20" s="166">
        <v>924422</v>
      </c>
      <c r="F20" s="563">
        <v>97.1</v>
      </c>
      <c r="G20" s="562">
        <v>99.4</v>
      </c>
      <c r="H20" s="79"/>
      <c r="I20" s="557"/>
      <c r="J20" s="556"/>
      <c r="L20" s="570"/>
      <c r="M20" s="569"/>
      <c r="N20" s="79"/>
    </row>
    <row r="21" spans="1:21" ht="24" customHeight="1">
      <c r="A21" s="341" t="s">
        <v>385</v>
      </c>
      <c r="B21" s="165">
        <v>934271</v>
      </c>
      <c r="C21" s="568">
        <v>913228</v>
      </c>
      <c r="D21" s="559">
        <v>907803</v>
      </c>
      <c r="E21" s="165">
        <v>913844</v>
      </c>
      <c r="F21" s="485">
        <v>97.2</v>
      </c>
      <c r="G21" s="558">
        <v>99.4</v>
      </c>
      <c r="H21" s="138"/>
      <c r="I21" s="557"/>
      <c r="J21" s="556"/>
      <c r="K21" s="78"/>
      <c r="L21" s="436"/>
      <c r="M21" s="567"/>
      <c r="N21" s="138"/>
    </row>
    <row r="22" spans="1:21" ht="25.5" customHeight="1">
      <c r="A22" s="341" t="s">
        <v>384</v>
      </c>
      <c r="B22" s="165">
        <v>938511</v>
      </c>
      <c r="C22" s="568">
        <v>916663</v>
      </c>
      <c r="D22" s="559">
        <v>910982</v>
      </c>
      <c r="E22" s="165">
        <v>917419</v>
      </c>
      <c r="F22" s="485">
        <v>97.1</v>
      </c>
      <c r="G22" s="558">
        <v>99.4</v>
      </c>
      <c r="H22" s="138"/>
      <c r="I22" s="557"/>
      <c r="J22" s="556"/>
      <c r="K22" s="78"/>
      <c r="L22" s="138"/>
      <c r="M22" s="567"/>
      <c r="N22" s="138"/>
    </row>
    <row r="23" spans="1:21">
      <c r="A23" s="341"/>
      <c r="B23" s="187"/>
      <c r="C23" s="352"/>
      <c r="D23" s="566"/>
      <c r="E23" s="566"/>
      <c r="F23" s="63"/>
      <c r="G23" s="63"/>
      <c r="H23" s="138"/>
      <c r="I23" s="557"/>
      <c r="J23" s="556"/>
      <c r="K23" s="78"/>
      <c r="L23" s="138"/>
      <c r="M23" s="138"/>
      <c r="N23" s="138"/>
    </row>
    <row r="24" spans="1:21" ht="20.25" customHeight="1">
      <c r="A24" s="916" t="s">
        <v>383</v>
      </c>
      <c r="B24" s="916"/>
      <c r="C24" s="916"/>
      <c r="D24" s="916"/>
      <c r="E24" s="916"/>
      <c r="F24" s="916"/>
      <c r="G24" s="63"/>
      <c r="H24" s="138"/>
      <c r="I24" s="557"/>
      <c r="J24" s="556"/>
      <c r="K24" s="78"/>
      <c r="L24" s="138"/>
      <c r="M24" s="138"/>
      <c r="N24" s="138"/>
    </row>
    <row r="25" spans="1:21" s="78" customFormat="1" ht="21.75" customHeight="1">
      <c r="A25" s="565" t="s">
        <v>696</v>
      </c>
      <c r="B25" s="166">
        <v>1252970</v>
      </c>
      <c r="C25" s="564">
        <v>1235058</v>
      </c>
      <c r="D25" s="166">
        <v>1215070</v>
      </c>
      <c r="E25" s="166">
        <v>1225563</v>
      </c>
      <c r="F25" s="563">
        <v>97</v>
      </c>
      <c r="G25" s="562">
        <v>98.4</v>
      </c>
      <c r="H25" s="556"/>
      <c r="I25" s="557"/>
      <c r="J25" s="556"/>
    </row>
    <row r="26" spans="1:21" ht="21" customHeight="1">
      <c r="A26" s="341" t="s">
        <v>382</v>
      </c>
      <c r="B26" s="561">
        <v>1238108</v>
      </c>
      <c r="C26" s="560">
        <v>1220529</v>
      </c>
      <c r="D26" s="559">
        <v>1200730</v>
      </c>
      <c r="E26" s="165">
        <v>1211097</v>
      </c>
      <c r="F26" s="485">
        <v>97</v>
      </c>
      <c r="G26" s="558">
        <v>98.4</v>
      </c>
      <c r="H26" s="556"/>
      <c r="I26" s="557"/>
      <c r="J26" s="556"/>
      <c r="K26" s="78"/>
      <c r="M26" s="78"/>
    </row>
    <row r="27" spans="1:21" ht="24.75" customHeight="1">
      <c r="A27" s="341" t="s">
        <v>381</v>
      </c>
      <c r="B27" s="165">
        <v>1227755</v>
      </c>
      <c r="C27" s="165">
        <v>1199306</v>
      </c>
      <c r="D27" s="165">
        <v>1192881</v>
      </c>
      <c r="E27" s="165">
        <v>1201217</v>
      </c>
      <c r="F27" s="485">
        <v>97.2</v>
      </c>
      <c r="G27" s="558">
        <v>99.5</v>
      </c>
      <c r="H27" s="556"/>
      <c r="I27" s="557"/>
      <c r="J27" s="556"/>
      <c r="K27" s="78"/>
      <c r="M27" s="78"/>
    </row>
    <row r="28" spans="1:21" ht="7.5" customHeight="1">
      <c r="A28" s="555"/>
    </row>
    <row r="29" spans="1:21" ht="10.5" customHeight="1">
      <c r="A29" s="819" t="s">
        <v>380</v>
      </c>
      <c r="B29" s="819"/>
      <c r="C29" s="827"/>
      <c r="D29" s="827"/>
      <c r="E29" s="827"/>
      <c r="F29" s="827"/>
      <c r="G29" s="827"/>
    </row>
    <row r="30" spans="1:21" ht="47.25" customHeight="1">
      <c r="A30" s="967" t="s">
        <v>379</v>
      </c>
      <c r="B30" s="967"/>
      <c r="C30" s="967"/>
      <c r="D30" s="967"/>
      <c r="E30" s="967"/>
      <c r="F30" s="967"/>
      <c r="G30" s="967"/>
      <c r="H30" s="119"/>
    </row>
    <row r="31" spans="1:21" ht="38.25" customHeight="1">
      <c r="A31" s="965" t="s">
        <v>378</v>
      </c>
      <c r="B31" s="965"/>
      <c r="C31" s="965"/>
      <c r="D31" s="965"/>
      <c r="E31" s="965"/>
      <c r="F31" s="965"/>
      <c r="G31" s="965"/>
      <c r="H31" s="554"/>
    </row>
    <row r="32" spans="1:21" ht="22.5" customHeight="1">
      <c r="A32" s="968" t="s">
        <v>377</v>
      </c>
      <c r="B32" s="968"/>
      <c r="C32" s="968"/>
      <c r="D32" s="968"/>
      <c r="E32" s="968"/>
      <c r="F32" s="968"/>
      <c r="G32" s="968"/>
      <c r="H32" s="553"/>
    </row>
    <row r="33" spans="1:19" ht="43.5" customHeight="1">
      <c r="A33" s="964" t="s">
        <v>376</v>
      </c>
      <c r="B33" s="964"/>
      <c r="C33" s="964"/>
      <c r="D33" s="964"/>
      <c r="E33" s="964"/>
      <c r="F33" s="964"/>
      <c r="G33" s="964"/>
      <c r="H33" s="139"/>
    </row>
    <row r="34" spans="1:19" ht="46.15" customHeight="1">
      <c r="A34" s="801"/>
      <c r="B34" s="801"/>
      <c r="C34" s="801"/>
      <c r="D34" s="801"/>
      <c r="E34" s="801"/>
      <c r="F34" s="801"/>
      <c r="G34" s="801"/>
    </row>
    <row r="35" spans="1:19">
      <c r="D35" s="362"/>
    </row>
    <row r="42" spans="1:19">
      <c r="S42" s="68" t="s">
        <v>101</v>
      </c>
    </row>
  </sheetData>
  <mergeCells count="20">
    <mergeCell ref="A1:G1"/>
    <mergeCell ref="A3:G3"/>
    <mergeCell ref="A15:A17"/>
    <mergeCell ref="B16:B17"/>
    <mergeCell ref="C16:C17"/>
    <mergeCell ref="D16:D17"/>
    <mergeCell ref="A11:H11"/>
    <mergeCell ref="A12:H12"/>
    <mergeCell ref="A33:G33"/>
    <mergeCell ref="A31:G31"/>
    <mergeCell ref="A34:G34"/>
    <mergeCell ref="A13:G13"/>
    <mergeCell ref="A24:F24"/>
    <mergeCell ref="A19:F19"/>
    <mergeCell ref="C15:G15"/>
    <mergeCell ref="E16:E17"/>
    <mergeCell ref="F16:G16"/>
    <mergeCell ref="A29:G29"/>
    <mergeCell ref="A30:G30"/>
    <mergeCell ref="A32:G32"/>
  </mergeCells>
  <printOptions horizontalCentered="1"/>
  <pageMargins left="0" right="0" top="0.62992125984251968" bottom="0.62992125984251968" header="0.19685039370078741" footer="0.51181102362204722"/>
  <pageSetup paperSize="9"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50"/>
  <sheetViews>
    <sheetView zoomScaleNormal="100" workbookViewId="0">
      <selection activeCell="U7" sqref="U7"/>
    </sheetView>
  </sheetViews>
  <sheetFormatPr defaultColWidth="9.140625" defaultRowHeight="15"/>
  <cols>
    <col min="1" max="1" width="19.7109375" style="587" customWidth="1"/>
    <col min="2" max="2" width="15.7109375" style="587" customWidth="1"/>
    <col min="3" max="3" width="15.85546875" style="587" customWidth="1"/>
    <col min="4" max="4" width="14.85546875" style="587" customWidth="1"/>
    <col min="5" max="5" width="15.28515625" style="587" customWidth="1"/>
    <col min="6" max="6" width="14.28515625" style="587" customWidth="1"/>
    <col min="7" max="7" width="10.5703125" style="587" bestFit="1" customWidth="1"/>
    <col min="8" max="16384" width="9.140625" style="587"/>
  </cols>
  <sheetData>
    <row r="1" spans="1:7" ht="30" customHeight="1">
      <c r="A1" s="975" t="s">
        <v>365</v>
      </c>
      <c r="B1" s="975"/>
      <c r="C1" s="975"/>
      <c r="D1" s="975"/>
      <c r="E1" s="975"/>
      <c r="F1" s="975"/>
    </row>
    <row r="2" spans="1:7" ht="15" customHeight="1">
      <c r="A2" s="621"/>
      <c r="B2" s="621"/>
      <c r="C2" s="621"/>
      <c r="D2" s="621"/>
      <c r="E2" s="621"/>
      <c r="F2" s="621"/>
    </row>
    <row r="3" spans="1:7" ht="15" customHeight="1">
      <c r="A3" s="976" t="s">
        <v>411</v>
      </c>
      <c r="B3" s="976"/>
      <c r="C3" s="976"/>
      <c r="D3" s="976"/>
      <c r="E3" s="976"/>
      <c r="F3" s="976"/>
    </row>
    <row r="4" spans="1:7" ht="15" customHeight="1">
      <c r="A4" s="620" t="s">
        <v>410</v>
      </c>
      <c r="B4" s="620"/>
      <c r="C4" s="620"/>
      <c r="D4" s="620"/>
      <c r="E4" s="620"/>
      <c r="F4" s="620"/>
    </row>
    <row r="5" spans="1:7" ht="12" customHeight="1">
      <c r="A5" s="619"/>
      <c r="B5" s="619"/>
      <c r="C5" s="619"/>
      <c r="D5" s="619"/>
      <c r="E5" s="619"/>
      <c r="F5" s="619"/>
    </row>
    <row r="6" spans="1:7" ht="17.25" customHeight="1">
      <c r="A6" s="977" t="s">
        <v>35</v>
      </c>
      <c r="B6" s="978" t="s">
        <v>409</v>
      </c>
      <c r="C6" s="979"/>
      <c r="D6" s="978" t="s">
        <v>408</v>
      </c>
      <c r="E6" s="977"/>
      <c r="F6" s="980" t="s">
        <v>407</v>
      </c>
    </row>
    <row r="7" spans="1:7" ht="42.75" customHeight="1">
      <c r="A7" s="977"/>
      <c r="B7" s="618" t="s">
        <v>406</v>
      </c>
      <c r="C7" s="618" t="s">
        <v>656</v>
      </c>
      <c r="D7" s="618" t="s">
        <v>406</v>
      </c>
      <c r="E7" s="618" t="s">
        <v>655</v>
      </c>
      <c r="F7" s="981"/>
    </row>
    <row r="8" spans="1:7" ht="18.75" customHeight="1">
      <c r="A8" s="617" t="s">
        <v>28</v>
      </c>
      <c r="B8" s="616">
        <v>150827743</v>
      </c>
      <c r="C8" s="615">
        <v>368626680</v>
      </c>
      <c r="D8" s="614">
        <v>152132488</v>
      </c>
      <c r="E8" s="613">
        <v>369511156</v>
      </c>
      <c r="F8" s="612">
        <v>100.4</v>
      </c>
      <c r="G8" s="611"/>
    </row>
    <row r="9" spans="1:7" ht="15" customHeight="1">
      <c r="A9" s="609" t="s">
        <v>57</v>
      </c>
      <c r="B9" s="607">
        <v>5323897</v>
      </c>
      <c r="C9" s="606">
        <v>14095012</v>
      </c>
      <c r="D9" s="610">
        <v>5383493</v>
      </c>
      <c r="E9" s="604">
        <v>14091309</v>
      </c>
      <c r="F9" s="603">
        <v>100.3</v>
      </c>
      <c r="G9" s="602"/>
    </row>
    <row r="10" spans="1:7" ht="15" customHeight="1">
      <c r="A10" s="609" t="s">
        <v>56</v>
      </c>
      <c r="B10" s="607">
        <v>8147590</v>
      </c>
      <c r="C10" s="606">
        <v>20906430</v>
      </c>
      <c r="D10" s="610">
        <v>8068860</v>
      </c>
      <c r="E10" s="604">
        <v>20665366</v>
      </c>
      <c r="F10" s="603">
        <v>98.9</v>
      </c>
      <c r="G10" s="602"/>
    </row>
    <row r="11" spans="1:7" ht="15" customHeight="1">
      <c r="A11" s="609" t="s">
        <v>55</v>
      </c>
      <c r="B11" s="607">
        <v>19179351</v>
      </c>
      <c r="C11" s="606">
        <v>46248593</v>
      </c>
      <c r="D11" s="605">
        <v>19525634</v>
      </c>
      <c r="E11" s="604">
        <v>46757442</v>
      </c>
      <c r="F11" s="603">
        <v>101.3</v>
      </c>
      <c r="G11" s="602"/>
    </row>
    <row r="12" spans="1:7" ht="15" customHeight="1">
      <c r="A12" s="609" t="s">
        <v>53</v>
      </c>
      <c r="B12" s="607">
        <v>1814984</v>
      </c>
      <c r="C12" s="606">
        <v>4867213</v>
      </c>
      <c r="D12" s="605">
        <v>1809316</v>
      </c>
      <c r="E12" s="604">
        <v>4824922</v>
      </c>
      <c r="F12" s="603">
        <v>99.3</v>
      </c>
      <c r="G12" s="602"/>
    </row>
    <row r="13" spans="1:7" ht="15" customHeight="1">
      <c r="A13" s="609" t="s">
        <v>52</v>
      </c>
      <c r="B13" s="607">
        <v>12039404</v>
      </c>
      <c r="C13" s="606">
        <v>28910860</v>
      </c>
      <c r="D13" s="605">
        <v>12196042</v>
      </c>
      <c r="E13" s="604">
        <v>29209804</v>
      </c>
      <c r="F13" s="603">
        <v>101.1</v>
      </c>
      <c r="G13" s="602"/>
    </row>
    <row r="14" spans="1:7" ht="15" customHeight="1">
      <c r="A14" s="609" t="s">
        <v>51</v>
      </c>
      <c r="B14" s="607">
        <v>17274192</v>
      </c>
      <c r="C14" s="606">
        <v>40246733</v>
      </c>
      <c r="D14" s="605">
        <v>17393422</v>
      </c>
      <c r="E14" s="604">
        <v>40483212</v>
      </c>
      <c r="F14" s="603">
        <v>100.6</v>
      </c>
      <c r="G14" s="602"/>
    </row>
    <row r="15" spans="1:7" ht="15" customHeight="1">
      <c r="A15" s="609" t="s">
        <v>50</v>
      </c>
      <c r="B15" s="607">
        <v>21830746</v>
      </c>
      <c r="C15" s="606">
        <v>51407212</v>
      </c>
      <c r="D15" s="605">
        <v>22402997</v>
      </c>
      <c r="E15" s="604">
        <v>51729715</v>
      </c>
      <c r="F15" s="603">
        <v>101.2</v>
      </c>
      <c r="G15" s="602"/>
    </row>
    <row r="16" spans="1:7" ht="15" customHeight="1">
      <c r="A16" s="609" t="s">
        <v>49</v>
      </c>
      <c r="B16" s="607">
        <v>3302882</v>
      </c>
      <c r="C16" s="606">
        <v>8805584</v>
      </c>
      <c r="D16" s="605">
        <v>3274436</v>
      </c>
      <c r="E16" s="604">
        <v>8692579</v>
      </c>
      <c r="F16" s="603">
        <v>98.8</v>
      </c>
      <c r="G16" s="602"/>
    </row>
    <row r="17" spans="1:7" ht="15" customHeight="1">
      <c r="A17" s="609" t="s">
        <v>48</v>
      </c>
      <c r="B17" s="607">
        <v>10903545</v>
      </c>
      <c r="C17" s="606">
        <v>26584183</v>
      </c>
      <c r="D17" s="605">
        <v>10993822</v>
      </c>
      <c r="E17" s="604">
        <v>26744298</v>
      </c>
      <c r="F17" s="603">
        <v>100.7</v>
      </c>
      <c r="G17" s="602"/>
    </row>
    <row r="18" spans="1:7" ht="15" customHeight="1">
      <c r="A18" s="609" t="s">
        <v>47</v>
      </c>
      <c r="B18" s="607">
        <v>10520281</v>
      </c>
      <c r="C18" s="606">
        <v>24826276</v>
      </c>
      <c r="D18" s="605">
        <v>10425458</v>
      </c>
      <c r="E18" s="604">
        <v>24638720</v>
      </c>
      <c r="F18" s="603">
        <v>99.2</v>
      </c>
      <c r="G18" s="602"/>
    </row>
    <row r="19" spans="1:7" ht="15" customHeight="1">
      <c r="A19" s="609" t="s">
        <v>46</v>
      </c>
      <c r="B19" s="607">
        <v>4973275</v>
      </c>
      <c r="C19" s="606">
        <v>12793536</v>
      </c>
      <c r="D19" s="605">
        <v>5013770</v>
      </c>
      <c r="E19" s="604">
        <v>12799425</v>
      </c>
      <c r="F19" s="603">
        <v>100.3</v>
      </c>
      <c r="G19" s="602"/>
    </row>
    <row r="20" spans="1:7" ht="15" customHeight="1">
      <c r="A20" s="609" t="s">
        <v>45</v>
      </c>
      <c r="B20" s="607">
        <v>4254632</v>
      </c>
      <c r="C20" s="606">
        <v>10811094</v>
      </c>
      <c r="D20" s="605">
        <v>4286569</v>
      </c>
      <c r="E20" s="604">
        <v>10866647</v>
      </c>
      <c r="F20" s="603">
        <v>100.6</v>
      </c>
      <c r="G20" s="602"/>
    </row>
    <row r="21" spans="1:7" ht="15" customHeight="1">
      <c r="A21" s="608" t="s">
        <v>44</v>
      </c>
      <c r="B21" s="607">
        <v>8420413</v>
      </c>
      <c r="C21" s="606">
        <v>20126130</v>
      </c>
      <c r="D21" s="605">
        <v>8716740</v>
      </c>
      <c r="E21" s="604">
        <v>20712884</v>
      </c>
      <c r="F21" s="603">
        <v>103.1</v>
      </c>
      <c r="G21" s="602"/>
    </row>
    <row r="22" spans="1:7" ht="15" customHeight="1">
      <c r="A22" s="608" t="s">
        <v>43</v>
      </c>
      <c r="B22" s="607">
        <v>5285660</v>
      </c>
      <c r="C22" s="606">
        <v>13637623</v>
      </c>
      <c r="D22" s="605">
        <v>5231411</v>
      </c>
      <c r="E22" s="604">
        <v>13443815</v>
      </c>
      <c r="F22" s="603">
        <v>98.7</v>
      </c>
      <c r="G22" s="602"/>
    </row>
    <row r="23" spans="1:7" ht="15" customHeight="1">
      <c r="A23" s="608" t="s">
        <v>42</v>
      </c>
      <c r="B23" s="607">
        <v>14491504</v>
      </c>
      <c r="C23" s="606">
        <v>35812410</v>
      </c>
      <c r="D23" s="605">
        <v>14347992</v>
      </c>
      <c r="E23" s="604">
        <v>35374638</v>
      </c>
      <c r="F23" s="603">
        <v>98.8</v>
      </c>
      <c r="G23" s="602"/>
    </row>
    <row r="24" spans="1:7" ht="15" customHeight="1">
      <c r="A24" s="608" t="s">
        <v>41</v>
      </c>
      <c r="B24" s="607">
        <v>3065388</v>
      </c>
      <c r="C24" s="606">
        <v>8547791</v>
      </c>
      <c r="D24" s="605">
        <v>3062527</v>
      </c>
      <c r="E24" s="604">
        <v>8476380</v>
      </c>
      <c r="F24" s="603">
        <v>99.4</v>
      </c>
      <c r="G24" s="602"/>
    </row>
    <row r="25" spans="1:7" ht="37.5" customHeight="1">
      <c r="A25" s="973" t="s">
        <v>667</v>
      </c>
      <c r="B25" s="974"/>
      <c r="C25" s="974"/>
      <c r="D25" s="974"/>
      <c r="E25" s="974"/>
      <c r="F25" s="974"/>
      <c r="G25" s="602"/>
    </row>
    <row r="26" spans="1:7" ht="36.75" customHeight="1">
      <c r="A26" s="982" t="s">
        <v>405</v>
      </c>
      <c r="B26" s="983"/>
      <c r="C26" s="983"/>
      <c r="D26" s="983"/>
      <c r="E26" s="983"/>
      <c r="F26" s="983"/>
    </row>
    <row r="27" spans="1:7" ht="34.5" customHeight="1">
      <c r="A27" s="984" t="s">
        <v>404</v>
      </c>
      <c r="B27" s="985"/>
      <c r="C27" s="985"/>
      <c r="D27" s="985"/>
      <c r="E27" s="985"/>
      <c r="F27" s="985"/>
    </row>
    <row r="28" spans="1:7" ht="15" customHeight="1">
      <c r="A28" s="601"/>
      <c r="B28" s="600"/>
      <c r="C28" s="600"/>
      <c r="D28" s="600"/>
      <c r="E28" s="600"/>
      <c r="F28" s="600"/>
    </row>
    <row r="29" spans="1:7" ht="28.15" customHeight="1">
      <c r="A29" s="986" t="s">
        <v>403</v>
      </c>
      <c r="B29" s="986"/>
      <c r="C29" s="986"/>
      <c r="D29" s="986"/>
      <c r="E29" s="986"/>
      <c r="F29" s="589"/>
    </row>
    <row r="30" spans="1:7">
      <c r="A30" s="599"/>
      <c r="B30" s="598"/>
      <c r="C30" s="598"/>
      <c r="D30" s="598"/>
      <c r="E30" s="598"/>
      <c r="F30" s="589"/>
    </row>
    <row r="31" spans="1:7" ht="18" customHeight="1">
      <c r="A31" s="987" t="s">
        <v>35</v>
      </c>
      <c r="B31" s="989" t="s">
        <v>402</v>
      </c>
      <c r="C31" s="989"/>
      <c r="D31" s="989"/>
      <c r="E31" s="989"/>
      <c r="F31" s="589"/>
    </row>
    <row r="32" spans="1:7" ht="28.15" customHeight="1">
      <c r="A32" s="988"/>
      <c r="B32" s="990" t="s">
        <v>401</v>
      </c>
      <c r="C32" s="990"/>
      <c r="D32" s="991" t="s">
        <v>400</v>
      </c>
      <c r="E32" s="992"/>
      <c r="F32" s="589"/>
    </row>
    <row r="33" spans="1:6" ht="21" customHeight="1">
      <c r="A33" s="597" t="s">
        <v>28</v>
      </c>
      <c r="B33" s="595">
        <v>31198</v>
      </c>
      <c r="C33" s="596"/>
      <c r="D33" s="595">
        <v>40520</v>
      </c>
      <c r="E33" s="588"/>
      <c r="F33" s="589"/>
    </row>
    <row r="34" spans="1:6">
      <c r="A34" s="592" t="s">
        <v>57</v>
      </c>
      <c r="B34" s="593">
        <v>1016</v>
      </c>
      <c r="C34" s="591"/>
      <c r="D34" s="593">
        <v>1450</v>
      </c>
      <c r="E34" s="588"/>
      <c r="F34" s="589"/>
    </row>
    <row r="35" spans="1:6">
      <c r="A35" s="592" t="s">
        <v>56</v>
      </c>
      <c r="B35" s="593">
        <v>1282</v>
      </c>
      <c r="C35" s="594"/>
      <c r="D35" s="593">
        <v>1781</v>
      </c>
      <c r="E35" s="588"/>
      <c r="F35" s="589"/>
    </row>
    <row r="36" spans="1:6">
      <c r="A36" s="592" t="s">
        <v>55</v>
      </c>
      <c r="B36" s="593">
        <v>4024</v>
      </c>
      <c r="C36" s="594"/>
      <c r="D36" s="593">
        <v>5386</v>
      </c>
      <c r="E36" s="588"/>
      <c r="F36" s="589"/>
    </row>
    <row r="37" spans="1:6">
      <c r="A37" s="592" t="s">
        <v>53</v>
      </c>
      <c r="B37" s="590">
        <v>351</v>
      </c>
      <c r="C37" s="591"/>
      <c r="D37" s="590">
        <v>526</v>
      </c>
      <c r="F37" s="589"/>
    </row>
    <row r="38" spans="1:6">
      <c r="A38" s="592" t="s">
        <v>52</v>
      </c>
      <c r="B38" s="593">
        <v>2476</v>
      </c>
      <c r="C38" s="594"/>
      <c r="D38" s="593">
        <v>3165</v>
      </c>
      <c r="E38" s="588"/>
      <c r="F38" s="589"/>
    </row>
    <row r="39" spans="1:6">
      <c r="A39" s="592" t="s">
        <v>51</v>
      </c>
      <c r="B39" s="593">
        <v>4981</v>
      </c>
      <c r="C39" s="594"/>
      <c r="D39" s="593">
        <v>5855</v>
      </c>
      <c r="E39" s="588"/>
      <c r="F39" s="589"/>
    </row>
    <row r="40" spans="1:6">
      <c r="A40" s="592" t="s">
        <v>50</v>
      </c>
      <c r="B40" s="593">
        <v>3318</v>
      </c>
      <c r="C40" s="594"/>
      <c r="D40" s="593">
        <v>4618</v>
      </c>
      <c r="E40" s="588"/>
      <c r="F40" s="589"/>
    </row>
    <row r="41" spans="1:6">
      <c r="A41" s="592" t="s">
        <v>49</v>
      </c>
      <c r="B41" s="590">
        <v>608</v>
      </c>
      <c r="C41" s="591"/>
      <c r="D41" s="590">
        <v>916</v>
      </c>
      <c r="F41" s="589"/>
    </row>
    <row r="42" spans="1:6">
      <c r="A42" s="592" t="s">
        <v>48</v>
      </c>
      <c r="B42" s="593">
        <v>3406</v>
      </c>
      <c r="C42" s="594"/>
      <c r="D42" s="593">
        <v>4265</v>
      </c>
      <c r="E42" s="588"/>
      <c r="F42" s="589"/>
    </row>
    <row r="43" spans="1:6">
      <c r="A43" s="592" t="s">
        <v>47</v>
      </c>
      <c r="B43" s="593">
        <v>1790</v>
      </c>
      <c r="C43" s="594"/>
      <c r="D43" s="593">
        <v>2248</v>
      </c>
      <c r="E43" s="588"/>
      <c r="F43" s="589"/>
    </row>
    <row r="44" spans="1:6">
      <c r="A44" s="592" t="s">
        <v>46</v>
      </c>
      <c r="B44" s="590">
        <v>912</v>
      </c>
      <c r="C44" s="591"/>
      <c r="D44" s="593">
        <v>1105</v>
      </c>
      <c r="E44" s="588"/>
      <c r="F44" s="589"/>
    </row>
    <row r="45" spans="1:6">
      <c r="A45" s="592" t="s">
        <v>45</v>
      </c>
      <c r="B45" s="590">
        <v>881</v>
      </c>
      <c r="C45" s="591"/>
      <c r="D45" s="593">
        <v>1176</v>
      </c>
      <c r="E45" s="588"/>
      <c r="F45" s="589"/>
    </row>
    <row r="46" spans="1:6">
      <c r="A46" s="592" t="s">
        <v>44</v>
      </c>
      <c r="B46" s="593">
        <v>2119</v>
      </c>
      <c r="C46" s="594"/>
      <c r="D46" s="593">
        <v>2596</v>
      </c>
      <c r="E46" s="588"/>
      <c r="F46" s="589"/>
    </row>
    <row r="47" spans="1:6">
      <c r="A47" s="592" t="s">
        <v>43</v>
      </c>
      <c r="B47" s="590">
        <v>870</v>
      </c>
      <c r="C47" s="591"/>
      <c r="D47" s="593">
        <v>1085</v>
      </c>
      <c r="E47" s="588"/>
      <c r="F47" s="589"/>
    </row>
    <row r="48" spans="1:6">
      <c r="A48" s="592" t="s">
        <v>42</v>
      </c>
      <c r="B48" s="593">
        <v>2660</v>
      </c>
      <c r="C48" s="594"/>
      <c r="D48" s="593">
        <v>3496</v>
      </c>
      <c r="E48" s="588"/>
      <c r="F48" s="589"/>
    </row>
    <row r="49" spans="1:6">
      <c r="A49" s="592" t="s">
        <v>41</v>
      </c>
      <c r="B49" s="590">
        <v>504</v>
      </c>
      <c r="C49" s="591"/>
      <c r="D49" s="590">
        <v>852</v>
      </c>
      <c r="F49" s="589"/>
    </row>
    <row r="50" spans="1:6">
      <c r="B50" s="588"/>
      <c r="D50" s="588"/>
    </row>
  </sheetData>
  <mergeCells count="14">
    <mergeCell ref="A26:F26"/>
    <mergeCell ref="A27:F27"/>
    <mergeCell ref="A29:E29"/>
    <mergeCell ref="A31:A32"/>
    <mergeCell ref="B31:E31"/>
    <mergeCell ref="B32:C32"/>
    <mergeCell ref="D32:E32"/>
    <mergeCell ref="A25:F25"/>
    <mergeCell ref="A1:F1"/>
    <mergeCell ref="A3:F3"/>
    <mergeCell ref="A6:A7"/>
    <mergeCell ref="B6:C6"/>
    <mergeCell ref="D6:E6"/>
    <mergeCell ref="F6:F7"/>
  </mergeCells>
  <pageMargins left="0.7" right="0.7" top="0.75" bottom="0.75" header="0.3" footer="0.3"/>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W33"/>
  <sheetViews>
    <sheetView zoomScaleNormal="100" workbookViewId="0">
      <selection activeCell="O7" sqref="O7"/>
    </sheetView>
  </sheetViews>
  <sheetFormatPr defaultRowHeight="15.75"/>
  <cols>
    <col min="1" max="1" width="18.140625" style="622" customWidth="1"/>
    <col min="2" max="2" width="9.7109375" style="622" customWidth="1"/>
    <col min="3" max="4" width="16.140625" style="622" customWidth="1"/>
    <col min="5" max="6" width="16" style="622" customWidth="1"/>
    <col min="7" max="7" width="12.7109375" style="622" customWidth="1"/>
    <col min="8" max="9" width="10.7109375" style="622" customWidth="1"/>
    <col min="10" max="10" width="9.5703125" style="622" customWidth="1"/>
    <col min="11" max="11" width="9.28515625" style="622" customWidth="1"/>
    <col min="12" max="12" width="13.5703125" style="622" customWidth="1"/>
    <col min="13" max="13" width="11.28515625" style="622" customWidth="1"/>
    <col min="14" max="15" width="11" style="622" bestFit="1" customWidth="1"/>
    <col min="16" max="16" width="11.28515625" style="622" customWidth="1"/>
    <col min="17" max="16384" width="9.140625" style="622"/>
  </cols>
  <sheetData>
    <row r="1" spans="1:257" ht="30" customHeight="1">
      <c r="A1" s="997" t="s">
        <v>428</v>
      </c>
      <c r="B1" s="997"/>
      <c r="C1" s="997"/>
      <c r="D1" s="997"/>
      <c r="E1" s="997"/>
      <c r="F1" s="997"/>
      <c r="G1" s="997"/>
      <c r="H1" s="997"/>
      <c r="I1" s="997"/>
      <c r="J1" s="997"/>
      <c r="K1" s="997"/>
      <c r="L1" s="997"/>
      <c r="M1" s="997"/>
    </row>
    <row r="2" spans="1:257" ht="15" customHeight="1">
      <c r="A2" s="624"/>
      <c r="B2" s="624"/>
      <c r="C2" s="624"/>
      <c r="D2" s="624"/>
      <c r="E2" s="624"/>
      <c r="F2" s="624"/>
      <c r="G2" s="624"/>
      <c r="H2" s="624"/>
      <c r="I2" s="624"/>
      <c r="J2" s="624"/>
      <c r="K2" s="624"/>
      <c r="L2" s="624"/>
      <c r="M2" s="624"/>
    </row>
    <row r="3" spans="1:257" ht="15" customHeight="1">
      <c r="A3" s="998" t="s">
        <v>427</v>
      </c>
      <c r="B3" s="998"/>
      <c r="C3" s="998"/>
      <c r="D3" s="998"/>
      <c r="E3" s="998"/>
      <c r="F3" s="998"/>
      <c r="G3" s="998"/>
      <c r="H3" s="998"/>
      <c r="I3" s="998"/>
      <c r="J3" s="998"/>
      <c r="K3" s="998"/>
      <c r="L3" s="998"/>
      <c r="M3" s="998"/>
    </row>
    <row r="4" spans="1:257" ht="15" customHeight="1">
      <c r="A4" s="999" t="s">
        <v>426</v>
      </c>
      <c r="B4" s="999"/>
      <c r="C4" s="999"/>
      <c r="D4" s="999"/>
      <c r="E4" s="999"/>
      <c r="F4" s="999"/>
      <c r="G4" s="999"/>
      <c r="H4" s="999"/>
      <c r="I4" s="999"/>
      <c r="J4" s="999"/>
      <c r="K4" s="999"/>
      <c r="L4" s="999"/>
      <c r="M4" s="999"/>
      <c r="N4" s="648"/>
    </row>
    <row r="5" spans="1:257" ht="12" customHeight="1">
      <c r="A5" s="624" t="s">
        <v>101</v>
      </c>
      <c r="B5" s="647"/>
      <c r="C5" s="624"/>
      <c r="D5" s="624"/>
      <c r="E5" s="624"/>
      <c r="F5" s="624"/>
      <c r="G5" s="624"/>
      <c r="H5" s="624"/>
      <c r="I5" s="624"/>
      <c r="J5" s="624"/>
      <c r="K5" s="624"/>
      <c r="L5" s="624"/>
      <c r="M5" s="624"/>
    </row>
    <row r="6" spans="1:257" ht="15" customHeight="1">
      <c r="A6" s="1000" t="s">
        <v>35</v>
      </c>
      <c r="B6" s="1001" t="s">
        <v>425</v>
      </c>
      <c r="C6" s="1003" t="s">
        <v>329</v>
      </c>
      <c r="D6" s="1004"/>
      <c r="E6" s="1004"/>
      <c r="F6" s="1004"/>
      <c r="G6" s="1004"/>
      <c r="H6" s="1004"/>
      <c r="I6" s="1004"/>
      <c r="J6" s="1004"/>
      <c r="K6" s="1005"/>
      <c r="L6" s="1006" t="s">
        <v>424</v>
      </c>
      <c r="M6" s="1007" t="s">
        <v>423</v>
      </c>
    </row>
    <row r="7" spans="1:257" ht="118.15" customHeight="1">
      <c r="A7" s="1000"/>
      <c r="B7" s="1002"/>
      <c r="C7" s="646" t="s">
        <v>422</v>
      </c>
      <c r="D7" s="646" t="s">
        <v>421</v>
      </c>
      <c r="E7" s="646" t="s">
        <v>420</v>
      </c>
      <c r="F7" s="646" t="s">
        <v>419</v>
      </c>
      <c r="G7" s="646" t="s">
        <v>418</v>
      </c>
      <c r="H7" s="646" t="s">
        <v>417</v>
      </c>
      <c r="I7" s="646" t="s">
        <v>416</v>
      </c>
      <c r="J7" s="646" t="s">
        <v>415</v>
      </c>
      <c r="K7" s="645" t="s">
        <v>414</v>
      </c>
      <c r="L7" s="1006"/>
      <c r="M7" s="1007"/>
      <c r="P7" s="622" t="s">
        <v>101</v>
      </c>
    </row>
    <row r="8" spans="1:257" ht="9" customHeight="1">
      <c r="A8" s="644"/>
      <c r="B8" s="641"/>
      <c r="C8" s="643"/>
      <c r="D8" s="643"/>
      <c r="E8" s="643"/>
      <c r="F8" s="643"/>
      <c r="G8" s="643"/>
      <c r="H8" s="643"/>
      <c r="I8" s="643"/>
      <c r="J8" s="643"/>
      <c r="K8" s="642"/>
      <c r="L8" s="641"/>
      <c r="M8" s="640"/>
      <c r="N8" s="639"/>
      <c r="O8" s="639"/>
      <c r="P8" s="639"/>
      <c r="Q8" s="639"/>
      <c r="R8" s="639"/>
      <c r="S8" s="639"/>
      <c r="T8" s="639"/>
      <c r="U8" s="639"/>
      <c r="V8" s="639"/>
      <c r="W8" s="639"/>
      <c r="X8" s="639"/>
      <c r="Y8" s="639"/>
      <c r="Z8" s="639"/>
      <c r="AA8" s="639"/>
      <c r="AB8" s="639"/>
      <c r="AC8" s="639"/>
      <c r="AD8" s="639"/>
      <c r="AE8" s="639"/>
      <c r="AF8" s="639"/>
      <c r="AG8" s="639"/>
      <c r="AH8" s="639"/>
      <c r="AI8" s="639"/>
      <c r="AJ8" s="639"/>
      <c r="AK8" s="639"/>
      <c r="AL8" s="639"/>
      <c r="AM8" s="639"/>
      <c r="AN8" s="639"/>
      <c r="AO8" s="639"/>
      <c r="AP8" s="639"/>
      <c r="AQ8" s="639"/>
      <c r="AR8" s="639"/>
      <c r="AS8" s="639"/>
      <c r="AT8" s="639"/>
      <c r="AU8" s="639"/>
      <c r="AV8" s="639"/>
      <c r="AW8" s="639"/>
      <c r="AX8" s="639"/>
      <c r="AY8" s="639"/>
      <c r="AZ8" s="639"/>
      <c r="BA8" s="639"/>
      <c r="BB8" s="639"/>
      <c r="BC8" s="639"/>
      <c r="BD8" s="639"/>
      <c r="BE8" s="639"/>
      <c r="BF8" s="639"/>
      <c r="BG8" s="639"/>
      <c r="BH8" s="639"/>
      <c r="BI8" s="639"/>
      <c r="BJ8" s="639"/>
      <c r="BK8" s="639"/>
      <c r="BL8" s="639"/>
      <c r="BM8" s="639"/>
      <c r="BN8" s="639"/>
      <c r="BO8" s="639"/>
      <c r="BP8" s="639"/>
      <c r="BQ8" s="639"/>
      <c r="BR8" s="639"/>
      <c r="BS8" s="639"/>
      <c r="BT8" s="639"/>
      <c r="BU8" s="639"/>
      <c r="BV8" s="639"/>
      <c r="BW8" s="639"/>
      <c r="BX8" s="639"/>
      <c r="BY8" s="639"/>
      <c r="BZ8" s="639"/>
      <c r="CA8" s="639"/>
      <c r="CB8" s="639"/>
      <c r="CC8" s="639"/>
      <c r="CD8" s="639"/>
      <c r="CE8" s="639"/>
      <c r="CF8" s="639"/>
      <c r="CG8" s="639"/>
      <c r="CH8" s="639"/>
      <c r="CI8" s="639"/>
      <c r="CJ8" s="639"/>
      <c r="CK8" s="639"/>
      <c r="CL8" s="639"/>
      <c r="CM8" s="639"/>
      <c r="CN8" s="639"/>
      <c r="CO8" s="639"/>
      <c r="CP8" s="639"/>
      <c r="CQ8" s="639"/>
      <c r="CR8" s="639"/>
      <c r="CS8" s="639"/>
      <c r="CT8" s="639"/>
      <c r="CU8" s="639"/>
      <c r="CV8" s="639"/>
      <c r="CW8" s="639"/>
      <c r="CX8" s="639"/>
      <c r="CY8" s="639"/>
      <c r="CZ8" s="639"/>
      <c r="DA8" s="639"/>
      <c r="DB8" s="639"/>
      <c r="DC8" s="639"/>
      <c r="DD8" s="639"/>
      <c r="DE8" s="639"/>
      <c r="DF8" s="639"/>
      <c r="DG8" s="639"/>
      <c r="DH8" s="639"/>
      <c r="DI8" s="639"/>
      <c r="DJ8" s="639"/>
      <c r="DK8" s="639"/>
      <c r="DL8" s="639"/>
      <c r="DM8" s="639"/>
      <c r="DN8" s="639"/>
      <c r="DO8" s="639"/>
      <c r="DP8" s="639"/>
      <c r="DQ8" s="639"/>
      <c r="DR8" s="639"/>
      <c r="DS8" s="639"/>
      <c r="DT8" s="639"/>
      <c r="DU8" s="639"/>
      <c r="DV8" s="639"/>
      <c r="DW8" s="639"/>
      <c r="DX8" s="639"/>
      <c r="DY8" s="639"/>
      <c r="DZ8" s="639"/>
      <c r="EA8" s="639"/>
      <c r="EB8" s="639"/>
      <c r="EC8" s="639"/>
      <c r="ED8" s="639"/>
      <c r="EE8" s="639"/>
      <c r="EF8" s="639"/>
      <c r="EG8" s="639"/>
      <c r="EH8" s="639"/>
      <c r="EI8" s="639"/>
      <c r="EJ8" s="639"/>
      <c r="EK8" s="639"/>
      <c r="EL8" s="639"/>
      <c r="EM8" s="639"/>
      <c r="EN8" s="639"/>
      <c r="EO8" s="639"/>
      <c r="EP8" s="639"/>
      <c r="EQ8" s="639"/>
      <c r="ER8" s="639"/>
      <c r="ES8" s="639"/>
      <c r="ET8" s="639"/>
      <c r="EU8" s="639"/>
      <c r="EV8" s="639"/>
      <c r="EW8" s="639"/>
      <c r="EX8" s="639"/>
      <c r="EY8" s="639"/>
      <c r="EZ8" s="639"/>
      <c r="FA8" s="639"/>
      <c r="FB8" s="639"/>
      <c r="FC8" s="639"/>
      <c r="FD8" s="639"/>
      <c r="FE8" s="639"/>
      <c r="FF8" s="639"/>
      <c r="FG8" s="639"/>
      <c r="FH8" s="639"/>
      <c r="FI8" s="639"/>
      <c r="FJ8" s="639"/>
      <c r="FK8" s="639"/>
      <c r="FL8" s="639"/>
      <c r="FM8" s="639"/>
      <c r="FN8" s="639"/>
      <c r="FO8" s="639"/>
      <c r="FP8" s="639"/>
      <c r="FQ8" s="639"/>
      <c r="FR8" s="639"/>
      <c r="FS8" s="639"/>
      <c r="FT8" s="639"/>
      <c r="FU8" s="639"/>
      <c r="FV8" s="639"/>
      <c r="FW8" s="639"/>
      <c r="FX8" s="639"/>
      <c r="FY8" s="639"/>
      <c r="FZ8" s="639"/>
      <c r="GA8" s="639"/>
      <c r="GB8" s="639"/>
      <c r="GC8" s="639"/>
      <c r="GD8" s="639"/>
      <c r="GE8" s="639"/>
      <c r="GF8" s="639"/>
      <c r="GG8" s="639"/>
      <c r="GH8" s="639"/>
      <c r="GI8" s="639"/>
      <c r="GJ8" s="639"/>
      <c r="GK8" s="639"/>
      <c r="GL8" s="639"/>
      <c r="GM8" s="639"/>
      <c r="GN8" s="639"/>
      <c r="GO8" s="639"/>
      <c r="GP8" s="639"/>
      <c r="GQ8" s="639"/>
      <c r="GR8" s="639"/>
      <c r="GS8" s="639"/>
      <c r="GT8" s="639"/>
      <c r="GU8" s="639"/>
      <c r="GV8" s="639"/>
      <c r="GW8" s="639"/>
      <c r="GX8" s="639"/>
      <c r="GY8" s="639"/>
      <c r="GZ8" s="639"/>
      <c r="HA8" s="639"/>
      <c r="HB8" s="639"/>
      <c r="HC8" s="639"/>
      <c r="HD8" s="639"/>
      <c r="HE8" s="639"/>
      <c r="HF8" s="639"/>
      <c r="HG8" s="639"/>
      <c r="HH8" s="639"/>
      <c r="HI8" s="639"/>
      <c r="HJ8" s="639"/>
      <c r="HK8" s="639"/>
      <c r="HL8" s="639"/>
      <c r="HM8" s="639"/>
      <c r="HN8" s="639"/>
      <c r="HO8" s="639"/>
      <c r="HP8" s="639"/>
      <c r="HQ8" s="639"/>
      <c r="HR8" s="639"/>
      <c r="HS8" s="639"/>
      <c r="HT8" s="639"/>
      <c r="HU8" s="639"/>
      <c r="HV8" s="639"/>
      <c r="HW8" s="639"/>
      <c r="HX8" s="639"/>
      <c r="HY8" s="639"/>
      <c r="HZ8" s="639"/>
      <c r="IA8" s="639"/>
      <c r="IB8" s="639"/>
      <c r="IC8" s="639"/>
      <c r="ID8" s="639"/>
      <c r="IE8" s="639"/>
      <c r="IF8" s="639"/>
      <c r="IG8" s="639"/>
      <c r="IH8" s="639"/>
      <c r="II8" s="639"/>
      <c r="IJ8" s="639"/>
      <c r="IK8" s="639"/>
      <c r="IL8" s="639"/>
      <c r="IM8" s="639"/>
      <c r="IN8" s="639"/>
      <c r="IO8" s="639"/>
      <c r="IP8" s="639"/>
      <c r="IQ8" s="639"/>
      <c r="IR8" s="639"/>
      <c r="IS8" s="639"/>
      <c r="IT8" s="639"/>
      <c r="IU8" s="639"/>
      <c r="IV8" s="639"/>
      <c r="IW8" s="639"/>
    </row>
    <row r="9" spans="1:257">
      <c r="A9" s="638" t="s">
        <v>340</v>
      </c>
      <c r="B9" s="637">
        <v>2331720</v>
      </c>
      <c r="C9" s="637">
        <v>639109</v>
      </c>
      <c r="D9" s="637">
        <v>98909</v>
      </c>
      <c r="E9" s="637">
        <v>388445</v>
      </c>
      <c r="F9" s="637">
        <v>52543</v>
      </c>
      <c r="G9" s="637">
        <v>12794</v>
      </c>
      <c r="H9" s="637">
        <v>3402</v>
      </c>
      <c r="I9" s="637">
        <v>183</v>
      </c>
      <c r="J9" s="637">
        <v>12663</v>
      </c>
      <c r="K9" s="637">
        <v>1123672</v>
      </c>
      <c r="L9" s="637">
        <v>605724</v>
      </c>
      <c r="M9" s="636">
        <v>28568</v>
      </c>
      <c r="N9" s="635"/>
      <c r="O9" s="630"/>
      <c r="P9" s="629"/>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4"/>
      <c r="BC9" s="634"/>
      <c r="BD9" s="634"/>
      <c r="BE9" s="634"/>
      <c r="BF9" s="634"/>
      <c r="BG9" s="634"/>
      <c r="BH9" s="634"/>
      <c r="BI9" s="634"/>
      <c r="BJ9" s="634"/>
      <c r="BK9" s="634"/>
      <c r="BL9" s="634"/>
      <c r="BM9" s="634"/>
      <c r="BN9" s="634"/>
      <c r="BO9" s="634"/>
      <c r="BP9" s="634"/>
      <c r="BQ9" s="634"/>
      <c r="BR9" s="634"/>
      <c r="BS9" s="634"/>
      <c r="BT9" s="634"/>
      <c r="BU9" s="634"/>
      <c r="BV9" s="634"/>
      <c r="BW9" s="634"/>
      <c r="BX9" s="634"/>
      <c r="BY9" s="634"/>
      <c r="BZ9" s="634"/>
      <c r="CA9" s="634"/>
      <c r="CB9" s="634"/>
      <c r="CC9" s="634"/>
      <c r="CD9" s="634"/>
      <c r="CE9" s="634"/>
      <c r="CF9" s="634"/>
      <c r="CG9" s="634"/>
      <c r="CH9" s="634"/>
      <c r="CI9" s="634"/>
      <c r="CJ9" s="634"/>
      <c r="CK9" s="634"/>
      <c r="CL9" s="634"/>
      <c r="CM9" s="634"/>
      <c r="CN9" s="634"/>
      <c r="CO9" s="634"/>
      <c r="CP9" s="634"/>
      <c r="CQ9" s="634"/>
      <c r="CR9" s="634"/>
      <c r="CS9" s="634"/>
      <c r="CT9" s="634"/>
      <c r="CU9" s="634"/>
      <c r="CV9" s="634"/>
      <c r="CW9" s="634"/>
      <c r="CX9" s="634"/>
      <c r="CY9" s="634"/>
      <c r="CZ9" s="634"/>
      <c r="DA9" s="634"/>
      <c r="DB9" s="634"/>
      <c r="DC9" s="634"/>
      <c r="DD9" s="634"/>
      <c r="DE9" s="634"/>
      <c r="DF9" s="634"/>
      <c r="DG9" s="634"/>
      <c r="DH9" s="634"/>
      <c r="DI9" s="634"/>
      <c r="DJ9" s="634"/>
      <c r="DK9" s="634"/>
      <c r="DL9" s="634"/>
      <c r="DM9" s="634"/>
      <c r="DN9" s="634"/>
      <c r="DO9" s="634"/>
      <c r="DP9" s="634"/>
      <c r="DQ9" s="634"/>
      <c r="DR9" s="634"/>
      <c r="DS9" s="634"/>
      <c r="DT9" s="634"/>
      <c r="DU9" s="634"/>
      <c r="DV9" s="634"/>
      <c r="DW9" s="634"/>
      <c r="DX9" s="634"/>
      <c r="DY9" s="634"/>
      <c r="DZ9" s="634"/>
      <c r="EA9" s="634"/>
      <c r="EB9" s="634"/>
      <c r="EC9" s="634"/>
      <c r="ED9" s="634"/>
      <c r="EE9" s="634"/>
      <c r="EF9" s="634"/>
      <c r="EG9" s="634"/>
      <c r="EH9" s="634"/>
      <c r="EI9" s="634"/>
      <c r="EJ9" s="634"/>
      <c r="EK9" s="634"/>
      <c r="EL9" s="634"/>
      <c r="EM9" s="634"/>
      <c r="EN9" s="634"/>
      <c r="EO9" s="634"/>
      <c r="EP9" s="634"/>
      <c r="EQ9" s="634"/>
      <c r="ER9" s="634"/>
      <c r="ES9" s="634"/>
      <c r="ET9" s="634"/>
      <c r="EU9" s="634"/>
      <c r="EV9" s="634"/>
      <c r="EW9" s="634"/>
      <c r="EX9" s="634"/>
      <c r="EY9" s="634"/>
      <c r="EZ9" s="634"/>
      <c r="FA9" s="634"/>
      <c r="FB9" s="634"/>
      <c r="FC9" s="634"/>
      <c r="FD9" s="634"/>
      <c r="FE9" s="634"/>
      <c r="FF9" s="634"/>
      <c r="FG9" s="634"/>
      <c r="FH9" s="634"/>
      <c r="FI9" s="634"/>
      <c r="FJ9" s="634"/>
      <c r="FK9" s="634"/>
      <c r="FL9" s="634"/>
      <c r="FM9" s="634"/>
      <c r="FN9" s="634"/>
      <c r="FO9" s="634"/>
      <c r="FP9" s="634"/>
      <c r="FQ9" s="634"/>
      <c r="FR9" s="634"/>
      <c r="FS9" s="634"/>
      <c r="FT9" s="634"/>
      <c r="FU9" s="634"/>
      <c r="FV9" s="634"/>
      <c r="FW9" s="634"/>
      <c r="FX9" s="634"/>
      <c r="FY9" s="634"/>
      <c r="FZ9" s="634"/>
      <c r="GA9" s="634"/>
      <c r="GB9" s="634"/>
      <c r="GC9" s="634"/>
      <c r="GD9" s="634"/>
      <c r="GE9" s="634"/>
      <c r="GF9" s="634"/>
      <c r="GG9" s="634"/>
      <c r="GH9" s="634"/>
      <c r="GI9" s="634"/>
      <c r="GJ9" s="634"/>
      <c r="GK9" s="634"/>
      <c r="GL9" s="634"/>
      <c r="GM9" s="634"/>
      <c r="GN9" s="634"/>
      <c r="GO9" s="634"/>
      <c r="GP9" s="634"/>
      <c r="GQ9" s="634"/>
      <c r="GR9" s="634"/>
      <c r="GS9" s="634"/>
      <c r="GT9" s="634"/>
      <c r="GU9" s="634"/>
      <c r="GV9" s="634"/>
      <c r="GW9" s="634"/>
      <c r="GX9" s="634"/>
      <c r="GY9" s="634"/>
      <c r="GZ9" s="634"/>
      <c r="HA9" s="634"/>
      <c r="HB9" s="634"/>
      <c r="HC9" s="634"/>
      <c r="HD9" s="634"/>
      <c r="HE9" s="634"/>
      <c r="HF9" s="634"/>
      <c r="HG9" s="634"/>
      <c r="HH9" s="634"/>
      <c r="HI9" s="634"/>
      <c r="HJ9" s="634"/>
      <c r="HK9" s="634"/>
      <c r="HL9" s="634"/>
      <c r="HM9" s="634"/>
      <c r="HN9" s="634"/>
      <c r="HO9" s="634"/>
      <c r="HP9" s="634"/>
      <c r="HQ9" s="634"/>
      <c r="HR9" s="634"/>
      <c r="HS9" s="634"/>
      <c r="HT9" s="634"/>
      <c r="HU9" s="634"/>
      <c r="HV9" s="634"/>
      <c r="HW9" s="634"/>
      <c r="HX9" s="634"/>
      <c r="HY9" s="634"/>
      <c r="HZ9" s="634"/>
      <c r="IA9" s="634"/>
      <c r="IB9" s="634"/>
      <c r="IC9" s="634"/>
      <c r="ID9" s="634"/>
      <c r="IE9" s="634"/>
      <c r="IF9" s="634"/>
      <c r="IG9" s="634"/>
      <c r="IH9" s="634"/>
      <c r="II9" s="634"/>
      <c r="IJ9" s="634"/>
      <c r="IK9" s="634"/>
      <c r="IL9" s="634"/>
      <c r="IM9" s="634"/>
      <c r="IN9" s="634"/>
      <c r="IO9" s="634"/>
      <c r="IP9" s="634"/>
      <c r="IQ9" s="634"/>
      <c r="IR9" s="634"/>
      <c r="IS9" s="634"/>
      <c r="IT9" s="634"/>
      <c r="IU9" s="634"/>
      <c r="IV9" s="634"/>
      <c r="IW9" s="634"/>
    </row>
    <row r="10" spans="1:257">
      <c r="A10" s="633" t="s">
        <v>57</v>
      </c>
      <c r="B10" s="632">
        <v>85799</v>
      </c>
      <c r="C10" s="632">
        <v>19626</v>
      </c>
      <c r="D10" s="632">
        <v>2976</v>
      </c>
      <c r="E10" s="632">
        <v>16493</v>
      </c>
      <c r="F10" s="632">
        <v>2583</v>
      </c>
      <c r="G10" s="632">
        <v>507</v>
      </c>
      <c r="H10" s="632">
        <v>160</v>
      </c>
      <c r="I10" s="632">
        <v>7</v>
      </c>
      <c r="J10" s="632">
        <v>876</v>
      </c>
      <c r="K10" s="632">
        <v>42571</v>
      </c>
      <c r="L10" s="632">
        <v>16623</v>
      </c>
      <c r="M10" s="631">
        <v>873</v>
      </c>
      <c r="N10" s="629"/>
      <c r="O10" s="630"/>
      <c r="P10" s="629"/>
    </row>
    <row r="11" spans="1:257">
      <c r="A11" s="633" t="s">
        <v>56</v>
      </c>
      <c r="B11" s="632">
        <v>139877</v>
      </c>
      <c r="C11" s="632">
        <v>21221</v>
      </c>
      <c r="D11" s="632">
        <v>1936</v>
      </c>
      <c r="E11" s="632">
        <v>36227</v>
      </c>
      <c r="F11" s="632">
        <v>4080</v>
      </c>
      <c r="G11" s="632">
        <v>555</v>
      </c>
      <c r="H11" s="632">
        <v>141</v>
      </c>
      <c r="I11" s="632">
        <v>7</v>
      </c>
      <c r="J11" s="632">
        <v>367</v>
      </c>
      <c r="K11" s="632">
        <v>75343</v>
      </c>
      <c r="L11" s="632">
        <v>30593</v>
      </c>
      <c r="M11" s="631">
        <v>1991</v>
      </c>
      <c r="N11" s="629"/>
      <c r="O11" s="630"/>
      <c r="P11" s="629"/>
      <c r="R11" s="622" t="s">
        <v>54</v>
      </c>
    </row>
    <row r="12" spans="1:257">
      <c r="A12" s="633" t="s">
        <v>55</v>
      </c>
      <c r="B12" s="632">
        <v>298451</v>
      </c>
      <c r="C12" s="632">
        <v>81741</v>
      </c>
      <c r="D12" s="632">
        <v>8164</v>
      </c>
      <c r="E12" s="632">
        <v>55578</v>
      </c>
      <c r="F12" s="632">
        <v>5488</v>
      </c>
      <c r="G12" s="632">
        <v>602</v>
      </c>
      <c r="H12" s="632">
        <v>51</v>
      </c>
      <c r="I12" s="632">
        <v>1</v>
      </c>
      <c r="J12" s="632">
        <v>1395</v>
      </c>
      <c r="K12" s="632">
        <v>145431</v>
      </c>
      <c r="L12" s="632">
        <v>78171</v>
      </c>
      <c r="M12" s="631">
        <v>3808</v>
      </c>
      <c r="N12" s="629"/>
      <c r="O12" s="630"/>
      <c r="P12" s="629"/>
    </row>
    <row r="13" spans="1:257">
      <c r="A13" s="633" t="s">
        <v>53</v>
      </c>
      <c r="B13" s="632">
        <v>30234</v>
      </c>
      <c r="C13" s="632">
        <v>6925</v>
      </c>
      <c r="D13" s="632">
        <v>1047</v>
      </c>
      <c r="E13" s="632">
        <v>5307</v>
      </c>
      <c r="F13" s="632">
        <v>868</v>
      </c>
      <c r="G13" s="632">
        <v>289</v>
      </c>
      <c r="H13" s="632">
        <v>112</v>
      </c>
      <c r="I13" s="632">
        <v>5</v>
      </c>
      <c r="J13" s="632">
        <v>62</v>
      </c>
      <c r="K13" s="632">
        <v>15619</v>
      </c>
      <c r="L13" s="632">
        <v>6004</v>
      </c>
      <c r="M13" s="631">
        <v>381</v>
      </c>
      <c r="N13" s="629"/>
      <c r="O13" s="630"/>
      <c r="P13" s="629"/>
    </row>
    <row r="14" spans="1:257">
      <c r="A14" s="633" t="s">
        <v>52</v>
      </c>
      <c r="B14" s="632">
        <v>194717</v>
      </c>
      <c r="C14" s="632">
        <v>53416</v>
      </c>
      <c r="D14" s="632">
        <v>6085</v>
      </c>
      <c r="E14" s="632">
        <v>31361</v>
      </c>
      <c r="F14" s="632">
        <v>4010</v>
      </c>
      <c r="G14" s="632">
        <v>1157</v>
      </c>
      <c r="H14" s="632">
        <v>176</v>
      </c>
      <c r="I14" s="632">
        <v>12</v>
      </c>
      <c r="J14" s="632">
        <v>1733</v>
      </c>
      <c r="K14" s="632">
        <v>96767</v>
      </c>
      <c r="L14" s="632">
        <v>43937</v>
      </c>
      <c r="M14" s="631">
        <v>1554</v>
      </c>
      <c r="N14" s="629"/>
      <c r="O14" s="630"/>
      <c r="P14" s="629"/>
    </row>
    <row r="15" spans="1:257">
      <c r="A15" s="633" t="s">
        <v>51</v>
      </c>
      <c r="B15" s="632">
        <v>233759</v>
      </c>
      <c r="C15" s="632">
        <v>94151</v>
      </c>
      <c r="D15" s="632">
        <v>30047</v>
      </c>
      <c r="E15" s="632">
        <v>12037</v>
      </c>
      <c r="F15" s="632">
        <v>1920</v>
      </c>
      <c r="G15" s="632">
        <v>791</v>
      </c>
      <c r="H15" s="632">
        <v>134</v>
      </c>
      <c r="I15" s="632">
        <v>2</v>
      </c>
      <c r="J15" s="632">
        <v>235</v>
      </c>
      <c r="K15" s="632">
        <v>94442</v>
      </c>
      <c r="L15" s="632">
        <v>83795</v>
      </c>
      <c r="M15" s="631">
        <v>3937</v>
      </c>
      <c r="N15" s="629"/>
      <c r="O15" s="630"/>
      <c r="P15" s="629"/>
    </row>
    <row r="16" spans="1:257">
      <c r="A16" s="633" t="s">
        <v>50</v>
      </c>
      <c r="B16" s="632">
        <v>346814</v>
      </c>
      <c r="C16" s="632">
        <v>90907</v>
      </c>
      <c r="D16" s="632">
        <v>9172</v>
      </c>
      <c r="E16" s="632">
        <v>60190</v>
      </c>
      <c r="F16" s="632">
        <v>6395</v>
      </c>
      <c r="G16" s="632">
        <v>1971</v>
      </c>
      <c r="H16" s="632">
        <v>338</v>
      </c>
      <c r="I16" s="632">
        <v>21</v>
      </c>
      <c r="J16" s="632">
        <v>4554</v>
      </c>
      <c r="K16" s="632">
        <v>173266</v>
      </c>
      <c r="L16" s="632">
        <v>83983</v>
      </c>
      <c r="M16" s="631">
        <v>3596</v>
      </c>
      <c r="N16" s="629"/>
      <c r="O16" s="630"/>
      <c r="P16" s="629"/>
    </row>
    <row r="17" spans="1:16">
      <c r="A17" s="633" t="s">
        <v>49</v>
      </c>
      <c r="B17" s="632">
        <v>49611</v>
      </c>
      <c r="C17" s="632">
        <v>10904</v>
      </c>
      <c r="D17" s="632">
        <v>2045</v>
      </c>
      <c r="E17" s="632">
        <v>11254</v>
      </c>
      <c r="F17" s="632">
        <v>2123</v>
      </c>
      <c r="G17" s="632">
        <v>265</v>
      </c>
      <c r="H17" s="632">
        <v>80</v>
      </c>
      <c r="I17" s="632">
        <v>10</v>
      </c>
      <c r="J17" s="632">
        <v>21</v>
      </c>
      <c r="K17" s="632">
        <v>22909</v>
      </c>
      <c r="L17" s="632">
        <v>14407</v>
      </c>
      <c r="M17" s="631">
        <v>369</v>
      </c>
      <c r="N17" s="629"/>
      <c r="O17" s="630"/>
      <c r="P17" s="629"/>
    </row>
    <row r="18" spans="1:16">
      <c r="A18" s="633" t="s">
        <v>48</v>
      </c>
      <c r="B18" s="632">
        <v>153158</v>
      </c>
      <c r="C18" s="632">
        <v>66715</v>
      </c>
      <c r="D18" s="632">
        <v>9577</v>
      </c>
      <c r="E18" s="632">
        <v>8475</v>
      </c>
      <c r="F18" s="632">
        <v>1199</v>
      </c>
      <c r="G18" s="632">
        <v>432</v>
      </c>
      <c r="H18" s="632">
        <v>49</v>
      </c>
      <c r="I18" s="632">
        <v>2</v>
      </c>
      <c r="J18" s="632">
        <v>289</v>
      </c>
      <c r="K18" s="632">
        <v>66420</v>
      </c>
      <c r="L18" s="632">
        <v>45317</v>
      </c>
      <c r="M18" s="631">
        <v>1939</v>
      </c>
      <c r="N18" s="629"/>
      <c r="O18" s="630"/>
      <c r="P18" s="629"/>
    </row>
    <row r="19" spans="1:16">
      <c r="A19" s="633" t="s">
        <v>47</v>
      </c>
      <c r="B19" s="632">
        <v>165054</v>
      </c>
      <c r="C19" s="632">
        <v>40201</v>
      </c>
      <c r="D19" s="632">
        <v>5122</v>
      </c>
      <c r="E19" s="632">
        <v>31507</v>
      </c>
      <c r="F19" s="632">
        <v>5287</v>
      </c>
      <c r="G19" s="632">
        <v>417</v>
      </c>
      <c r="H19" s="632">
        <v>53</v>
      </c>
      <c r="I19" s="773" t="s">
        <v>240</v>
      </c>
      <c r="J19" s="632">
        <v>984</v>
      </c>
      <c r="K19" s="632">
        <v>81483</v>
      </c>
      <c r="L19" s="632">
        <v>43333</v>
      </c>
      <c r="M19" s="631">
        <v>2230</v>
      </c>
      <c r="N19" s="629"/>
      <c r="O19" s="630"/>
      <c r="P19" s="629"/>
    </row>
    <row r="20" spans="1:16">
      <c r="A20" s="633" t="s">
        <v>46</v>
      </c>
      <c r="B20" s="632">
        <v>76066</v>
      </c>
      <c r="C20" s="632">
        <v>19590</v>
      </c>
      <c r="D20" s="632">
        <v>3765</v>
      </c>
      <c r="E20" s="632">
        <v>13308</v>
      </c>
      <c r="F20" s="632">
        <v>2207</v>
      </c>
      <c r="G20" s="632">
        <v>561</v>
      </c>
      <c r="H20" s="632">
        <v>171</v>
      </c>
      <c r="I20" s="632">
        <v>13</v>
      </c>
      <c r="J20" s="632">
        <v>190</v>
      </c>
      <c r="K20" s="632">
        <v>36261</v>
      </c>
      <c r="L20" s="632">
        <v>22987</v>
      </c>
      <c r="M20" s="631">
        <v>1164</v>
      </c>
      <c r="N20" s="629"/>
      <c r="O20" s="630"/>
      <c r="P20" s="629"/>
    </row>
    <row r="21" spans="1:16">
      <c r="A21" s="633" t="s">
        <v>45</v>
      </c>
      <c r="B21" s="632">
        <v>67087</v>
      </c>
      <c r="C21" s="632">
        <v>20943</v>
      </c>
      <c r="D21" s="632">
        <v>3270</v>
      </c>
      <c r="E21" s="632">
        <v>7050</v>
      </c>
      <c r="F21" s="632">
        <v>1116</v>
      </c>
      <c r="G21" s="632">
        <v>1039</v>
      </c>
      <c r="H21" s="632">
        <v>432</v>
      </c>
      <c r="I21" s="632">
        <v>24</v>
      </c>
      <c r="J21" s="632">
        <v>59</v>
      </c>
      <c r="K21" s="632">
        <v>33154</v>
      </c>
      <c r="L21" s="632">
        <v>13958</v>
      </c>
      <c r="M21" s="631">
        <v>677</v>
      </c>
      <c r="N21" s="629"/>
      <c r="O21" s="630"/>
      <c r="P21" s="629"/>
    </row>
    <row r="22" spans="1:16">
      <c r="A22" s="633" t="s">
        <v>44</v>
      </c>
      <c r="B22" s="632">
        <v>130086</v>
      </c>
      <c r="C22" s="632">
        <v>42289</v>
      </c>
      <c r="D22" s="632">
        <v>4588</v>
      </c>
      <c r="E22" s="632">
        <v>18865</v>
      </c>
      <c r="F22" s="632">
        <v>1788</v>
      </c>
      <c r="G22" s="632">
        <v>271</v>
      </c>
      <c r="H22" s="632">
        <v>58</v>
      </c>
      <c r="I22" s="632">
        <v>5</v>
      </c>
      <c r="J22" s="632">
        <v>461</v>
      </c>
      <c r="K22" s="632">
        <v>61761</v>
      </c>
      <c r="L22" s="632">
        <v>33254</v>
      </c>
      <c r="M22" s="631">
        <v>1268</v>
      </c>
      <c r="N22" s="629"/>
      <c r="O22" s="630"/>
      <c r="P22" s="629"/>
    </row>
    <row r="23" spans="1:16">
      <c r="A23" s="633" t="s">
        <v>43</v>
      </c>
      <c r="B23" s="632">
        <v>82782</v>
      </c>
      <c r="C23" s="632">
        <v>14148</v>
      </c>
      <c r="D23" s="632">
        <v>1459</v>
      </c>
      <c r="E23" s="632">
        <v>21962</v>
      </c>
      <c r="F23" s="632">
        <v>3205</v>
      </c>
      <c r="G23" s="632">
        <v>638</v>
      </c>
      <c r="H23" s="632">
        <v>174</v>
      </c>
      <c r="I23" s="632">
        <v>8</v>
      </c>
      <c r="J23" s="632">
        <v>51</v>
      </c>
      <c r="K23" s="632">
        <v>41137</v>
      </c>
      <c r="L23" s="632">
        <v>19663</v>
      </c>
      <c r="M23" s="631">
        <v>1312</v>
      </c>
      <c r="N23" s="629"/>
      <c r="O23" s="630"/>
      <c r="P23" s="629"/>
    </row>
    <row r="24" spans="1:16">
      <c r="A24" s="633" t="s">
        <v>42</v>
      </c>
      <c r="B24" s="632">
        <v>228836</v>
      </c>
      <c r="C24" s="632">
        <v>45788</v>
      </c>
      <c r="D24" s="632">
        <v>8526</v>
      </c>
      <c r="E24" s="632">
        <v>47757</v>
      </c>
      <c r="F24" s="632">
        <v>8866</v>
      </c>
      <c r="G24" s="632">
        <v>2996</v>
      </c>
      <c r="H24" s="632">
        <v>1128</v>
      </c>
      <c r="I24" s="632">
        <v>56</v>
      </c>
      <c r="J24" s="632">
        <v>1172</v>
      </c>
      <c r="K24" s="632">
        <v>112547</v>
      </c>
      <c r="L24" s="632">
        <v>58654</v>
      </c>
      <c r="M24" s="631">
        <v>2871</v>
      </c>
      <c r="N24" s="629"/>
      <c r="O24" s="630"/>
      <c r="P24" s="629"/>
    </row>
    <row r="25" spans="1:16">
      <c r="A25" s="633" t="s">
        <v>41</v>
      </c>
      <c r="B25" s="632">
        <v>49389</v>
      </c>
      <c r="C25" s="632">
        <v>10544</v>
      </c>
      <c r="D25" s="632">
        <v>1130</v>
      </c>
      <c r="E25" s="632">
        <v>11074</v>
      </c>
      <c r="F25" s="632">
        <v>1408</v>
      </c>
      <c r="G25" s="632">
        <v>303</v>
      </c>
      <c r="H25" s="632">
        <v>145</v>
      </c>
      <c r="I25" s="632">
        <v>10</v>
      </c>
      <c r="J25" s="632">
        <v>214</v>
      </c>
      <c r="K25" s="632">
        <v>24561</v>
      </c>
      <c r="L25" s="632">
        <v>11045</v>
      </c>
      <c r="M25" s="631">
        <v>598</v>
      </c>
      <c r="N25" s="629"/>
      <c r="O25" s="630"/>
      <c r="P25" s="629"/>
    </row>
    <row r="26" spans="1:16" s="625" customFormat="1" ht="21" customHeight="1">
      <c r="A26" s="628"/>
      <c r="B26" s="627"/>
      <c r="C26" s="627"/>
      <c r="D26" s="627"/>
      <c r="E26" s="627"/>
      <c r="F26" s="627"/>
      <c r="G26" s="627"/>
      <c r="H26" s="627"/>
      <c r="I26" s="627"/>
      <c r="J26" s="627"/>
      <c r="K26" s="627"/>
      <c r="L26" s="627"/>
      <c r="M26" s="627"/>
      <c r="N26" s="626"/>
      <c r="O26" s="626"/>
    </row>
    <row r="27" spans="1:16" ht="12" customHeight="1">
      <c r="A27" s="993" t="s">
        <v>413</v>
      </c>
      <c r="B27" s="994"/>
      <c r="C27" s="994"/>
      <c r="D27" s="994"/>
      <c r="E27" s="994"/>
      <c r="F27" s="994"/>
      <c r="G27" s="994"/>
      <c r="H27" s="994"/>
      <c r="I27" s="994"/>
      <c r="J27" s="994"/>
      <c r="K27" s="994"/>
      <c r="L27" s="994"/>
      <c r="M27" s="624"/>
    </row>
    <row r="28" spans="1:16" ht="12" customHeight="1">
      <c r="A28" s="995" t="s">
        <v>412</v>
      </c>
      <c r="B28" s="996"/>
      <c r="C28" s="996"/>
      <c r="D28" s="996"/>
      <c r="E28" s="996"/>
      <c r="F28" s="996"/>
      <c r="G28" s="996"/>
      <c r="H28" s="996"/>
      <c r="I28" s="996"/>
      <c r="J28" s="996"/>
      <c r="K28" s="996"/>
      <c r="L28" s="996"/>
      <c r="M28" s="624"/>
    </row>
    <row r="33" spans="3:10">
      <c r="C33" s="623"/>
      <c r="D33" s="623"/>
      <c r="E33" s="623"/>
      <c r="F33" s="623"/>
      <c r="G33" s="623"/>
      <c r="H33" s="623"/>
      <c r="I33" s="623"/>
      <c r="J33" s="623"/>
    </row>
  </sheetData>
  <mergeCells count="10">
    <mergeCell ref="A27:L27"/>
    <mergeCell ref="A28:L28"/>
    <mergeCell ref="A1:M1"/>
    <mergeCell ref="A3:M3"/>
    <mergeCell ref="A4:M4"/>
    <mergeCell ref="A6:A7"/>
    <mergeCell ref="B6:B7"/>
    <mergeCell ref="C6:K6"/>
    <mergeCell ref="L6:L7"/>
    <mergeCell ref="M6:M7"/>
  </mergeCells>
  <pageMargins left="0.51181102362204722" right="0.31496062992125984" top="0.74803149606299213" bottom="0.74803149606299213" header="0.31496062992125984" footer="0.31496062992125984"/>
  <pageSetup paperSize="9"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41"/>
  <sheetViews>
    <sheetView topLeftCell="A16" zoomScaleNormal="100" workbookViewId="0">
      <selection activeCell="G36" sqref="G36"/>
    </sheetView>
  </sheetViews>
  <sheetFormatPr defaultRowHeight="12.75"/>
  <cols>
    <col min="1" max="1" width="34.7109375" style="62" customWidth="1"/>
    <col min="2" max="5" width="10.7109375" style="62" customWidth="1"/>
    <col min="6" max="7" width="9.7109375" style="62" customWidth="1"/>
    <col min="8" max="8" width="12.7109375" style="62" customWidth="1"/>
    <col min="9" max="9" width="11.140625" style="62" customWidth="1"/>
    <col min="10" max="10" width="26" style="62" customWidth="1"/>
    <col min="11" max="11" width="21.5703125" style="62" customWidth="1"/>
    <col min="12" max="16384" width="9.140625" style="62"/>
  </cols>
  <sheetData>
    <row r="1" spans="1:15" ht="25.15" customHeight="1">
      <c r="A1" s="1008" t="s">
        <v>428</v>
      </c>
      <c r="B1" s="1008"/>
      <c r="C1" s="1008"/>
      <c r="D1" s="1008"/>
      <c r="E1" s="1008"/>
      <c r="F1" s="1008"/>
      <c r="G1" s="1008"/>
    </row>
    <row r="2" spans="1:15" ht="31.9" customHeight="1">
      <c r="A2" s="940" t="s">
        <v>449</v>
      </c>
      <c r="B2" s="940"/>
      <c r="C2" s="940"/>
      <c r="D2" s="940"/>
      <c r="E2" s="940"/>
      <c r="F2" s="940"/>
      <c r="G2" s="940"/>
    </row>
    <row r="5" spans="1:15" ht="27" customHeight="1">
      <c r="A5" s="1009" t="s">
        <v>35</v>
      </c>
      <c r="B5" s="1009"/>
      <c r="C5" s="1010"/>
      <c r="D5" s="1021" t="s">
        <v>448</v>
      </c>
      <c r="E5" s="1009"/>
      <c r="F5" s="1009"/>
      <c r="G5" s="1009"/>
      <c r="O5" s="62" t="s">
        <v>54</v>
      </c>
    </row>
    <row r="6" spans="1:15" ht="17.45" customHeight="1">
      <c r="A6" s="685"/>
      <c r="B6" s="685"/>
      <c r="C6" s="685"/>
      <c r="D6" s="686"/>
      <c r="E6" s="685"/>
      <c r="F6" s="685"/>
      <c r="G6" s="685"/>
    </row>
    <row r="7" spans="1:15" ht="14.45" customHeight="1">
      <c r="A7" s="1011" t="s">
        <v>447</v>
      </c>
      <c r="B7" s="1011"/>
      <c r="C7" s="1012"/>
      <c r="D7" s="1022">
        <v>2616587111</v>
      </c>
      <c r="E7" s="1023"/>
      <c r="F7" s="1023"/>
      <c r="G7" s="1023"/>
      <c r="I7" s="162"/>
      <c r="J7" s="136"/>
      <c r="K7" s="136"/>
    </row>
    <row r="8" spans="1:15" ht="16.899999999999999" customHeight="1">
      <c r="A8" s="1019" t="s">
        <v>446</v>
      </c>
      <c r="B8" s="1019"/>
      <c r="C8" s="1020"/>
      <c r="D8" s="684"/>
      <c r="E8" s="683"/>
      <c r="F8" s="162"/>
      <c r="G8" s="162"/>
      <c r="I8" s="162"/>
      <c r="J8" s="136"/>
      <c r="K8" s="136"/>
    </row>
    <row r="9" spans="1:15" ht="16.899999999999999" customHeight="1">
      <c r="A9" s="1015" t="s">
        <v>445</v>
      </c>
      <c r="B9" s="1015"/>
      <c r="C9" s="1016"/>
      <c r="D9" s="1013">
        <v>1174579723</v>
      </c>
      <c r="E9" s="1014"/>
      <c r="F9" s="1014"/>
      <c r="G9" s="1014"/>
      <c r="I9" s="162"/>
      <c r="J9" s="136"/>
      <c r="K9" s="136"/>
    </row>
    <row r="10" spans="1:15" ht="19.899999999999999" customHeight="1">
      <c r="A10" s="1015" t="s">
        <v>444</v>
      </c>
      <c r="B10" s="1015"/>
      <c r="C10" s="1016"/>
      <c r="D10" s="1013">
        <v>1396503000</v>
      </c>
      <c r="E10" s="1014"/>
      <c r="F10" s="1014"/>
      <c r="G10" s="1014"/>
      <c r="I10" s="162"/>
      <c r="J10" s="136"/>
      <c r="K10" s="136"/>
    </row>
    <row r="11" spans="1:15" ht="19.899999999999999" customHeight="1">
      <c r="A11" s="681" t="s">
        <v>443</v>
      </c>
      <c r="B11" s="681"/>
      <c r="C11" s="682"/>
      <c r="D11" s="1013">
        <v>14534589</v>
      </c>
      <c r="E11" s="1018"/>
      <c r="F11" s="1018"/>
      <c r="G11" s="1018"/>
      <c r="I11" s="162"/>
      <c r="J11" s="136"/>
      <c r="K11" s="136"/>
    </row>
    <row r="12" spans="1:15" ht="18" customHeight="1">
      <c r="A12" s="1015" t="s">
        <v>442</v>
      </c>
      <c r="B12" s="1015"/>
      <c r="C12" s="1016"/>
      <c r="D12" s="1013">
        <v>30969799</v>
      </c>
      <c r="E12" s="1014"/>
      <c r="F12" s="1014"/>
      <c r="G12" s="1014"/>
      <c r="I12" s="162"/>
      <c r="J12" s="136"/>
      <c r="K12" s="136"/>
    </row>
    <row r="13" spans="1:15" ht="18" customHeight="1">
      <c r="A13" s="681"/>
      <c r="B13" s="681"/>
      <c r="C13" s="680"/>
      <c r="D13" s="1014"/>
      <c r="E13" s="1018"/>
      <c r="F13" s="1018"/>
      <c r="G13" s="1018"/>
      <c r="I13" s="162"/>
    </row>
    <row r="15" spans="1:15">
      <c r="A15" s="679" t="s">
        <v>441</v>
      </c>
    </row>
    <row r="16" spans="1:15">
      <c r="A16" s="679" t="s">
        <v>440</v>
      </c>
    </row>
    <row r="17" spans="1:17">
      <c r="A17" s="679"/>
    </row>
    <row r="18" spans="1:17">
      <c r="A18" s="679"/>
    </row>
    <row r="19" spans="1:17">
      <c r="A19" s="678"/>
    </row>
    <row r="20" spans="1:17" ht="30" customHeight="1">
      <c r="A20" s="1017" t="s">
        <v>439</v>
      </c>
      <c r="B20" s="1017"/>
      <c r="C20" s="1017"/>
      <c r="D20" s="1017"/>
      <c r="E20" s="1017"/>
      <c r="F20" s="1017"/>
      <c r="G20" s="1017"/>
    </row>
    <row r="21" spans="1:17" ht="15">
      <c r="A21" s="191"/>
      <c r="B21" s="191"/>
      <c r="C21" s="191"/>
      <c r="D21" s="191"/>
      <c r="E21" s="191"/>
      <c r="F21" s="191"/>
      <c r="G21" s="191"/>
    </row>
    <row r="22" spans="1:17" ht="30" customHeight="1">
      <c r="A22" s="850" t="s">
        <v>438</v>
      </c>
      <c r="B22" s="872"/>
      <c r="C22" s="872"/>
      <c r="D22" s="872"/>
      <c r="E22" s="872"/>
      <c r="F22" s="872"/>
      <c r="G22" s="872"/>
    </row>
    <row r="23" spans="1:17" ht="12" customHeight="1">
      <c r="A23" s="191"/>
      <c r="B23" s="191"/>
      <c r="C23" s="191"/>
      <c r="D23" s="191"/>
      <c r="E23" s="191"/>
      <c r="F23" s="191"/>
      <c r="G23" s="191"/>
    </row>
    <row r="24" spans="1:17" ht="13.5" customHeight="1">
      <c r="A24" s="816" t="s">
        <v>35</v>
      </c>
      <c r="B24" s="97">
        <v>2018</v>
      </c>
      <c r="C24" s="812">
        <v>2019</v>
      </c>
      <c r="D24" s="813"/>
      <c r="E24" s="813"/>
      <c r="F24" s="813"/>
      <c r="G24" s="813"/>
      <c r="L24" s="190"/>
      <c r="M24" s="878"/>
      <c r="N24" s="878"/>
      <c r="O24" s="878"/>
      <c r="P24" s="878"/>
      <c r="Q24" s="878"/>
    </row>
    <row r="25" spans="1:17" ht="13.5" customHeight="1">
      <c r="A25" s="816"/>
      <c r="B25" s="876" t="s">
        <v>32</v>
      </c>
      <c r="C25" s="876" t="s">
        <v>34</v>
      </c>
      <c r="D25" s="876" t="s">
        <v>32</v>
      </c>
      <c r="E25" s="876" t="s">
        <v>33</v>
      </c>
      <c r="F25" s="813" t="s">
        <v>32</v>
      </c>
      <c r="G25" s="813"/>
      <c r="L25" s="878"/>
      <c r="M25" s="878"/>
      <c r="N25" s="878"/>
      <c r="O25" s="878"/>
      <c r="P25" s="878"/>
      <c r="Q25" s="878"/>
    </row>
    <row r="26" spans="1:17" ht="36" customHeight="1">
      <c r="A26" s="816"/>
      <c r="B26" s="877"/>
      <c r="C26" s="877"/>
      <c r="D26" s="877"/>
      <c r="E26" s="877"/>
      <c r="F26" s="169" t="s">
        <v>149</v>
      </c>
      <c r="G26" s="96" t="s">
        <v>148</v>
      </c>
      <c r="L26" s="878"/>
      <c r="M26" s="878"/>
      <c r="N26" s="878"/>
      <c r="O26" s="878"/>
      <c r="P26" s="190"/>
      <c r="Q26" s="190"/>
    </row>
    <row r="27" spans="1:17" ht="9" customHeight="1">
      <c r="A27" s="68"/>
      <c r="B27" s="68"/>
      <c r="C27" s="68"/>
      <c r="D27" s="68"/>
      <c r="E27" s="68"/>
      <c r="F27" s="68"/>
      <c r="G27" s="68"/>
      <c r="L27" s="70"/>
      <c r="M27" s="70"/>
      <c r="N27" s="70"/>
      <c r="O27" s="70"/>
      <c r="P27" s="70"/>
      <c r="Q27" s="70"/>
    </row>
    <row r="28" spans="1:17" ht="15" customHeight="1">
      <c r="A28" s="916" t="s">
        <v>437</v>
      </c>
      <c r="B28" s="916"/>
      <c r="C28" s="916"/>
      <c r="D28" s="916"/>
      <c r="E28" s="916"/>
      <c r="F28" s="916"/>
      <c r="G28" s="916"/>
      <c r="L28" s="70"/>
      <c r="M28" s="70"/>
      <c r="N28" s="70"/>
      <c r="O28" s="70"/>
      <c r="P28" s="70"/>
      <c r="Q28" s="70"/>
    </row>
    <row r="29" spans="1:17" ht="39" customHeight="1">
      <c r="A29" s="675" t="s">
        <v>436</v>
      </c>
      <c r="B29" s="677">
        <v>4065</v>
      </c>
      <c r="C29" s="674">
        <v>3300</v>
      </c>
      <c r="D29" s="677">
        <v>3814</v>
      </c>
      <c r="E29" s="674">
        <v>10546</v>
      </c>
      <c r="F29" s="379">
        <v>93.8</v>
      </c>
      <c r="G29" s="661">
        <v>115.6</v>
      </c>
      <c r="H29" s="653"/>
      <c r="I29" s="653"/>
      <c r="J29" s="164"/>
      <c r="K29" s="652"/>
      <c r="L29" s="672"/>
      <c r="M29" s="672"/>
      <c r="N29" s="676"/>
      <c r="O29" s="672"/>
      <c r="P29" s="651"/>
      <c r="Q29" s="650"/>
    </row>
    <row r="30" spans="1:17" ht="39" customHeight="1">
      <c r="A30" s="675" t="s">
        <v>435</v>
      </c>
      <c r="B30" s="674">
        <v>3317</v>
      </c>
      <c r="C30" s="674">
        <v>3496</v>
      </c>
      <c r="D30" s="674">
        <v>2907</v>
      </c>
      <c r="E30" s="674">
        <v>10117</v>
      </c>
      <c r="F30" s="379">
        <v>87.6</v>
      </c>
      <c r="G30" s="661">
        <v>83.2</v>
      </c>
      <c r="H30" s="653"/>
      <c r="I30" s="653"/>
      <c r="J30" s="164"/>
      <c r="K30" s="652"/>
      <c r="L30" s="672"/>
      <c r="M30" s="672"/>
      <c r="N30" s="673">
        <f>19.99*2</f>
        <v>39.979999999999997</v>
      </c>
      <c r="O30" s="672"/>
      <c r="P30" s="651"/>
      <c r="Q30" s="650"/>
    </row>
    <row r="31" spans="1:17" ht="15" customHeight="1">
      <c r="A31" s="671" t="s">
        <v>432</v>
      </c>
      <c r="B31" s="345">
        <v>2622</v>
      </c>
      <c r="C31" s="345">
        <v>2862</v>
      </c>
      <c r="D31" s="345">
        <v>2294</v>
      </c>
      <c r="E31" s="670">
        <v>8135</v>
      </c>
      <c r="F31" s="85">
        <v>87.5</v>
      </c>
      <c r="G31" s="654">
        <v>80.2</v>
      </c>
      <c r="H31" s="653"/>
      <c r="I31" s="653"/>
      <c r="J31" s="164"/>
      <c r="K31" s="652"/>
      <c r="L31" s="668"/>
      <c r="M31" s="668"/>
      <c r="N31" s="668"/>
      <c r="O31" s="667"/>
      <c r="P31" s="651"/>
      <c r="Q31" s="650"/>
    </row>
    <row r="32" spans="1:17" ht="15" customHeight="1">
      <c r="A32" s="657" t="s">
        <v>431</v>
      </c>
      <c r="B32" s="345">
        <v>17</v>
      </c>
      <c r="C32" s="345">
        <v>11</v>
      </c>
      <c r="D32" s="345">
        <v>9</v>
      </c>
      <c r="E32" s="670">
        <v>32</v>
      </c>
      <c r="F32" s="85">
        <v>52.9</v>
      </c>
      <c r="G32" s="654">
        <v>81.8</v>
      </c>
      <c r="H32" s="653"/>
      <c r="I32" s="653"/>
      <c r="J32" s="164"/>
      <c r="K32" s="652"/>
      <c r="L32" s="668"/>
      <c r="M32" s="668"/>
      <c r="N32" s="668"/>
      <c r="O32" s="667"/>
      <c r="P32" s="651"/>
      <c r="Q32" s="650"/>
    </row>
    <row r="33" spans="1:17" ht="15" customHeight="1">
      <c r="A33" s="671" t="s">
        <v>429</v>
      </c>
      <c r="B33" s="345">
        <v>987</v>
      </c>
      <c r="C33" s="345">
        <v>1000</v>
      </c>
      <c r="D33" s="345">
        <v>913</v>
      </c>
      <c r="E33" s="670">
        <v>3149</v>
      </c>
      <c r="F33" s="85">
        <v>92.5</v>
      </c>
      <c r="G33" s="654">
        <v>91.3</v>
      </c>
      <c r="H33" s="653"/>
      <c r="I33" s="653"/>
      <c r="J33" s="164"/>
      <c r="K33" s="652"/>
      <c r="L33" s="668"/>
      <c r="M33" s="668"/>
      <c r="N33" s="668"/>
      <c r="O33" s="667"/>
      <c r="P33" s="651"/>
      <c r="Q33" s="650"/>
    </row>
    <row r="34" spans="1:17" ht="9" customHeight="1">
      <c r="A34" s="669"/>
      <c r="B34" s="668"/>
      <c r="C34" s="668"/>
      <c r="D34" s="668"/>
      <c r="E34" s="667"/>
      <c r="F34" s="173"/>
      <c r="G34" s="666"/>
      <c r="H34" s="653"/>
      <c r="I34" s="653"/>
      <c r="J34" s="164"/>
      <c r="K34" s="652"/>
      <c r="L34" s="665"/>
      <c r="M34" s="70"/>
      <c r="N34" s="70"/>
      <c r="O34" s="70"/>
      <c r="P34" s="651"/>
      <c r="Q34" s="650"/>
    </row>
    <row r="35" spans="1:17" ht="15" customHeight="1">
      <c r="A35" s="818" t="s">
        <v>434</v>
      </c>
      <c r="B35" s="818"/>
      <c r="C35" s="818"/>
      <c r="D35" s="818"/>
      <c r="E35" s="818"/>
      <c r="F35" s="818"/>
      <c r="G35" s="818"/>
      <c r="H35" s="653"/>
      <c r="I35" s="653"/>
      <c r="J35" s="164"/>
      <c r="K35" s="652"/>
      <c r="L35" s="665"/>
      <c r="M35" s="70"/>
      <c r="N35" s="70"/>
      <c r="O35" s="70"/>
      <c r="P35" s="651"/>
      <c r="Q35" s="650"/>
    </row>
    <row r="36" spans="1:17" ht="27" customHeight="1">
      <c r="A36" s="341" t="s">
        <v>433</v>
      </c>
      <c r="B36" s="663">
        <v>106</v>
      </c>
      <c r="C36" s="663">
        <v>113</v>
      </c>
      <c r="D36" s="664">
        <v>118</v>
      </c>
      <c r="E36" s="663">
        <v>374</v>
      </c>
      <c r="F36" s="662">
        <v>111.3</v>
      </c>
      <c r="G36" s="661">
        <v>104.4</v>
      </c>
      <c r="H36" s="653"/>
      <c r="I36" s="653"/>
      <c r="J36" s="164"/>
      <c r="K36" s="660"/>
      <c r="L36" s="658"/>
      <c r="M36" s="658"/>
      <c r="N36" s="659"/>
      <c r="O36" s="658"/>
      <c r="P36" s="651"/>
      <c r="Q36" s="650"/>
    </row>
    <row r="37" spans="1:17" ht="15" customHeight="1">
      <c r="A37" s="341" t="s">
        <v>432</v>
      </c>
      <c r="B37" s="655">
        <v>81</v>
      </c>
      <c r="C37" s="655">
        <v>92</v>
      </c>
      <c r="D37" s="207">
        <v>92</v>
      </c>
      <c r="E37" s="655">
        <v>268</v>
      </c>
      <c r="F37" s="368">
        <v>113.6</v>
      </c>
      <c r="G37" s="654">
        <v>100</v>
      </c>
      <c r="H37" s="653"/>
      <c r="I37" s="653"/>
      <c r="J37" s="164"/>
      <c r="K37" s="652"/>
      <c r="L37" s="187"/>
      <c r="M37" s="187"/>
      <c r="N37" s="24"/>
      <c r="O37" s="187"/>
      <c r="P37" s="651"/>
      <c r="Q37" s="650"/>
    </row>
    <row r="38" spans="1:17" ht="15" customHeight="1">
      <c r="A38" s="657" t="s">
        <v>431</v>
      </c>
      <c r="B38" s="579" t="s">
        <v>430</v>
      </c>
      <c r="C38" s="579" t="s">
        <v>430</v>
      </c>
      <c r="D38" s="579" t="s">
        <v>430</v>
      </c>
      <c r="E38" s="579" t="s">
        <v>430</v>
      </c>
      <c r="F38" s="368" t="s">
        <v>167</v>
      </c>
      <c r="G38" s="656" t="s">
        <v>167</v>
      </c>
      <c r="H38" s="653"/>
      <c r="I38" s="653"/>
      <c r="J38" s="164"/>
      <c r="K38" s="652"/>
      <c r="L38" s="578"/>
      <c r="M38" s="578"/>
      <c r="N38" s="578"/>
      <c r="O38" s="578"/>
      <c r="P38" s="651"/>
      <c r="Q38" s="650"/>
    </row>
    <row r="39" spans="1:17" ht="15" customHeight="1">
      <c r="A39" s="341" t="s">
        <v>429</v>
      </c>
      <c r="B39" s="655">
        <v>22</v>
      </c>
      <c r="C39" s="655">
        <v>52</v>
      </c>
      <c r="D39" s="579">
        <v>45</v>
      </c>
      <c r="E39" s="579">
        <v>127</v>
      </c>
      <c r="F39" s="368">
        <v>204.5</v>
      </c>
      <c r="G39" s="654">
        <v>86.5</v>
      </c>
      <c r="H39" s="653"/>
      <c r="I39" s="653"/>
      <c r="J39" s="164"/>
      <c r="K39" s="652"/>
      <c r="L39" s="187"/>
      <c r="M39" s="187"/>
      <c r="N39" s="578"/>
      <c r="O39" s="578"/>
      <c r="P39" s="651"/>
      <c r="Q39" s="650"/>
    </row>
    <row r="40" spans="1:17">
      <c r="F40" s="649"/>
    </row>
    <row r="41" spans="1:17">
      <c r="C41" s="62" t="s">
        <v>54</v>
      </c>
    </row>
  </sheetData>
  <mergeCells count="32">
    <mergeCell ref="D13:G13"/>
    <mergeCell ref="A8:C8"/>
    <mergeCell ref="A9:C9"/>
    <mergeCell ref="D5:G5"/>
    <mergeCell ref="D7:G7"/>
    <mergeCell ref="D9:G9"/>
    <mergeCell ref="D11:G11"/>
    <mergeCell ref="A12:C12"/>
    <mergeCell ref="D12:G12"/>
    <mergeCell ref="A35:G35"/>
    <mergeCell ref="A20:G20"/>
    <mergeCell ref="A22:G22"/>
    <mergeCell ref="A24:A26"/>
    <mergeCell ref="C24:G24"/>
    <mergeCell ref="B25:B26"/>
    <mergeCell ref="D25:D26"/>
    <mergeCell ref="F25:G25"/>
    <mergeCell ref="A28:G28"/>
    <mergeCell ref="E25:E26"/>
    <mergeCell ref="C25:C26"/>
    <mergeCell ref="A1:G1"/>
    <mergeCell ref="A2:G2"/>
    <mergeCell ref="A5:C5"/>
    <mergeCell ref="A7:C7"/>
    <mergeCell ref="D10:G10"/>
    <mergeCell ref="A10:C10"/>
    <mergeCell ref="M24:Q24"/>
    <mergeCell ref="L25:L26"/>
    <mergeCell ref="M25:M26"/>
    <mergeCell ref="N25:N26"/>
    <mergeCell ref="O25:O26"/>
    <mergeCell ref="P25:Q25"/>
  </mergeCells>
  <pageMargins left="0.7" right="0.7" top="0.75" bottom="0.75" header="0.3" footer="0.3"/>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26"/>
  <sheetViews>
    <sheetView zoomScaleNormal="100" workbookViewId="0">
      <selection activeCell="P9" sqref="P9"/>
    </sheetView>
  </sheetViews>
  <sheetFormatPr defaultRowHeight="12.75"/>
  <cols>
    <col min="1" max="1" width="18.140625" style="99" customWidth="1"/>
    <col min="2" max="2" width="14.7109375" style="99" customWidth="1"/>
    <col min="3" max="3" width="13.7109375" style="99" customWidth="1"/>
    <col min="4" max="4" width="14.7109375" style="99" customWidth="1"/>
    <col min="5" max="6" width="13.5703125" style="99" customWidth="1"/>
    <col min="7" max="8" width="14.7109375" style="99" customWidth="1"/>
    <col min="9" max="9" width="11.85546875" style="99" customWidth="1"/>
    <col min="10" max="10" width="12.5703125" style="99" customWidth="1"/>
    <col min="11" max="12" width="9.140625" style="99"/>
    <col min="13" max="14" width="13.140625" style="99" customWidth="1"/>
    <col min="15" max="15" width="9.140625" style="99"/>
    <col min="16" max="16" width="12" style="99" customWidth="1"/>
    <col min="17" max="17" width="9.140625" style="99"/>
    <col min="18" max="18" width="11.5703125" style="99" customWidth="1"/>
    <col min="19" max="20" width="9.140625" style="99"/>
    <col min="21" max="21" width="10.7109375" style="99" customWidth="1"/>
    <col min="22" max="22" width="10.7109375" style="99" bestFit="1" customWidth="1"/>
    <col min="23" max="23" width="9.140625" style="99"/>
    <col min="24" max="24" width="12.140625" style="99" customWidth="1"/>
    <col min="25" max="25" width="11.140625" style="99" customWidth="1"/>
    <col min="26" max="26" width="12" style="99" customWidth="1"/>
    <col min="27" max="27" width="13.5703125" style="99" customWidth="1"/>
    <col min="28" max="16384" width="9.140625" style="99"/>
  </cols>
  <sheetData>
    <row r="1" spans="1:33" ht="30" customHeight="1">
      <c r="A1" s="1024" t="s">
        <v>439</v>
      </c>
      <c r="B1" s="1024"/>
      <c r="C1" s="1024"/>
      <c r="D1" s="1024"/>
      <c r="E1" s="1024"/>
      <c r="F1" s="1024"/>
      <c r="G1" s="1024"/>
      <c r="H1" s="1024"/>
      <c r="I1" s="1024"/>
      <c r="J1" s="1024"/>
    </row>
    <row r="2" spans="1:33">
      <c r="A2" s="24"/>
      <c r="B2" s="24"/>
      <c r="C2" s="24"/>
      <c r="D2" s="24"/>
      <c r="E2" s="24"/>
      <c r="F2" s="24"/>
      <c r="G2" s="24"/>
      <c r="H2" s="24"/>
      <c r="I2" s="24"/>
      <c r="J2" s="24"/>
    </row>
    <row r="3" spans="1:33" ht="25.9" customHeight="1">
      <c r="A3" s="802" t="s">
        <v>460</v>
      </c>
      <c r="B3" s="802"/>
      <c r="C3" s="802"/>
      <c r="D3" s="802"/>
      <c r="E3" s="802"/>
      <c r="F3" s="802"/>
      <c r="G3" s="802"/>
      <c r="H3" s="802"/>
      <c r="I3" s="802"/>
      <c r="J3" s="802"/>
    </row>
    <row r="4" spans="1:33" ht="12" customHeight="1">
      <c r="A4" s="24"/>
      <c r="B4" s="24"/>
      <c r="C4" s="24"/>
      <c r="D4" s="24"/>
      <c r="E4" s="24"/>
      <c r="F4" s="24"/>
      <c r="G4" s="24"/>
      <c r="H4" s="24"/>
      <c r="I4" s="24"/>
      <c r="J4" s="24"/>
    </row>
    <row r="5" spans="1:33" ht="15" customHeight="1">
      <c r="A5" s="1025" t="s">
        <v>35</v>
      </c>
      <c r="B5" s="1026" t="s">
        <v>459</v>
      </c>
      <c r="C5" s="1027"/>
      <c r="D5" s="797"/>
      <c r="E5" s="1026" t="s">
        <v>458</v>
      </c>
      <c r="F5" s="799"/>
      <c r="G5" s="799"/>
      <c r="H5" s="799"/>
      <c r="I5" s="799"/>
      <c r="J5" s="799"/>
    </row>
    <row r="6" spans="1:33" ht="84" customHeight="1">
      <c r="A6" s="1025"/>
      <c r="B6" s="710" t="s">
        <v>340</v>
      </c>
      <c r="C6" s="711" t="s">
        <v>457</v>
      </c>
      <c r="D6" s="710" t="s">
        <v>456</v>
      </c>
      <c r="E6" s="710" t="s">
        <v>455</v>
      </c>
      <c r="F6" s="710" t="s">
        <v>454</v>
      </c>
      <c r="G6" s="710" t="s">
        <v>453</v>
      </c>
      <c r="H6" s="710" t="s">
        <v>452</v>
      </c>
      <c r="I6" s="709" t="s">
        <v>451</v>
      </c>
      <c r="J6" s="708" t="s">
        <v>450</v>
      </c>
      <c r="L6" s="707"/>
      <c r="M6" s="706"/>
      <c r="N6" s="706"/>
      <c r="O6" s="705"/>
      <c r="R6" s="705"/>
      <c r="S6" s="705"/>
      <c r="T6" s="704"/>
      <c r="U6" s="703"/>
      <c r="X6" s="705"/>
      <c r="Y6" s="705"/>
      <c r="Z6" s="704"/>
      <c r="AA6" s="703"/>
    </row>
    <row r="7" spans="1:33" ht="15.75" customHeight="1">
      <c r="A7" s="702"/>
      <c r="B7" s="701"/>
      <c r="C7" s="701"/>
      <c r="D7" s="701"/>
      <c r="E7" s="701"/>
      <c r="F7" s="701"/>
      <c r="G7" s="701"/>
      <c r="H7" s="701"/>
      <c r="I7" s="701"/>
      <c r="J7" s="700"/>
      <c r="M7" s="699"/>
      <c r="N7" s="698"/>
      <c r="O7" s="698"/>
    </row>
    <row r="8" spans="1:33" ht="15" customHeight="1">
      <c r="A8" s="697" t="s">
        <v>28</v>
      </c>
      <c r="B8" s="23">
        <v>8135</v>
      </c>
      <c r="C8" s="696">
        <v>6</v>
      </c>
      <c r="D8" s="89">
        <v>6.6</v>
      </c>
      <c r="E8" s="23">
        <v>3993</v>
      </c>
      <c r="F8" s="23">
        <v>532</v>
      </c>
      <c r="G8" s="23">
        <v>923</v>
      </c>
      <c r="H8" s="23">
        <v>970</v>
      </c>
      <c r="I8" s="23">
        <v>1717</v>
      </c>
      <c r="J8" s="695">
        <v>268</v>
      </c>
      <c r="K8" s="687"/>
      <c r="L8" s="688"/>
      <c r="M8" s="580"/>
      <c r="N8" s="690"/>
      <c r="O8" s="19"/>
      <c r="P8" s="687"/>
      <c r="Q8" s="687"/>
      <c r="R8" s="688"/>
      <c r="S8" s="688"/>
      <c r="T8" s="688"/>
      <c r="U8" s="688"/>
      <c r="V8" s="688"/>
      <c r="X8" s="688"/>
      <c r="Y8" s="688"/>
      <c r="Z8" s="688"/>
      <c r="AA8" s="688"/>
      <c r="AC8" s="687"/>
      <c r="AE8" s="100"/>
      <c r="AG8" s="687"/>
    </row>
    <row r="9" spans="1:33" ht="15" customHeight="1">
      <c r="A9" s="692" t="s">
        <v>57</v>
      </c>
      <c r="B9" s="694">
        <v>297</v>
      </c>
      <c r="C9" s="691" t="s">
        <v>240</v>
      </c>
      <c r="D9" s="90">
        <v>6.8</v>
      </c>
      <c r="E9" s="21">
        <v>143</v>
      </c>
      <c r="F9" s="21">
        <v>27</v>
      </c>
      <c r="G9" s="21">
        <v>32</v>
      </c>
      <c r="H9" s="21">
        <v>19</v>
      </c>
      <c r="I9" s="21">
        <v>76</v>
      </c>
      <c r="J9" s="183">
        <v>6</v>
      </c>
      <c r="K9" s="687"/>
      <c r="L9" s="688"/>
      <c r="M9" s="580"/>
      <c r="N9" s="690"/>
      <c r="O9" s="19"/>
      <c r="P9" s="687"/>
      <c r="Q9" s="687"/>
      <c r="R9" s="688"/>
      <c r="S9" s="688"/>
      <c r="T9" s="688"/>
      <c r="U9" s="688"/>
      <c r="V9" s="688"/>
      <c r="X9" s="688"/>
      <c r="Y9" s="688"/>
      <c r="Z9" s="688"/>
      <c r="AA9" s="688"/>
      <c r="AC9" s="687"/>
      <c r="AE9" s="100"/>
      <c r="AG9" s="687"/>
    </row>
    <row r="10" spans="1:33" ht="15" customHeight="1">
      <c r="A10" s="692" t="s">
        <v>56</v>
      </c>
      <c r="B10" s="21">
        <v>580</v>
      </c>
      <c r="C10" s="691" t="s">
        <v>240</v>
      </c>
      <c r="D10" s="90">
        <v>8.6999999999999993</v>
      </c>
      <c r="E10" s="21">
        <v>240</v>
      </c>
      <c r="F10" s="21">
        <v>42</v>
      </c>
      <c r="G10" s="21">
        <v>56</v>
      </c>
      <c r="H10" s="21">
        <v>95</v>
      </c>
      <c r="I10" s="21">
        <v>147</v>
      </c>
      <c r="J10" s="183">
        <v>8</v>
      </c>
      <c r="K10" s="687"/>
      <c r="L10" s="688"/>
      <c r="M10" s="580"/>
      <c r="N10" s="690"/>
      <c r="O10" s="19"/>
      <c r="P10" s="687"/>
      <c r="Q10" s="687"/>
      <c r="R10" s="688"/>
      <c r="S10" s="688"/>
      <c r="T10" s="688"/>
      <c r="U10" s="688"/>
      <c r="V10" s="688"/>
      <c r="X10" s="688"/>
      <c r="Y10" s="688"/>
      <c r="Z10" s="688"/>
      <c r="AA10" s="688"/>
      <c r="AC10" s="687"/>
      <c r="AE10" s="100"/>
      <c r="AG10" s="687"/>
    </row>
    <row r="11" spans="1:33" ht="15" customHeight="1">
      <c r="A11" s="692" t="s">
        <v>55</v>
      </c>
      <c r="B11" s="21">
        <v>1086</v>
      </c>
      <c r="C11" s="691" t="s">
        <v>240</v>
      </c>
      <c r="D11" s="90">
        <v>7</v>
      </c>
      <c r="E11" s="21">
        <v>555</v>
      </c>
      <c r="F11" s="21">
        <v>61</v>
      </c>
      <c r="G11" s="21">
        <v>109</v>
      </c>
      <c r="H11" s="21">
        <v>86</v>
      </c>
      <c r="I11" s="21">
        <v>275</v>
      </c>
      <c r="J11" s="183">
        <v>25</v>
      </c>
      <c r="K11" s="687"/>
      <c r="L11" s="688"/>
      <c r="M11" s="580"/>
      <c r="N11" s="690"/>
      <c r="O11" s="19"/>
      <c r="P11" s="687"/>
      <c r="Q11" s="687"/>
      <c r="R11" s="688"/>
      <c r="S11" s="688"/>
      <c r="T11" s="688"/>
      <c r="U11" s="688"/>
      <c r="V11" s="688"/>
      <c r="X11" s="688"/>
      <c r="Y11" s="688"/>
      <c r="Z11" s="688"/>
      <c r="AA11" s="688"/>
      <c r="AC11" s="687"/>
      <c r="AE11" s="100"/>
      <c r="AG11" s="687"/>
    </row>
    <row r="12" spans="1:33" ht="15" customHeight="1">
      <c r="A12" s="692" t="s">
        <v>53</v>
      </c>
      <c r="B12" s="21">
        <v>120</v>
      </c>
      <c r="C12" s="691" t="s">
        <v>240</v>
      </c>
      <c r="D12" s="90">
        <v>8</v>
      </c>
      <c r="E12" s="21">
        <v>41</v>
      </c>
      <c r="F12" s="21">
        <v>8</v>
      </c>
      <c r="G12" s="21">
        <v>16</v>
      </c>
      <c r="H12" s="21">
        <v>12</v>
      </c>
      <c r="I12" s="21">
        <v>43</v>
      </c>
      <c r="J12" s="183">
        <v>8</v>
      </c>
      <c r="K12" s="687"/>
      <c r="L12" s="688"/>
      <c r="M12" s="580"/>
      <c r="N12" s="690"/>
      <c r="O12" s="19"/>
      <c r="P12" s="687"/>
      <c r="Q12" s="687"/>
      <c r="R12" s="688"/>
      <c r="S12" s="688"/>
      <c r="T12" s="688"/>
      <c r="U12" s="688"/>
      <c r="V12" s="688"/>
      <c r="X12" s="688"/>
      <c r="Y12" s="688"/>
      <c r="Z12" s="688"/>
      <c r="AA12" s="688"/>
      <c r="AC12" s="687"/>
      <c r="AE12" s="100"/>
      <c r="AG12" s="687"/>
    </row>
    <row r="13" spans="1:33" ht="15" customHeight="1">
      <c r="A13" s="692" t="s">
        <v>52</v>
      </c>
      <c r="B13" s="21">
        <v>678</v>
      </c>
      <c r="C13" s="693">
        <v>1</v>
      </c>
      <c r="D13" s="90">
        <v>6.9</v>
      </c>
      <c r="E13" s="21">
        <v>336</v>
      </c>
      <c r="F13" s="21">
        <v>48</v>
      </c>
      <c r="G13" s="21">
        <v>78</v>
      </c>
      <c r="H13" s="21">
        <v>91</v>
      </c>
      <c r="I13" s="21">
        <v>125</v>
      </c>
      <c r="J13" s="183">
        <v>9</v>
      </c>
      <c r="K13" s="687"/>
      <c r="L13" s="688"/>
      <c r="M13" s="580"/>
      <c r="N13" s="690"/>
      <c r="O13" s="19"/>
      <c r="P13" s="687"/>
      <c r="Q13" s="687"/>
      <c r="R13" s="688"/>
      <c r="S13" s="688"/>
      <c r="T13" s="688"/>
      <c r="U13" s="688"/>
      <c r="V13" s="688"/>
      <c r="X13" s="688"/>
      <c r="Y13" s="688"/>
      <c r="Z13" s="688"/>
      <c r="AA13" s="688"/>
      <c r="AC13" s="687"/>
      <c r="AE13" s="100"/>
      <c r="AG13" s="687"/>
    </row>
    <row r="14" spans="1:33" ht="15" customHeight="1">
      <c r="A14" s="692" t="s">
        <v>51</v>
      </c>
      <c r="B14" s="21">
        <v>714</v>
      </c>
      <c r="C14" s="691" t="s">
        <v>240</v>
      </c>
      <c r="D14" s="90">
        <v>5</v>
      </c>
      <c r="E14" s="21">
        <v>419</v>
      </c>
      <c r="F14" s="21">
        <v>41</v>
      </c>
      <c r="G14" s="21">
        <v>94</v>
      </c>
      <c r="H14" s="21">
        <v>33</v>
      </c>
      <c r="I14" s="21">
        <v>127</v>
      </c>
      <c r="J14" s="183">
        <v>16</v>
      </c>
      <c r="K14" s="687"/>
      <c r="L14" s="688"/>
      <c r="M14" s="580"/>
      <c r="N14" s="690"/>
      <c r="O14" s="19"/>
      <c r="P14" s="687"/>
      <c r="Q14" s="687"/>
      <c r="R14" s="688"/>
      <c r="S14" s="688"/>
      <c r="T14" s="688"/>
      <c r="U14" s="688"/>
      <c r="V14" s="688"/>
      <c r="X14" s="688"/>
      <c r="Y14" s="688"/>
      <c r="Z14" s="688"/>
      <c r="AA14" s="688"/>
      <c r="AC14" s="687"/>
      <c r="AE14" s="100"/>
      <c r="AG14" s="687"/>
    </row>
    <row r="15" spans="1:33" ht="15" customHeight="1">
      <c r="A15" s="692" t="s">
        <v>50</v>
      </c>
      <c r="B15" s="21">
        <v>1023</v>
      </c>
      <c r="C15" s="691" t="s">
        <v>240</v>
      </c>
      <c r="D15" s="90">
        <v>5.8</v>
      </c>
      <c r="E15" s="21">
        <v>508</v>
      </c>
      <c r="F15" s="21">
        <v>65</v>
      </c>
      <c r="G15" s="21">
        <v>129</v>
      </c>
      <c r="H15" s="21">
        <v>129</v>
      </c>
      <c r="I15" s="21">
        <v>192</v>
      </c>
      <c r="J15" s="183">
        <v>44</v>
      </c>
      <c r="K15" s="687"/>
      <c r="L15" s="688"/>
      <c r="M15" s="580"/>
      <c r="N15" s="690"/>
      <c r="O15" s="19"/>
      <c r="P15" s="687"/>
      <c r="Q15" s="687"/>
      <c r="R15" s="688"/>
      <c r="S15" s="688"/>
      <c r="T15" s="688"/>
      <c r="U15" s="688"/>
      <c r="V15" s="688"/>
      <c r="X15" s="688"/>
      <c r="Y15" s="688"/>
      <c r="Z15" s="688"/>
      <c r="AA15" s="688"/>
      <c r="AC15" s="687"/>
      <c r="AE15" s="100"/>
      <c r="AG15" s="687"/>
    </row>
    <row r="16" spans="1:33" ht="15" customHeight="1">
      <c r="A16" s="692" t="s">
        <v>49</v>
      </c>
      <c r="B16" s="21">
        <v>91</v>
      </c>
      <c r="C16" s="693">
        <v>1</v>
      </c>
      <c r="D16" s="90">
        <v>3.4</v>
      </c>
      <c r="E16" s="21">
        <v>35</v>
      </c>
      <c r="F16" s="21">
        <v>8</v>
      </c>
      <c r="G16" s="21">
        <v>19</v>
      </c>
      <c r="H16" s="21">
        <v>8</v>
      </c>
      <c r="I16" s="183">
        <v>21</v>
      </c>
      <c r="J16" s="774" t="s">
        <v>240</v>
      </c>
      <c r="K16" s="687"/>
      <c r="L16" s="688"/>
      <c r="M16" s="580"/>
      <c r="N16" s="690"/>
      <c r="O16" s="19"/>
      <c r="P16" s="687"/>
      <c r="Q16" s="687"/>
      <c r="R16" s="688"/>
      <c r="S16" s="688"/>
      <c r="T16" s="688"/>
      <c r="U16" s="688"/>
      <c r="V16" s="688"/>
      <c r="X16" s="688"/>
      <c r="Y16" s="688"/>
      <c r="Z16" s="688"/>
      <c r="AA16" s="688"/>
      <c r="AC16" s="687"/>
      <c r="AE16" s="100"/>
      <c r="AG16" s="687"/>
    </row>
    <row r="17" spans="1:33" ht="15" customHeight="1">
      <c r="A17" s="692" t="s">
        <v>48</v>
      </c>
      <c r="B17" s="21">
        <v>545</v>
      </c>
      <c r="C17" s="693">
        <v>1</v>
      </c>
      <c r="D17" s="90">
        <v>6.1</v>
      </c>
      <c r="E17" s="21">
        <v>320</v>
      </c>
      <c r="F17" s="21">
        <v>33</v>
      </c>
      <c r="G17" s="21">
        <v>66</v>
      </c>
      <c r="H17" s="21">
        <v>15</v>
      </c>
      <c r="I17" s="21">
        <v>111</v>
      </c>
      <c r="J17" s="183">
        <v>5</v>
      </c>
      <c r="K17" s="687"/>
      <c r="L17" s="688"/>
      <c r="M17" s="580"/>
      <c r="N17" s="690"/>
      <c r="O17" s="19"/>
      <c r="P17" s="687"/>
      <c r="Q17" s="687"/>
      <c r="R17" s="688"/>
      <c r="S17" s="688"/>
      <c r="T17" s="688"/>
      <c r="U17" s="688"/>
      <c r="V17" s="688"/>
      <c r="X17" s="688"/>
      <c r="Y17" s="688"/>
      <c r="Z17" s="688"/>
      <c r="AA17" s="688"/>
      <c r="AC17" s="687"/>
      <c r="AE17" s="100"/>
      <c r="AG17" s="687"/>
    </row>
    <row r="18" spans="1:33" ht="15" customHeight="1">
      <c r="A18" s="692" t="s">
        <v>47</v>
      </c>
      <c r="B18" s="21">
        <v>714</v>
      </c>
      <c r="C18" s="693">
        <v>1</v>
      </c>
      <c r="D18" s="90">
        <v>8.4</v>
      </c>
      <c r="E18" s="21">
        <v>299</v>
      </c>
      <c r="F18" s="21">
        <v>57</v>
      </c>
      <c r="G18" s="21">
        <v>68</v>
      </c>
      <c r="H18" s="21">
        <v>152</v>
      </c>
      <c r="I18" s="21">
        <v>138</v>
      </c>
      <c r="J18" s="183">
        <v>52</v>
      </c>
      <c r="K18" s="687"/>
      <c r="L18" s="688"/>
      <c r="M18" s="580"/>
      <c r="N18" s="690"/>
      <c r="O18" s="19"/>
      <c r="P18" s="687"/>
      <c r="Q18" s="687"/>
      <c r="R18" s="688"/>
      <c r="S18" s="688"/>
      <c r="T18" s="688"/>
      <c r="U18" s="688"/>
      <c r="V18" s="688"/>
      <c r="X18" s="688"/>
      <c r="Y18" s="688"/>
      <c r="Z18" s="688"/>
      <c r="AA18" s="688"/>
      <c r="AC18" s="687"/>
      <c r="AE18" s="100"/>
      <c r="AG18" s="687"/>
    </row>
    <row r="19" spans="1:33" ht="15" customHeight="1">
      <c r="A19" s="692" t="s">
        <v>46</v>
      </c>
      <c r="B19" s="21">
        <v>303</v>
      </c>
      <c r="C19" s="691" t="s">
        <v>240</v>
      </c>
      <c r="D19" s="90">
        <v>7.5</v>
      </c>
      <c r="E19" s="21">
        <v>153</v>
      </c>
      <c r="F19" s="21">
        <v>19</v>
      </c>
      <c r="G19" s="21">
        <v>37</v>
      </c>
      <c r="H19" s="21">
        <v>39</v>
      </c>
      <c r="I19" s="21">
        <v>55</v>
      </c>
      <c r="J19" s="183">
        <v>12</v>
      </c>
      <c r="K19" s="687"/>
      <c r="L19" s="688"/>
      <c r="M19" s="580"/>
      <c r="N19" s="690"/>
      <c r="O19" s="19"/>
      <c r="P19" s="687"/>
      <c r="Q19" s="687"/>
      <c r="R19" s="688"/>
      <c r="S19" s="688"/>
      <c r="T19" s="688"/>
      <c r="U19" s="688"/>
      <c r="V19" s="688"/>
      <c r="X19" s="688"/>
      <c r="Y19" s="688"/>
      <c r="Z19" s="688"/>
      <c r="AA19" s="688"/>
      <c r="AC19" s="687"/>
      <c r="AE19" s="100"/>
      <c r="AG19" s="687"/>
    </row>
    <row r="20" spans="1:33" ht="15" customHeight="1">
      <c r="A20" s="692" t="s">
        <v>45</v>
      </c>
      <c r="B20" s="21">
        <v>122</v>
      </c>
      <c r="C20" s="691" t="s">
        <v>240</v>
      </c>
      <c r="D20" s="90">
        <v>3.5</v>
      </c>
      <c r="E20" s="21">
        <v>59</v>
      </c>
      <c r="F20" s="21">
        <v>8</v>
      </c>
      <c r="G20" s="21">
        <v>12</v>
      </c>
      <c r="H20" s="21">
        <v>17</v>
      </c>
      <c r="I20" s="21">
        <v>26</v>
      </c>
      <c r="J20" s="183">
        <v>6</v>
      </c>
      <c r="K20" s="687"/>
      <c r="L20" s="688"/>
      <c r="M20" s="580"/>
      <c r="N20" s="690"/>
      <c r="O20" s="19"/>
      <c r="P20" s="687"/>
      <c r="Q20" s="687"/>
      <c r="R20" s="688"/>
      <c r="S20" s="688"/>
      <c r="T20" s="688"/>
      <c r="U20" s="688"/>
      <c r="V20" s="688"/>
      <c r="X20" s="688"/>
      <c r="Y20" s="688"/>
      <c r="Z20" s="688"/>
      <c r="AA20" s="688"/>
      <c r="AC20" s="687"/>
      <c r="AE20" s="100"/>
      <c r="AG20" s="687"/>
    </row>
    <row r="21" spans="1:33" ht="15" customHeight="1">
      <c r="A21" s="692" t="s">
        <v>44</v>
      </c>
      <c r="B21" s="21">
        <v>407</v>
      </c>
      <c r="C21" s="693">
        <v>1</v>
      </c>
      <c r="D21" s="90">
        <v>6</v>
      </c>
      <c r="E21" s="21">
        <v>218</v>
      </c>
      <c r="F21" s="21">
        <v>23</v>
      </c>
      <c r="G21" s="21">
        <v>54</v>
      </c>
      <c r="H21" s="21">
        <v>41</v>
      </c>
      <c r="I21" s="21">
        <v>71</v>
      </c>
      <c r="J21" s="183">
        <v>7</v>
      </c>
      <c r="K21" s="687"/>
      <c r="L21" s="688"/>
      <c r="M21" s="580"/>
      <c r="N21" s="690"/>
      <c r="O21" s="19"/>
      <c r="P21" s="687"/>
      <c r="Q21" s="687"/>
      <c r="R21" s="688"/>
      <c r="S21" s="688"/>
      <c r="T21" s="688"/>
      <c r="U21" s="688"/>
      <c r="V21" s="688"/>
      <c r="X21" s="688"/>
      <c r="Y21" s="688"/>
      <c r="Z21" s="688"/>
      <c r="AA21" s="688"/>
      <c r="AC21" s="687"/>
      <c r="AE21" s="100"/>
      <c r="AG21" s="687"/>
    </row>
    <row r="22" spans="1:33" ht="15" customHeight="1">
      <c r="A22" s="692" t="s">
        <v>43</v>
      </c>
      <c r="B22" s="21">
        <v>328</v>
      </c>
      <c r="C22" s="691" t="s">
        <v>240</v>
      </c>
      <c r="D22" s="90">
        <v>7.8</v>
      </c>
      <c r="E22" s="21">
        <v>159</v>
      </c>
      <c r="F22" s="21">
        <v>10</v>
      </c>
      <c r="G22" s="21">
        <v>16</v>
      </c>
      <c r="H22" s="21">
        <v>69</v>
      </c>
      <c r="I22" s="21">
        <v>74</v>
      </c>
      <c r="J22" s="183">
        <v>50</v>
      </c>
      <c r="K22" s="687"/>
      <c r="L22" s="688"/>
      <c r="M22" s="580"/>
      <c r="N22" s="690"/>
      <c r="O22" s="19"/>
      <c r="P22" s="687"/>
      <c r="Q22" s="687"/>
      <c r="R22" s="688"/>
      <c r="S22" s="688"/>
      <c r="T22" s="688"/>
      <c r="U22" s="688"/>
      <c r="V22" s="688"/>
      <c r="X22" s="688"/>
      <c r="Y22" s="688"/>
      <c r="Z22" s="688"/>
      <c r="AA22" s="688"/>
      <c r="AC22" s="687"/>
      <c r="AE22" s="100"/>
      <c r="AG22" s="687"/>
    </row>
    <row r="23" spans="1:33" ht="15" customHeight="1">
      <c r="A23" s="692" t="s">
        <v>42</v>
      </c>
      <c r="B23" s="21">
        <v>1010</v>
      </c>
      <c r="C23" s="693">
        <v>1</v>
      </c>
      <c r="D23" s="90">
        <v>8.5</v>
      </c>
      <c r="E23" s="21">
        <v>452</v>
      </c>
      <c r="F23" s="21">
        <v>73</v>
      </c>
      <c r="G23" s="21">
        <v>125</v>
      </c>
      <c r="H23" s="21">
        <v>148</v>
      </c>
      <c r="I23" s="21">
        <v>212</v>
      </c>
      <c r="J23" s="183">
        <v>12</v>
      </c>
      <c r="K23" s="687"/>
      <c r="L23" s="688"/>
      <c r="M23" s="580"/>
      <c r="N23" s="690"/>
      <c r="O23" s="19"/>
      <c r="P23" s="687"/>
      <c r="Q23" s="687"/>
      <c r="R23" s="688"/>
      <c r="S23" s="688"/>
      <c r="T23" s="688"/>
      <c r="U23" s="688"/>
      <c r="V23" s="688"/>
      <c r="X23" s="688"/>
      <c r="Y23" s="688"/>
      <c r="Z23" s="688"/>
      <c r="AA23" s="688"/>
      <c r="AC23" s="687"/>
      <c r="AE23" s="100"/>
      <c r="AG23" s="687"/>
    </row>
    <row r="24" spans="1:33" ht="15" customHeight="1">
      <c r="A24" s="692" t="s">
        <v>41</v>
      </c>
      <c r="B24" s="21">
        <v>117</v>
      </c>
      <c r="C24" s="691" t="s">
        <v>240</v>
      </c>
      <c r="D24" s="90">
        <v>4.5999999999999996</v>
      </c>
      <c r="E24" s="21">
        <v>56</v>
      </c>
      <c r="F24" s="21">
        <v>9</v>
      </c>
      <c r="G24" s="21">
        <v>12</v>
      </c>
      <c r="H24" s="21">
        <v>16</v>
      </c>
      <c r="I24" s="21">
        <v>24</v>
      </c>
      <c r="J24" s="183">
        <v>8</v>
      </c>
      <c r="K24" s="687"/>
      <c r="L24" s="688"/>
      <c r="M24" s="580"/>
      <c r="N24" s="690"/>
      <c r="O24" s="19"/>
      <c r="P24" s="687"/>
      <c r="Q24" s="687"/>
      <c r="R24" s="688"/>
      <c r="S24" s="688"/>
      <c r="T24" s="688"/>
      <c r="U24" s="688"/>
      <c r="V24" s="688"/>
      <c r="X24" s="688"/>
      <c r="Y24" s="688"/>
      <c r="Z24" s="688"/>
      <c r="AA24" s="688"/>
      <c r="AC24" s="687"/>
      <c r="AE24" s="100"/>
      <c r="AG24" s="687"/>
    </row>
    <row r="25" spans="1:33">
      <c r="B25" s="687"/>
      <c r="C25" s="687"/>
      <c r="D25" s="687"/>
      <c r="E25" s="687"/>
      <c r="F25" s="687"/>
      <c r="G25" s="687"/>
      <c r="H25" s="687"/>
      <c r="I25" s="687"/>
      <c r="J25" s="687"/>
      <c r="M25" s="162"/>
      <c r="N25" s="689"/>
      <c r="O25" s="19"/>
      <c r="R25" s="688"/>
      <c r="S25" s="688"/>
      <c r="T25" s="688"/>
      <c r="U25" s="688"/>
      <c r="V25" s="688"/>
      <c r="X25" s="688"/>
      <c r="Y25" s="688"/>
      <c r="Z25" s="688"/>
      <c r="AA25" s="688"/>
      <c r="AC25" s="687"/>
      <c r="AE25" s="100"/>
      <c r="AG25" s="687"/>
    </row>
    <row r="26" spans="1:33">
      <c r="B26" s="687"/>
      <c r="C26" s="687"/>
      <c r="D26" s="687"/>
      <c r="E26" s="687"/>
      <c r="F26" s="687"/>
      <c r="G26" s="687"/>
      <c r="H26" s="687"/>
      <c r="I26" s="687"/>
      <c r="J26" s="687"/>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L30"/>
  <sheetViews>
    <sheetView zoomScaleNormal="100" workbookViewId="0">
      <selection activeCell="F13" sqref="F13"/>
    </sheetView>
  </sheetViews>
  <sheetFormatPr defaultRowHeight="12.75"/>
  <cols>
    <col min="1" max="1" width="9.140625" style="62" customWidth="1"/>
    <col min="2" max="2" width="28.28515625" style="62" customWidth="1"/>
    <col min="3" max="3" width="14.5703125" style="62" customWidth="1"/>
    <col min="4" max="4" width="11.140625" style="62" customWidth="1"/>
    <col min="5" max="5" width="15.42578125" style="62" bestFit="1" customWidth="1"/>
    <col min="6" max="6" width="19.7109375" style="62" customWidth="1"/>
    <col min="7" max="7" width="13.42578125" style="62" customWidth="1"/>
    <col min="8" max="8" width="14.140625" style="62" customWidth="1"/>
    <col min="9" max="9" width="16.28515625" style="62" customWidth="1"/>
    <col min="10" max="10" width="9.140625" style="62" customWidth="1"/>
    <col min="11" max="11" width="16.42578125" style="62" customWidth="1"/>
    <col min="12" max="12" width="13.85546875" style="62" customWidth="1"/>
    <col min="13" max="16384" width="9.140625" style="62"/>
  </cols>
  <sheetData>
    <row r="4" spans="2:12">
      <c r="B4" s="63" t="s">
        <v>463</v>
      </c>
      <c r="C4" s="724">
        <v>0.78900000000000003</v>
      </c>
    </row>
    <row r="5" spans="2:12">
      <c r="B5" s="63" t="s">
        <v>462</v>
      </c>
      <c r="C5" s="724">
        <v>0.16900000000000001</v>
      </c>
    </row>
    <row r="6" spans="2:12">
      <c r="B6" s="63" t="s">
        <v>461</v>
      </c>
      <c r="C6" s="724">
        <v>4.2000000000000003E-2</v>
      </c>
    </row>
    <row r="7" spans="2:12">
      <c r="B7" s="63"/>
      <c r="C7" s="724">
        <f>SUM(C4:C6)</f>
        <v>1</v>
      </c>
    </row>
    <row r="9" spans="2:12" ht="15.75" customHeight="1"/>
    <row r="10" spans="2:12">
      <c r="C10" s="723"/>
      <c r="D10" s="95" t="s">
        <v>464</v>
      </c>
      <c r="H10" s="192"/>
      <c r="I10" s="722"/>
      <c r="J10" s="192"/>
      <c r="K10" s="192"/>
      <c r="L10" s="192"/>
    </row>
    <row r="11" spans="2:12">
      <c r="B11" s="62" t="s">
        <v>463</v>
      </c>
      <c r="C11" s="95">
        <v>3197677460.7600002</v>
      </c>
      <c r="D11" s="721">
        <v>2658164.11</v>
      </c>
      <c r="E11" s="136">
        <f>C11-D11</f>
        <v>3195019296.6500001</v>
      </c>
      <c r="F11" s="720">
        <f>E11/E14</f>
        <v>0.78952632908159825</v>
      </c>
      <c r="G11" s="136"/>
      <c r="H11" s="716"/>
      <c r="I11" s="719"/>
      <c r="J11" s="192"/>
      <c r="K11" s="718"/>
      <c r="L11" s="715"/>
    </row>
    <row r="12" spans="2:12">
      <c r="B12" s="62" t="s">
        <v>462</v>
      </c>
      <c r="C12" s="95">
        <v>683377999.33999991</v>
      </c>
      <c r="D12" s="713"/>
      <c r="F12" s="717">
        <f>C12/C14</f>
        <v>0.16875977844854254</v>
      </c>
      <c r="G12" s="136"/>
      <c r="H12" s="716"/>
      <c r="I12" s="192"/>
      <c r="J12" s="192"/>
      <c r="K12" s="715"/>
      <c r="L12" s="715"/>
    </row>
    <row r="13" spans="2:12">
      <c r="B13" s="62" t="s">
        <v>461</v>
      </c>
      <c r="C13" s="95">
        <v>168357294.66000003</v>
      </c>
      <c r="D13" s="713"/>
      <c r="F13" s="717">
        <f>C13/E14</f>
        <v>4.1603040384259639E-2</v>
      </c>
      <c r="G13" s="136"/>
      <c r="H13" s="716"/>
      <c r="I13" s="192"/>
      <c r="J13" s="192"/>
      <c r="K13" s="715"/>
      <c r="L13" s="715"/>
    </row>
    <row r="14" spans="2:12">
      <c r="C14" s="95">
        <v>4049412754.7600002</v>
      </c>
      <c r="E14" s="95">
        <f>E11+C13+C12</f>
        <v>4046754590.6499996</v>
      </c>
      <c r="F14" s="652"/>
      <c r="G14" s="580"/>
      <c r="H14" s="714"/>
      <c r="I14" s="192"/>
      <c r="J14" s="192"/>
      <c r="K14" s="192"/>
      <c r="L14" s="192"/>
    </row>
    <row r="15" spans="2:12">
      <c r="F15" s="652"/>
      <c r="H15" s="192"/>
      <c r="I15" s="192"/>
      <c r="J15" s="192"/>
      <c r="K15" s="192"/>
      <c r="L15" s="192"/>
    </row>
    <row r="16" spans="2:12">
      <c r="C16" s="95"/>
      <c r="F16" s="652"/>
    </row>
    <row r="17" spans="3:7">
      <c r="C17" s="162"/>
    </row>
    <row r="18" spans="3:7">
      <c r="C18" s="95"/>
      <c r="D18" s="95"/>
      <c r="E18" s="136"/>
    </row>
    <row r="19" spans="3:7">
      <c r="C19" s="95"/>
      <c r="D19" s="713"/>
      <c r="E19" s="652"/>
    </row>
    <row r="20" spans="3:7">
      <c r="C20" s="95"/>
      <c r="D20" s="713"/>
    </row>
    <row r="21" spans="3:7">
      <c r="C21" s="95"/>
      <c r="D21" s="713"/>
    </row>
    <row r="22" spans="3:7">
      <c r="C22" s="95"/>
    </row>
    <row r="24" spans="3:7">
      <c r="G24" s="712" t="s">
        <v>244</v>
      </c>
    </row>
    <row r="30" spans="3:7">
      <c r="E30" s="712" t="s">
        <v>54</v>
      </c>
      <c r="F30" s="712" t="s">
        <v>54</v>
      </c>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10:Q53"/>
  <sheetViews>
    <sheetView topLeftCell="A3" workbookViewId="0">
      <selection activeCell="M39" sqref="M39"/>
    </sheetView>
  </sheetViews>
  <sheetFormatPr defaultRowHeight="12.75"/>
  <cols>
    <col min="1" max="2" width="9.140625" style="62"/>
    <col min="3" max="3" width="24.28515625" style="62" bestFit="1" customWidth="1"/>
    <col min="4" max="4" width="16.28515625" style="62" bestFit="1" customWidth="1"/>
    <col min="5" max="5" width="14.5703125" style="62" customWidth="1"/>
    <col min="6" max="7" width="9.140625" style="62"/>
    <col min="8" max="8" width="19.28515625" style="62" bestFit="1" customWidth="1"/>
    <col min="9" max="9" width="9.140625" style="62"/>
    <col min="10" max="10" width="11" style="62" customWidth="1"/>
    <col min="11" max="13" width="9.140625" style="62"/>
    <col min="14" max="14" width="13.7109375" style="62" customWidth="1"/>
    <col min="15" max="16384" width="9.140625" style="62"/>
  </cols>
  <sheetData>
    <row r="10" spans="3:17">
      <c r="C10" s="731"/>
      <c r="D10" s="731" t="s">
        <v>466</v>
      </c>
      <c r="E10" s="732" t="s">
        <v>465</v>
      </c>
    </row>
    <row r="11" spans="3:17">
      <c r="C11" s="731" t="s">
        <v>57</v>
      </c>
      <c r="D11" s="730">
        <v>42323.666666666664</v>
      </c>
      <c r="E11" s="730">
        <v>42968</v>
      </c>
      <c r="G11" s="162"/>
      <c r="L11" s="726"/>
      <c r="M11" s="726"/>
      <c r="N11" s="729"/>
      <c r="P11" s="162"/>
      <c r="Q11" s="162"/>
    </row>
    <row r="12" spans="3:17">
      <c r="C12" s="731" t="s">
        <v>56</v>
      </c>
      <c r="D12" s="730">
        <v>74286.666666666672</v>
      </c>
      <c r="E12" s="730">
        <v>65960</v>
      </c>
      <c r="G12" s="162"/>
      <c r="K12" s="726"/>
      <c r="M12" s="726"/>
      <c r="N12" s="729"/>
      <c r="P12" s="162"/>
      <c r="Q12" s="162"/>
    </row>
    <row r="13" spans="3:17">
      <c r="C13" s="731" t="s">
        <v>55</v>
      </c>
      <c r="D13" s="730">
        <v>143797</v>
      </c>
      <c r="E13" s="730">
        <v>154278</v>
      </c>
      <c r="G13" s="162"/>
      <c r="L13" s="726"/>
      <c r="M13" s="726"/>
      <c r="N13" s="729"/>
      <c r="P13" s="162"/>
      <c r="Q13" s="162"/>
    </row>
    <row r="14" spans="3:17">
      <c r="C14" s="731" t="s">
        <v>53</v>
      </c>
      <c r="D14" s="730">
        <v>15546</v>
      </c>
      <c r="E14" s="730">
        <v>14733</v>
      </c>
      <c r="G14" s="162"/>
      <c r="L14" s="726"/>
      <c r="M14" s="726"/>
      <c r="N14" s="729"/>
      <c r="P14" s="162"/>
      <c r="Q14" s="162"/>
    </row>
    <row r="15" spans="3:17">
      <c r="C15" s="731" t="s">
        <v>52</v>
      </c>
      <c r="D15" s="730">
        <v>95465</v>
      </c>
      <c r="E15" s="730">
        <v>97317</v>
      </c>
      <c r="G15" s="162"/>
      <c r="L15" s="726"/>
      <c r="M15" s="726"/>
      <c r="N15" s="729"/>
      <c r="P15" s="162"/>
      <c r="Q15" s="162"/>
    </row>
    <row r="16" spans="3:17">
      <c r="C16" s="731" t="s">
        <v>51</v>
      </c>
      <c r="D16" s="730">
        <v>93509.333333333328</v>
      </c>
      <c r="E16" s="730">
        <v>140667</v>
      </c>
      <c r="G16" s="162"/>
      <c r="L16" s="726"/>
      <c r="M16" s="726"/>
      <c r="N16" s="729"/>
      <c r="P16" s="162"/>
      <c r="Q16" s="162"/>
    </row>
    <row r="17" spans="3:17">
      <c r="C17" s="731" t="s">
        <v>50</v>
      </c>
      <c r="D17" s="730">
        <v>171353.66666666666</v>
      </c>
      <c r="E17" s="730">
        <v>173094</v>
      </c>
      <c r="G17" s="162"/>
      <c r="L17" s="726"/>
      <c r="M17" s="726"/>
      <c r="N17" s="729"/>
      <c r="P17" s="162"/>
      <c r="Q17" s="162"/>
    </row>
    <row r="18" spans="3:17">
      <c r="C18" s="731" t="s">
        <v>49</v>
      </c>
      <c r="D18" s="730">
        <v>22904.333333333332</v>
      </c>
      <c r="E18" s="730">
        <v>26620</v>
      </c>
      <c r="G18" s="162"/>
      <c r="L18" s="726"/>
      <c r="M18" s="726"/>
      <c r="N18" s="729"/>
      <c r="P18" s="162"/>
      <c r="Q18" s="162"/>
    </row>
    <row r="19" spans="3:17">
      <c r="C19" s="731" t="s">
        <v>48</v>
      </c>
      <c r="D19" s="730">
        <v>65720</v>
      </c>
      <c r="E19" s="730">
        <v>88346</v>
      </c>
      <c r="G19" s="162"/>
      <c r="L19" s="726"/>
      <c r="M19" s="726"/>
      <c r="N19" s="729"/>
      <c r="P19" s="162"/>
      <c r="Q19" s="162"/>
    </row>
    <row r="20" spans="3:17">
      <c r="C20" s="731" t="s">
        <v>47</v>
      </c>
      <c r="D20" s="730">
        <v>80422.333333333328</v>
      </c>
      <c r="E20" s="730">
        <v>84596</v>
      </c>
      <c r="G20" s="162"/>
      <c r="L20" s="726"/>
      <c r="M20" s="726"/>
      <c r="N20" s="729"/>
      <c r="P20" s="162"/>
      <c r="Q20" s="162"/>
    </row>
    <row r="21" spans="3:17">
      <c r="C21" s="731" t="s">
        <v>46</v>
      </c>
      <c r="D21" s="730">
        <v>35794.333333333336</v>
      </c>
      <c r="E21" s="730">
        <v>40178</v>
      </c>
      <c r="G21" s="162"/>
      <c r="L21" s="726"/>
      <c r="M21" s="726"/>
      <c r="N21" s="729"/>
      <c r="P21" s="162"/>
      <c r="Q21" s="162"/>
    </row>
    <row r="22" spans="3:17">
      <c r="C22" s="731" t="s">
        <v>45</v>
      </c>
      <c r="D22" s="730">
        <v>33003</v>
      </c>
      <c r="E22" s="730">
        <v>34331</v>
      </c>
      <c r="G22" s="162"/>
      <c r="L22" s="726"/>
      <c r="M22" s="726"/>
      <c r="N22" s="729"/>
      <c r="P22" s="162"/>
      <c r="Q22" s="162"/>
    </row>
    <row r="23" spans="3:17">
      <c r="C23" s="731" t="s">
        <v>44</v>
      </c>
      <c r="D23" s="730">
        <v>61134</v>
      </c>
      <c r="E23" s="730">
        <v>67580</v>
      </c>
      <c r="G23" s="162"/>
      <c r="L23" s="726"/>
      <c r="M23" s="726"/>
      <c r="N23" s="729"/>
      <c r="P23" s="162"/>
      <c r="Q23" s="162"/>
    </row>
    <row r="24" spans="3:17">
      <c r="C24" s="731" t="s">
        <v>43</v>
      </c>
      <c r="D24" s="730">
        <v>40726</v>
      </c>
      <c r="E24" s="730">
        <v>42028</v>
      </c>
      <c r="G24" s="162"/>
      <c r="K24" s="726"/>
      <c r="L24" s="725"/>
      <c r="M24" s="726"/>
      <c r="N24" s="729"/>
      <c r="P24" s="162"/>
      <c r="Q24" s="162"/>
    </row>
    <row r="25" spans="3:17">
      <c r="C25" s="731" t="s">
        <v>42</v>
      </c>
      <c r="D25" s="730">
        <v>114679</v>
      </c>
      <c r="E25" s="730">
        <v>117421</v>
      </c>
      <c r="G25" s="162"/>
      <c r="L25" s="726"/>
      <c r="M25" s="726"/>
      <c r="N25" s="729"/>
      <c r="P25" s="162"/>
      <c r="Q25" s="162"/>
    </row>
    <row r="26" spans="3:17">
      <c r="C26" s="731" t="s">
        <v>41</v>
      </c>
      <c r="D26" s="730">
        <v>24279</v>
      </c>
      <c r="E26" s="730">
        <v>24953</v>
      </c>
      <c r="G26" s="162"/>
      <c r="K26" s="726"/>
      <c r="L26" s="725"/>
      <c r="M26" s="726"/>
      <c r="N26" s="729"/>
      <c r="P26" s="162"/>
      <c r="Q26" s="162"/>
    </row>
    <row r="27" spans="3:17" ht="18.75" customHeight="1">
      <c r="D27" s="728"/>
      <c r="E27" s="162"/>
      <c r="G27" s="162"/>
      <c r="N27" s="727"/>
      <c r="P27" s="162"/>
      <c r="Q27" s="162"/>
    </row>
    <row r="28" spans="3:17">
      <c r="E28" s="162"/>
      <c r="G28" s="162"/>
      <c r="Q28" s="162"/>
    </row>
    <row r="30" spans="3:17">
      <c r="N30" s="725"/>
    </row>
    <row r="31" spans="3:17">
      <c r="M31" s="726"/>
      <c r="N31" s="725"/>
    </row>
    <row r="33" spans="12:14">
      <c r="L33" s="726"/>
      <c r="M33" s="726"/>
      <c r="N33" s="725"/>
    </row>
    <row r="34" spans="12:14">
      <c r="N34" s="725"/>
    </row>
    <row r="35" spans="12:14">
      <c r="M35" s="726"/>
      <c r="N35" s="725"/>
    </row>
    <row r="37" spans="12:14">
      <c r="M37" s="726"/>
      <c r="N37" s="725"/>
    </row>
    <row r="38" spans="12:14">
      <c r="N38" s="725"/>
    </row>
    <row r="39" spans="12:14">
      <c r="M39" s="726"/>
      <c r="N39" s="725"/>
    </row>
    <row r="41" spans="12:14">
      <c r="M41" s="726"/>
      <c r="N41" s="725"/>
    </row>
    <row r="43" spans="12:14">
      <c r="M43" s="726"/>
      <c r="N43" s="725"/>
    </row>
    <row r="45" spans="12:14">
      <c r="M45" s="726"/>
      <c r="N45" s="725"/>
    </row>
    <row r="46" spans="12:14">
      <c r="N46" s="725"/>
    </row>
    <row r="47" spans="12:14">
      <c r="M47" s="726"/>
      <c r="N47" s="725"/>
    </row>
    <row r="49" spans="13:14">
      <c r="M49" s="726"/>
      <c r="N49" s="725"/>
    </row>
    <row r="51" spans="13:14">
      <c r="M51" s="726"/>
      <c r="N51" s="725"/>
    </row>
    <row r="53" spans="13:14">
      <c r="M53" s="726"/>
      <c r="N53" s="725"/>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40"/>
  <sheetViews>
    <sheetView workbookViewId="0">
      <selection activeCell="A7" sqref="A7:C23"/>
    </sheetView>
  </sheetViews>
  <sheetFormatPr defaultRowHeight="12.75"/>
  <cols>
    <col min="1" max="1" width="21.42578125" style="62" customWidth="1"/>
    <col min="2" max="2" width="19.7109375" style="62" customWidth="1"/>
    <col min="3" max="3" width="21.140625" style="62" customWidth="1"/>
    <col min="4" max="4" width="20.28515625" style="62" customWidth="1"/>
    <col min="5" max="5" width="13.5703125" style="62" customWidth="1"/>
    <col min="6" max="6" width="13.28515625" style="62" customWidth="1"/>
    <col min="7" max="7" width="10.140625" style="62" customWidth="1"/>
    <col min="8" max="8" width="8.7109375" style="62" customWidth="1"/>
    <col min="9" max="16384" width="9.140625" style="62"/>
  </cols>
  <sheetData>
    <row r="1" spans="1:9" ht="18.75">
      <c r="F1" s="744"/>
    </row>
    <row r="5" spans="1:9" ht="33" customHeight="1">
      <c r="E5" s="743"/>
      <c r="F5" s="743"/>
    </row>
    <row r="6" spans="1:9">
      <c r="A6" s="63"/>
      <c r="B6" s="63"/>
      <c r="C6" s="63"/>
    </row>
    <row r="7" spans="1:9">
      <c r="A7" s="63"/>
      <c r="B7" s="742" t="s">
        <v>468</v>
      </c>
      <c r="C7" s="741" t="s">
        <v>467</v>
      </c>
      <c r="E7" s="192"/>
      <c r="F7" s="192"/>
      <c r="G7" s="719"/>
      <c r="H7" s="192"/>
      <c r="I7" s="192"/>
    </row>
    <row r="8" spans="1:9">
      <c r="A8" s="63" t="s">
        <v>57</v>
      </c>
      <c r="B8" s="735">
        <v>1368.96</v>
      </c>
      <c r="C8" s="737">
        <v>1180.46</v>
      </c>
      <c r="D8" s="136"/>
      <c r="E8" s="136"/>
      <c r="F8" s="164"/>
      <c r="G8" s="164"/>
      <c r="H8" s="164"/>
    </row>
    <row r="9" spans="1:9">
      <c r="A9" s="63" t="s">
        <v>56</v>
      </c>
      <c r="B9" s="735">
        <v>1316.28</v>
      </c>
      <c r="C9" s="737">
        <v>1236.72</v>
      </c>
      <c r="D9" s="136"/>
      <c r="E9" s="136"/>
      <c r="F9" s="164"/>
      <c r="G9" s="164"/>
      <c r="H9" s="164"/>
    </row>
    <row r="10" spans="1:9">
      <c r="A10" s="63" t="s">
        <v>55</v>
      </c>
      <c r="B10" s="735">
        <v>1313.46</v>
      </c>
      <c r="C10" s="737">
        <v>1214.5</v>
      </c>
      <c r="D10" s="136"/>
      <c r="E10" s="136"/>
      <c r="F10" s="164"/>
      <c r="G10" s="164"/>
      <c r="H10" s="164"/>
    </row>
    <row r="11" spans="1:9">
      <c r="A11" s="63" t="s">
        <v>53</v>
      </c>
      <c r="B11" s="735">
        <v>1443.64</v>
      </c>
      <c r="C11" s="737">
        <v>1146.3</v>
      </c>
      <c r="D11" s="136"/>
      <c r="E11" s="136"/>
      <c r="F11" s="164"/>
      <c r="G11" s="164"/>
      <c r="H11" s="164"/>
    </row>
    <row r="12" spans="1:9">
      <c r="A12" s="63" t="s">
        <v>52</v>
      </c>
      <c r="B12" s="735">
        <v>1303.3</v>
      </c>
      <c r="C12" s="737">
        <v>1220.6099999999999</v>
      </c>
      <c r="D12" s="136"/>
      <c r="E12" s="136"/>
      <c r="F12" s="164"/>
      <c r="G12" s="164"/>
      <c r="H12" s="164"/>
    </row>
    <row r="13" spans="1:9">
      <c r="A13" s="63" t="s">
        <v>51</v>
      </c>
      <c r="B13" s="735">
        <v>1275.5999999999999</v>
      </c>
      <c r="C13" s="737">
        <v>1183.82</v>
      </c>
      <c r="D13" s="738"/>
      <c r="E13" s="136"/>
      <c r="F13" s="164"/>
      <c r="G13" s="164"/>
      <c r="H13" s="164"/>
    </row>
    <row r="14" spans="1:9">
      <c r="A14" s="341" t="s">
        <v>50</v>
      </c>
      <c r="B14" s="740">
        <v>1282.48</v>
      </c>
      <c r="C14" s="739">
        <v>1220.53</v>
      </c>
      <c r="D14" s="738"/>
      <c r="E14" s="136"/>
      <c r="F14" s="734"/>
      <c r="G14" s="164"/>
      <c r="H14" s="164"/>
    </row>
    <row r="15" spans="1:9">
      <c r="A15" s="63" t="s">
        <v>49</v>
      </c>
      <c r="B15" s="735">
        <v>1350.61</v>
      </c>
      <c r="C15" s="737">
        <v>1221.55</v>
      </c>
      <c r="D15" s="136"/>
      <c r="E15" s="136"/>
      <c r="F15" s="164"/>
      <c r="G15" s="164"/>
      <c r="H15" s="734"/>
    </row>
    <row r="16" spans="1:9">
      <c r="A16" s="63" t="s">
        <v>48</v>
      </c>
      <c r="B16" s="735">
        <v>1284.67</v>
      </c>
      <c r="C16" s="737">
        <v>1193.8900000000001</v>
      </c>
      <c r="D16" s="136"/>
      <c r="E16" s="136"/>
      <c r="F16" s="164"/>
      <c r="G16" s="164"/>
      <c r="H16" s="164"/>
    </row>
    <row r="17" spans="1:8">
      <c r="A17" s="63" t="s">
        <v>47</v>
      </c>
      <c r="B17" s="735">
        <v>1295.29</v>
      </c>
      <c r="C17" s="737">
        <v>1237.3399999999999</v>
      </c>
      <c r="D17" s="136"/>
      <c r="E17" s="136"/>
      <c r="F17" s="164"/>
      <c r="G17" s="164"/>
      <c r="H17" s="164"/>
    </row>
    <row r="18" spans="1:8">
      <c r="A18" s="63" t="s">
        <v>46</v>
      </c>
      <c r="B18" s="735">
        <v>1320.9</v>
      </c>
      <c r="C18" s="737">
        <v>1212.74</v>
      </c>
      <c r="D18" s="136"/>
      <c r="E18" s="136"/>
      <c r="F18" s="164"/>
      <c r="G18" s="164"/>
      <c r="H18" s="164"/>
    </row>
    <row r="19" spans="1:8">
      <c r="A19" s="63" t="s">
        <v>45</v>
      </c>
      <c r="B19" s="735">
        <v>1474.2</v>
      </c>
      <c r="C19" s="737">
        <v>1140.3800000000001</v>
      </c>
      <c r="D19" s="136"/>
      <c r="E19" s="136"/>
      <c r="F19" s="164"/>
      <c r="G19" s="164"/>
      <c r="H19" s="164"/>
    </row>
    <row r="20" spans="1:8">
      <c r="A20" s="63" t="s">
        <v>44</v>
      </c>
      <c r="B20" s="735">
        <v>1292.71</v>
      </c>
      <c r="C20" s="737">
        <v>1205.01</v>
      </c>
      <c r="D20" s="136"/>
      <c r="E20" s="136"/>
      <c r="F20" s="164"/>
      <c r="G20" s="164"/>
      <c r="H20" s="164"/>
    </row>
    <row r="21" spans="1:8">
      <c r="A21" s="63" t="s">
        <v>43</v>
      </c>
      <c r="B21" s="735">
        <v>1332.61</v>
      </c>
      <c r="C21" s="737">
        <v>1234.6199999999999</v>
      </c>
      <c r="D21" s="136"/>
      <c r="E21" s="136"/>
      <c r="F21" s="164"/>
      <c r="G21" s="164"/>
      <c r="H21" s="164"/>
    </row>
    <row r="22" spans="1:8">
      <c r="A22" s="63" t="s">
        <v>42</v>
      </c>
      <c r="B22" s="735">
        <v>1292.92</v>
      </c>
      <c r="C22" s="737">
        <v>1198.83</v>
      </c>
      <c r="D22" s="136"/>
      <c r="E22" s="136"/>
      <c r="F22" s="164"/>
      <c r="G22" s="164"/>
      <c r="H22" s="164"/>
    </row>
    <row r="23" spans="1:8">
      <c r="A23" s="63" t="s">
        <v>41</v>
      </c>
      <c r="B23" s="735">
        <v>1370.81</v>
      </c>
      <c r="C23" s="737">
        <v>1210.74</v>
      </c>
      <c r="D23" s="136"/>
      <c r="E23" s="136"/>
      <c r="F23" s="164"/>
      <c r="G23" s="164"/>
      <c r="H23" s="164"/>
    </row>
    <row r="24" spans="1:8">
      <c r="A24" s="63"/>
      <c r="B24" s="736"/>
      <c r="C24" s="63"/>
    </row>
    <row r="25" spans="1:8">
      <c r="A25" s="63"/>
      <c r="B25" s="735"/>
      <c r="C25" s="735"/>
      <c r="D25" s="164"/>
    </row>
    <row r="26" spans="1:8">
      <c r="B26" s="164"/>
      <c r="C26" s="164"/>
      <c r="D26" s="164"/>
    </row>
    <row r="27" spans="1:8">
      <c r="B27" s="164"/>
      <c r="C27" s="164"/>
      <c r="D27" s="164"/>
    </row>
    <row r="28" spans="1:8">
      <c r="B28" s="164"/>
      <c r="C28" s="164"/>
      <c r="D28" s="164"/>
    </row>
    <row r="29" spans="1:8">
      <c r="B29" s="164"/>
      <c r="C29" s="164"/>
      <c r="D29" s="164"/>
    </row>
    <row r="30" spans="1:8">
      <c r="B30" s="164"/>
      <c r="C30" s="164"/>
      <c r="D30" s="164"/>
    </row>
    <row r="31" spans="1:8">
      <c r="B31" s="164"/>
      <c r="C31" s="164"/>
      <c r="D31" s="164"/>
    </row>
    <row r="32" spans="1:8" ht="40.5" customHeight="1">
      <c r="B32" s="164"/>
      <c r="C32" s="734"/>
      <c r="D32" s="164"/>
      <c r="E32" s="733"/>
    </row>
    <row r="33" spans="2:4">
      <c r="B33" s="164"/>
      <c r="C33" s="164"/>
      <c r="D33" s="164"/>
    </row>
    <row r="34" spans="2:4">
      <c r="B34" s="164"/>
      <c r="C34" s="164"/>
      <c r="D34" s="164"/>
    </row>
    <row r="35" spans="2:4">
      <c r="B35" s="164"/>
      <c r="C35" s="164"/>
      <c r="D35" s="164"/>
    </row>
    <row r="36" spans="2:4">
      <c r="B36" s="164"/>
      <c r="C36" s="164"/>
      <c r="D36" s="164"/>
    </row>
    <row r="37" spans="2:4">
      <c r="B37" s="164"/>
      <c r="C37" s="164"/>
      <c r="D37" s="164"/>
    </row>
    <row r="38" spans="2:4">
      <c r="B38" s="164"/>
      <c r="C38" s="164"/>
      <c r="D38" s="164"/>
    </row>
    <row r="39" spans="2:4">
      <c r="B39" s="164"/>
      <c r="C39" s="164"/>
      <c r="D39" s="164"/>
    </row>
    <row r="40" spans="2:4">
      <c r="B40" s="164"/>
      <c r="C40" s="164"/>
      <c r="D40" s="164"/>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
  <sheetViews>
    <sheetView zoomScaleNormal="100" workbookViewId="0">
      <selection activeCell="L37" sqref="L37"/>
    </sheetView>
  </sheetViews>
  <sheetFormatPr defaultRowHeight="12.75"/>
  <cols>
    <col min="1" max="1" width="9.140625" style="62"/>
    <col min="2" max="2" width="21.85546875" style="62" customWidth="1"/>
    <col min="3" max="3" width="10.7109375" style="62" customWidth="1"/>
    <col min="4" max="4" width="9.140625" style="62"/>
    <col min="5" max="5" width="12.7109375" style="62" bestFit="1" customWidth="1"/>
    <col min="6" max="16384" width="9.140625" style="62"/>
  </cols>
  <sheetData>
    <row r="1" spans="1:8">
      <c r="A1" s="712"/>
      <c r="B1" s="712"/>
      <c r="C1" s="712"/>
    </row>
    <row r="2" spans="1:8">
      <c r="A2" s="712"/>
      <c r="B2" s="712"/>
      <c r="C2" s="712"/>
    </row>
    <row r="3" spans="1:8">
      <c r="A3" s="712"/>
      <c r="B3" s="712"/>
      <c r="C3" s="712"/>
    </row>
    <row r="4" spans="1:8" ht="24" customHeight="1">
      <c r="A4" s="712"/>
      <c r="B4" s="68" t="s">
        <v>470</v>
      </c>
      <c r="C4" s="748">
        <v>0.81599999999999995</v>
      </c>
      <c r="D4" s="745"/>
      <c r="E4" s="95">
        <v>61900722</v>
      </c>
      <c r="G4" s="652">
        <f>E4/E6*100</f>
        <v>81.557513199975659</v>
      </c>
    </row>
    <row r="5" spans="1:8" ht="45" customHeight="1">
      <c r="A5" s="712"/>
      <c r="B5" s="747" t="s">
        <v>469</v>
      </c>
      <c r="C5" s="746">
        <v>0.184</v>
      </c>
      <c r="D5" s="745"/>
      <c r="E5" s="95">
        <v>13997524</v>
      </c>
      <c r="G5" s="652">
        <f>E5/E6*100</f>
        <v>18.442486800024337</v>
      </c>
    </row>
    <row r="6" spans="1:8" ht="24" customHeight="1">
      <c r="C6" s="713">
        <f>SUM(C4:C5)</f>
        <v>1</v>
      </c>
      <c r="D6" s="745"/>
      <c r="E6" s="95">
        <f>SUM(E4:E5)</f>
        <v>75898246</v>
      </c>
    </row>
    <row r="7" spans="1:8">
      <c r="E7" s="95"/>
      <c r="H7" s="713"/>
    </row>
    <row r="8" spans="1:8">
      <c r="E8" s="95"/>
    </row>
    <row r="9" spans="1:8">
      <c r="E9" s="95"/>
    </row>
    <row r="11" spans="1:8">
      <c r="C11" s="713"/>
      <c r="H11" s="717"/>
    </row>
    <row r="12" spans="1:8">
      <c r="C12" s="713"/>
    </row>
    <row r="13" spans="1:8">
      <c r="C13" s="713"/>
      <c r="F13" s="62" t="s">
        <v>101</v>
      </c>
    </row>
    <row r="14" spans="1:8">
      <c r="C14" s="717"/>
    </row>
    <row r="15" spans="1:8">
      <c r="C15" s="717"/>
    </row>
    <row r="16" spans="1:8">
      <c r="C16" s="717"/>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7"/>
  <sheetViews>
    <sheetView workbookViewId="0">
      <selection activeCell="J18" sqref="J18"/>
    </sheetView>
  </sheetViews>
  <sheetFormatPr defaultRowHeight="12.75"/>
  <cols>
    <col min="1" max="1" width="21.42578125" style="62" customWidth="1"/>
    <col min="2" max="2" width="19.7109375" style="62" customWidth="1"/>
    <col min="3" max="3" width="13" style="62" customWidth="1"/>
    <col min="4" max="4" width="20.140625" style="62" customWidth="1"/>
    <col min="5" max="5" width="13.5703125" style="62" customWidth="1"/>
    <col min="6" max="6" width="13.28515625" style="62" customWidth="1"/>
    <col min="7" max="7" width="10.140625" style="62" customWidth="1"/>
    <col min="8" max="8" width="8.7109375" style="62" customWidth="1"/>
    <col min="9" max="16384" width="9.140625" style="62"/>
  </cols>
  <sheetData>
    <row r="1" spans="1:12" ht="18.75">
      <c r="A1" s="1029" t="s">
        <v>439</v>
      </c>
      <c r="B1" s="1029"/>
      <c r="C1" s="1029"/>
      <c r="D1" s="1029"/>
      <c r="E1" s="1029"/>
      <c r="F1" s="751"/>
    </row>
    <row r="5" spans="1:12" ht="33" customHeight="1">
      <c r="A5" s="1028" t="s">
        <v>475</v>
      </c>
      <c r="B5" s="1028"/>
      <c r="C5" s="1028"/>
      <c r="D5" s="1028"/>
      <c r="E5" s="1028"/>
      <c r="F5" s="1028"/>
    </row>
    <row r="7" spans="1:12" ht="76.5">
      <c r="A7" s="750" t="s">
        <v>474</v>
      </c>
      <c r="B7" s="750" t="s">
        <v>473</v>
      </c>
      <c r="C7" s="750" t="s">
        <v>472</v>
      </c>
      <c r="D7" s="750" t="s">
        <v>471</v>
      </c>
      <c r="E7" s="750" t="s">
        <v>451</v>
      </c>
      <c r="F7" s="733"/>
      <c r="L7" s="62" t="s">
        <v>54</v>
      </c>
    </row>
    <row r="8" spans="1:12">
      <c r="A8" s="62">
        <v>3993</v>
      </c>
      <c r="B8" s="62">
        <v>532</v>
      </c>
      <c r="C8" s="62">
        <v>923</v>
      </c>
      <c r="D8" s="62">
        <v>970</v>
      </c>
      <c r="E8" s="62">
        <v>1717</v>
      </c>
      <c r="G8" s="62">
        <f>A8+B8+C8+D8+E8</f>
        <v>8135</v>
      </c>
      <c r="I8" s="62">
        <v>8135</v>
      </c>
      <c r="K8" s="62">
        <f>G8-I8</f>
        <v>0</v>
      </c>
    </row>
    <row r="10" spans="1:12">
      <c r="A10" s="95"/>
    </row>
    <row r="11" spans="1:12">
      <c r="A11" s="652"/>
      <c r="B11" s="652"/>
      <c r="C11" s="652"/>
      <c r="D11" s="652"/>
      <c r="E11" s="652"/>
      <c r="F11" s="652"/>
      <c r="G11" s="652"/>
    </row>
    <row r="13" spans="1:12">
      <c r="E13" s="95"/>
    </row>
    <row r="14" spans="1:12">
      <c r="A14" s="95">
        <v>49.1</v>
      </c>
      <c r="B14" s="95">
        <v>6.5</v>
      </c>
      <c r="C14" s="95">
        <v>11.4</v>
      </c>
      <c r="D14" s="95">
        <v>11.9</v>
      </c>
      <c r="E14" s="95">
        <v>21.1</v>
      </c>
      <c r="G14" s="136">
        <f>A14+B14+C14+D14+E14</f>
        <v>100</v>
      </c>
    </row>
    <row r="16" spans="1:12">
      <c r="A16" s="749"/>
      <c r="B16" s="749"/>
      <c r="C16" s="749"/>
      <c r="D16" s="749"/>
      <c r="E16" s="749"/>
      <c r="G16" s="749"/>
    </row>
    <row r="17" spans="2:2">
      <c r="B17" s="62" t="s">
        <v>101</v>
      </c>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zoomScaleNormal="100" workbookViewId="0">
      <selection activeCell="I15" sqref="I15"/>
    </sheetView>
  </sheetViews>
  <sheetFormatPr defaultRowHeight="12.75"/>
  <cols>
    <col min="1" max="1" width="31.7109375" style="1" customWidth="1"/>
    <col min="2" max="5" width="11.7109375" style="1" customWidth="1"/>
    <col min="6" max="7" width="10.7109375" style="1" customWidth="1"/>
    <col min="8" max="8" width="13.5703125" style="1" customWidth="1"/>
    <col min="9" max="9" width="10.7109375" style="1" bestFit="1" customWidth="1"/>
    <col min="10" max="10" width="9.5703125" style="1" bestFit="1" customWidth="1"/>
    <col min="11" max="12" width="9.140625" style="1" customWidth="1"/>
    <col min="13" max="13" width="12.28515625" style="1" bestFit="1" customWidth="1"/>
    <col min="14" max="16384" width="9.140625" style="1"/>
  </cols>
  <sheetData>
    <row r="1" spans="1:15" ht="30" customHeight="1">
      <c r="A1" s="796" t="s">
        <v>37</v>
      </c>
      <c r="B1" s="796"/>
      <c r="C1" s="796"/>
      <c r="D1" s="796"/>
      <c r="E1" s="796"/>
      <c r="F1" s="796"/>
      <c r="G1" s="796"/>
    </row>
    <row r="2" spans="1:15" ht="15" customHeight="1">
      <c r="A2" s="37"/>
      <c r="B2" s="37"/>
      <c r="C2" s="37"/>
      <c r="D2" s="37"/>
      <c r="E2" s="37"/>
      <c r="F2" s="37"/>
      <c r="G2" s="37"/>
    </row>
    <row r="3" spans="1:15" ht="18" customHeight="1">
      <c r="A3" s="36" t="s">
        <v>36</v>
      </c>
      <c r="B3" s="35"/>
      <c r="C3" s="35"/>
      <c r="D3" s="35"/>
      <c r="E3" s="35"/>
      <c r="F3" s="35"/>
      <c r="G3" s="35"/>
    </row>
    <row r="4" spans="1:15" ht="12" customHeight="1">
      <c r="A4" s="34"/>
      <c r="B4" s="33"/>
      <c r="C4" s="33"/>
      <c r="D4" s="33"/>
      <c r="E4" s="33"/>
      <c r="F4" s="33"/>
      <c r="G4" s="33"/>
    </row>
    <row r="5" spans="1:15" ht="15" customHeight="1">
      <c r="A5" s="797" t="s">
        <v>35</v>
      </c>
      <c r="B5" s="32">
        <v>2018</v>
      </c>
      <c r="C5" s="798">
        <v>2019</v>
      </c>
      <c r="D5" s="799"/>
      <c r="E5" s="799"/>
      <c r="F5" s="799"/>
      <c r="G5" s="800"/>
      <c r="I5" s="30"/>
      <c r="J5" s="29"/>
      <c r="K5" s="30"/>
      <c r="L5" s="30"/>
      <c r="M5" s="30"/>
      <c r="N5" s="30"/>
      <c r="O5" s="30"/>
    </row>
    <row r="6" spans="1:15" ht="15" customHeight="1">
      <c r="A6" s="797"/>
      <c r="B6" s="32" t="s">
        <v>32</v>
      </c>
      <c r="C6" s="32" t="s">
        <v>34</v>
      </c>
      <c r="D6" s="31" t="s">
        <v>32</v>
      </c>
      <c r="E6" s="32" t="s">
        <v>33</v>
      </c>
      <c r="F6" s="798" t="s">
        <v>32</v>
      </c>
      <c r="G6" s="799"/>
      <c r="I6" s="30"/>
      <c r="J6" s="29"/>
      <c r="K6" s="29"/>
      <c r="L6" s="29"/>
      <c r="M6" s="29"/>
      <c r="N6" s="30"/>
      <c r="O6" s="30"/>
    </row>
    <row r="7" spans="1:15" ht="24">
      <c r="A7" s="797"/>
      <c r="B7" s="798" t="s">
        <v>31</v>
      </c>
      <c r="C7" s="799"/>
      <c r="D7" s="799"/>
      <c r="E7" s="797"/>
      <c r="F7" s="32" t="s">
        <v>30</v>
      </c>
      <c r="G7" s="31" t="s">
        <v>29</v>
      </c>
      <c r="I7" s="30"/>
      <c r="J7" s="30"/>
      <c r="K7" s="30"/>
      <c r="L7" s="30"/>
      <c r="M7" s="30"/>
      <c r="N7" s="29"/>
      <c r="O7" s="29"/>
    </row>
    <row r="8" spans="1:15" ht="9" customHeight="1">
      <c r="A8" s="29"/>
      <c r="B8" s="29"/>
      <c r="C8" s="29"/>
      <c r="D8" s="29"/>
      <c r="E8" s="29"/>
      <c r="F8" s="29"/>
      <c r="G8" s="29"/>
    </row>
    <row r="9" spans="1:15" ht="15" customHeight="1">
      <c r="A9" s="794" t="s">
        <v>28</v>
      </c>
      <c r="B9" s="794"/>
      <c r="C9" s="794"/>
      <c r="D9" s="794"/>
      <c r="E9" s="794"/>
      <c r="F9" s="794"/>
      <c r="G9" s="794"/>
    </row>
    <row r="10" spans="1:15" ht="15" customHeight="1">
      <c r="A10" s="28" t="s">
        <v>27</v>
      </c>
      <c r="B10" s="27">
        <v>1152416</v>
      </c>
      <c r="C10" s="23" t="s">
        <v>669</v>
      </c>
      <c r="D10" s="23" t="s">
        <v>670</v>
      </c>
      <c r="E10" s="26" t="s">
        <v>671</v>
      </c>
      <c r="F10" s="16">
        <v>96.8</v>
      </c>
      <c r="G10" s="15">
        <v>99.2</v>
      </c>
      <c r="H10" s="3"/>
      <c r="I10" s="3"/>
      <c r="J10" s="6"/>
    </row>
    <row r="11" spans="1:15" ht="15" customHeight="1">
      <c r="A11" s="24" t="s">
        <v>26</v>
      </c>
      <c r="B11" s="13">
        <v>911022</v>
      </c>
      <c r="C11" s="21" t="s">
        <v>672</v>
      </c>
      <c r="D11" s="21" t="s">
        <v>673</v>
      </c>
      <c r="E11" s="21" t="s">
        <v>674</v>
      </c>
      <c r="F11" s="12">
        <v>96.5</v>
      </c>
      <c r="G11" s="7">
        <v>99.2</v>
      </c>
      <c r="H11" s="3"/>
      <c r="I11" s="3"/>
      <c r="J11" s="6"/>
      <c r="K11" s="2"/>
    </row>
    <row r="12" spans="1:15" ht="15" customHeight="1">
      <c r="A12" s="24" t="s">
        <v>25</v>
      </c>
      <c r="B12" s="13">
        <v>241287</v>
      </c>
      <c r="C12" s="25">
        <v>237765</v>
      </c>
      <c r="D12" s="13">
        <v>236183</v>
      </c>
      <c r="E12" s="13">
        <v>237619</v>
      </c>
      <c r="F12" s="12">
        <v>97.9</v>
      </c>
      <c r="G12" s="7">
        <v>99.3</v>
      </c>
      <c r="H12" s="3"/>
      <c r="I12" s="3"/>
      <c r="J12" s="6"/>
    </row>
    <row r="13" spans="1:15" ht="15" customHeight="1">
      <c r="A13" s="24" t="s">
        <v>24</v>
      </c>
      <c r="B13" s="13">
        <v>107</v>
      </c>
      <c r="C13" s="13">
        <v>98</v>
      </c>
      <c r="D13" s="24">
        <v>94</v>
      </c>
      <c r="E13" s="13">
        <v>98</v>
      </c>
      <c r="F13" s="12">
        <v>87.9</v>
      </c>
      <c r="G13" s="7">
        <v>95.9</v>
      </c>
      <c r="H13" s="3"/>
      <c r="I13" s="3"/>
      <c r="J13" s="6"/>
    </row>
    <row r="14" spans="1:15" ht="9" customHeight="1">
      <c r="A14" s="24"/>
      <c r="B14" s="8"/>
      <c r="C14" s="8"/>
      <c r="D14" s="24"/>
      <c r="E14" s="8"/>
      <c r="F14" s="7"/>
      <c r="G14" s="7"/>
      <c r="H14" s="3"/>
      <c r="I14" s="3"/>
      <c r="J14" s="6"/>
      <c r="K14" s="2"/>
    </row>
    <row r="15" spans="1:15" ht="15" customHeight="1">
      <c r="A15" s="794" t="s">
        <v>23</v>
      </c>
      <c r="B15" s="794"/>
      <c r="C15" s="794"/>
      <c r="D15" s="794"/>
      <c r="E15" s="794"/>
      <c r="F15" s="794"/>
      <c r="G15" s="794"/>
      <c r="H15" s="3"/>
      <c r="I15" s="3"/>
      <c r="J15" s="6"/>
    </row>
    <row r="16" spans="1:15" s="11" customFormat="1" ht="15" customHeight="1">
      <c r="A16" s="18" t="s">
        <v>22</v>
      </c>
      <c r="B16" s="17">
        <v>911022</v>
      </c>
      <c r="C16" s="23" t="s">
        <v>672</v>
      </c>
      <c r="D16" s="23" t="s">
        <v>673</v>
      </c>
      <c r="E16" s="23" t="s">
        <v>674</v>
      </c>
      <c r="F16" s="16">
        <v>96.5</v>
      </c>
      <c r="G16" s="15">
        <v>99.2</v>
      </c>
      <c r="H16" s="3"/>
      <c r="I16" s="3"/>
      <c r="J16" s="6"/>
      <c r="K16" s="1"/>
      <c r="N16" s="10"/>
      <c r="O16" s="10"/>
    </row>
    <row r="17" spans="1:15" ht="15" customHeight="1">
      <c r="A17" s="14" t="s">
        <v>21</v>
      </c>
      <c r="B17" s="13">
        <v>67937</v>
      </c>
      <c r="C17" s="21">
        <v>54973</v>
      </c>
      <c r="D17" s="21">
        <v>50768</v>
      </c>
      <c r="E17" s="22">
        <v>55103</v>
      </c>
      <c r="F17" s="12">
        <v>74.7</v>
      </c>
      <c r="G17" s="7">
        <v>92.4</v>
      </c>
      <c r="H17" s="3"/>
      <c r="I17" s="3"/>
      <c r="J17" s="6"/>
      <c r="L17" s="11"/>
      <c r="M17" s="11"/>
      <c r="N17" s="10"/>
      <c r="O17" s="10"/>
    </row>
    <row r="18" spans="1:15" ht="15" customHeight="1">
      <c r="A18" s="9" t="s">
        <v>20</v>
      </c>
      <c r="B18" s="13">
        <v>745175</v>
      </c>
      <c r="C18" s="21" t="s">
        <v>675</v>
      </c>
      <c r="D18" s="21" t="s">
        <v>676</v>
      </c>
      <c r="E18" s="21" t="s">
        <v>677</v>
      </c>
      <c r="F18" s="12">
        <v>98.7</v>
      </c>
      <c r="G18" s="7">
        <v>99.7</v>
      </c>
      <c r="H18" s="20"/>
      <c r="I18" s="20"/>
      <c r="J18" s="20"/>
      <c r="K18" s="2"/>
      <c r="L18" s="11"/>
      <c r="M18" s="11"/>
      <c r="N18" s="10"/>
      <c r="O18" s="10"/>
    </row>
    <row r="19" spans="1:15" ht="27" customHeight="1">
      <c r="A19" s="9" t="s">
        <v>19</v>
      </c>
      <c r="B19" s="13">
        <v>27092</v>
      </c>
      <c r="C19" s="13">
        <v>24239</v>
      </c>
      <c r="D19" s="13">
        <v>23392</v>
      </c>
      <c r="E19" s="13">
        <v>24295</v>
      </c>
      <c r="F19" s="12">
        <v>86.3</v>
      </c>
      <c r="G19" s="7">
        <v>96.5</v>
      </c>
      <c r="H19" s="8"/>
      <c r="I19" s="8"/>
      <c r="J19" s="8"/>
      <c r="L19" s="11"/>
      <c r="M19" s="11"/>
      <c r="N19" s="10"/>
      <c r="O19" s="10"/>
    </row>
    <row r="20" spans="1:15" ht="27" customHeight="1">
      <c r="A20" s="9" t="s">
        <v>18</v>
      </c>
      <c r="B20" s="13">
        <v>135473</v>
      </c>
      <c r="C20" s="13">
        <v>121447</v>
      </c>
      <c r="D20" s="13">
        <v>117371</v>
      </c>
      <c r="E20" s="13">
        <v>121677</v>
      </c>
      <c r="F20" s="12">
        <v>86.6</v>
      </c>
      <c r="G20" s="7">
        <v>96.6</v>
      </c>
      <c r="H20" s="8"/>
      <c r="I20" s="8"/>
      <c r="J20" s="8"/>
      <c r="L20" s="11"/>
      <c r="M20" s="11"/>
      <c r="N20" s="10"/>
      <c r="O20" s="10"/>
    </row>
    <row r="21" spans="1:15" ht="27" customHeight="1">
      <c r="A21" s="9" t="s">
        <v>17</v>
      </c>
      <c r="B21" s="13">
        <v>3283</v>
      </c>
      <c r="C21" s="13">
        <v>3139</v>
      </c>
      <c r="D21" s="13">
        <v>3095</v>
      </c>
      <c r="E21" s="13">
        <v>3138</v>
      </c>
      <c r="F21" s="12">
        <v>94.3</v>
      </c>
      <c r="G21" s="7">
        <v>98.6</v>
      </c>
      <c r="H21" s="8"/>
      <c r="I21" s="8"/>
      <c r="J21" s="8"/>
      <c r="L21" s="11"/>
      <c r="M21" s="11"/>
      <c r="N21" s="10"/>
      <c r="O21" s="10"/>
    </row>
    <row r="22" spans="1:15" ht="9" customHeight="1">
      <c r="A22" s="9"/>
      <c r="B22" s="8"/>
      <c r="C22" s="8"/>
      <c r="D22" s="8"/>
      <c r="E22" s="8"/>
      <c r="F22" s="7"/>
      <c r="G22" s="7"/>
      <c r="H22" s="3"/>
      <c r="I22" s="3"/>
      <c r="J22" s="6"/>
      <c r="L22" s="11"/>
      <c r="M22" s="11"/>
      <c r="N22" s="10"/>
      <c r="O22" s="10"/>
    </row>
    <row r="23" spans="1:15" ht="15" customHeight="1">
      <c r="A23" s="795" t="s">
        <v>16</v>
      </c>
      <c r="B23" s="795"/>
      <c r="C23" s="795"/>
      <c r="D23" s="795"/>
      <c r="E23" s="795"/>
      <c r="F23" s="795"/>
      <c r="G23" s="795"/>
      <c r="H23" s="3"/>
      <c r="I23" s="3"/>
      <c r="J23" s="6"/>
      <c r="L23" s="11"/>
      <c r="M23" s="11"/>
      <c r="N23" s="10"/>
      <c r="O23" s="10"/>
    </row>
    <row r="24" spans="1:15" s="11" customFormat="1" ht="27" customHeight="1">
      <c r="A24" s="18" t="s">
        <v>15</v>
      </c>
      <c r="B24" s="17">
        <v>198310</v>
      </c>
      <c r="C24" s="17">
        <v>194690</v>
      </c>
      <c r="D24" s="17">
        <v>193759</v>
      </c>
      <c r="E24" s="17">
        <v>194791</v>
      </c>
      <c r="F24" s="16">
        <v>97.7</v>
      </c>
      <c r="G24" s="15">
        <v>99.5</v>
      </c>
      <c r="H24" s="3"/>
      <c r="I24" s="3"/>
      <c r="J24" s="6"/>
      <c r="K24" s="1"/>
      <c r="L24" s="19"/>
      <c r="N24" s="10"/>
      <c r="O24" s="10"/>
    </row>
    <row r="25" spans="1:15" ht="27" customHeight="1">
      <c r="A25" s="14" t="s">
        <v>14</v>
      </c>
      <c r="B25" s="13">
        <v>12822</v>
      </c>
      <c r="C25" s="13">
        <v>12749</v>
      </c>
      <c r="D25" s="13">
        <v>12695</v>
      </c>
      <c r="E25" s="13">
        <v>12738</v>
      </c>
      <c r="F25" s="12">
        <v>99</v>
      </c>
      <c r="G25" s="7">
        <v>99.6</v>
      </c>
      <c r="H25" s="3"/>
      <c r="I25" s="3"/>
      <c r="J25" s="6"/>
      <c r="L25" s="11"/>
      <c r="M25" s="11"/>
      <c r="N25" s="10"/>
      <c r="O25" s="10"/>
    </row>
    <row r="26" spans="1:15" ht="27" customHeight="1">
      <c r="A26" s="9" t="s">
        <v>13</v>
      </c>
      <c r="B26" s="13">
        <v>194842</v>
      </c>
      <c r="C26" s="13">
        <v>191511</v>
      </c>
      <c r="D26" s="13">
        <v>190672</v>
      </c>
      <c r="E26" s="13">
        <v>191611</v>
      </c>
      <c r="F26" s="12">
        <v>97.9</v>
      </c>
      <c r="G26" s="7">
        <v>99.6</v>
      </c>
      <c r="H26" s="3"/>
      <c r="I26" s="3"/>
      <c r="J26" s="6"/>
      <c r="L26" s="11"/>
      <c r="M26" s="11"/>
      <c r="N26" s="10"/>
      <c r="O26" s="10"/>
    </row>
    <row r="27" spans="1:15" ht="39" customHeight="1">
      <c r="A27" s="9" t="s">
        <v>12</v>
      </c>
      <c r="B27" s="13">
        <v>322</v>
      </c>
      <c r="C27" s="13">
        <v>275</v>
      </c>
      <c r="D27" s="13">
        <v>263</v>
      </c>
      <c r="E27" s="13">
        <v>276</v>
      </c>
      <c r="F27" s="12">
        <v>81.7</v>
      </c>
      <c r="G27" s="7">
        <v>95.6</v>
      </c>
      <c r="H27" s="3"/>
      <c r="I27" s="3"/>
      <c r="J27" s="6"/>
      <c r="L27" s="11"/>
      <c r="M27" s="11"/>
      <c r="N27" s="10"/>
      <c r="O27" s="10"/>
    </row>
    <row r="28" spans="1:15" ht="39" customHeight="1">
      <c r="A28" s="9" t="s">
        <v>11</v>
      </c>
      <c r="B28" s="13">
        <v>800</v>
      </c>
      <c r="C28" s="13">
        <v>730</v>
      </c>
      <c r="D28" s="13">
        <v>704</v>
      </c>
      <c r="E28" s="13">
        <v>732</v>
      </c>
      <c r="F28" s="12">
        <v>88</v>
      </c>
      <c r="G28" s="7">
        <v>96.4</v>
      </c>
      <c r="H28" s="3"/>
      <c r="I28" s="3"/>
      <c r="J28" s="6"/>
      <c r="L28" s="11"/>
      <c r="M28" s="11"/>
      <c r="N28" s="10"/>
      <c r="O28" s="10"/>
    </row>
    <row r="29" spans="1:15" ht="36" customHeight="1">
      <c r="A29" s="9" t="s">
        <v>10</v>
      </c>
      <c r="B29" s="13">
        <v>2345</v>
      </c>
      <c r="C29" s="13">
        <v>2173</v>
      </c>
      <c r="D29" s="13">
        <v>2120</v>
      </c>
      <c r="E29" s="13">
        <v>2173</v>
      </c>
      <c r="F29" s="12">
        <v>90.4</v>
      </c>
      <c r="G29" s="7">
        <v>97.6</v>
      </c>
      <c r="H29" s="3"/>
      <c r="I29" s="3"/>
      <c r="J29" s="6"/>
      <c r="L29" s="11"/>
      <c r="M29" s="11"/>
      <c r="N29" s="10"/>
      <c r="O29" s="10"/>
    </row>
    <row r="30" spans="1:15" ht="9" customHeight="1">
      <c r="A30" s="9"/>
      <c r="B30" s="8"/>
      <c r="C30" s="8"/>
      <c r="D30" s="8"/>
      <c r="E30" s="8"/>
      <c r="F30" s="7"/>
      <c r="G30" s="7"/>
      <c r="H30" s="3"/>
      <c r="I30" s="3"/>
      <c r="J30" s="6"/>
      <c r="L30" s="11"/>
      <c r="M30" s="11"/>
      <c r="N30" s="10"/>
      <c r="O30" s="10"/>
    </row>
    <row r="31" spans="1:15" ht="15" customHeight="1">
      <c r="A31" s="795" t="s">
        <v>9</v>
      </c>
      <c r="B31" s="795"/>
      <c r="C31" s="795"/>
      <c r="D31" s="795"/>
      <c r="E31" s="795"/>
      <c r="F31" s="795"/>
      <c r="G31" s="795"/>
      <c r="H31" s="3"/>
      <c r="I31" s="3"/>
      <c r="J31" s="6"/>
      <c r="L31" s="11"/>
      <c r="M31" s="11"/>
      <c r="N31" s="10"/>
      <c r="O31" s="10"/>
    </row>
    <row r="32" spans="1:15" s="11" customFormat="1" ht="15" customHeight="1">
      <c r="A32" s="18" t="s">
        <v>8</v>
      </c>
      <c r="B32" s="17">
        <v>42977</v>
      </c>
      <c r="C32" s="17">
        <v>43075</v>
      </c>
      <c r="D32" s="17">
        <v>42424</v>
      </c>
      <c r="E32" s="17">
        <v>42828</v>
      </c>
      <c r="F32" s="16">
        <v>98.7</v>
      </c>
      <c r="G32" s="15">
        <v>98.5</v>
      </c>
      <c r="H32" s="3"/>
      <c r="I32" s="3"/>
      <c r="J32" s="6"/>
      <c r="K32" s="1"/>
      <c r="N32" s="10"/>
      <c r="O32" s="10"/>
    </row>
    <row r="33" spans="1:15" ht="15" customHeight="1">
      <c r="A33" s="14" t="s">
        <v>7</v>
      </c>
      <c r="B33" s="13">
        <v>982</v>
      </c>
      <c r="C33" s="13">
        <v>977</v>
      </c>
      <c r="D33" s="13">
        <v>942</v>
      </c>
      <c r="E33" s="13">
        <v>963</v>
      </c>
      <c r="F33" s="12">
        <v>95.9</v>
      </c>
      <c r="G33" s="7">
        <v>96.4</v>
      </c>
      <c r="H33" s="3"/>
      <c r="I33" s="3"/>
      <c r="J33" s="6"/>
      <c r="L33" s="11"/>
      <c r="M33" s="11"/>
      <c r="N33" s="10"/>
      <c r="O33" s="10"/>
    </row>
    <row r="34" spans="1:15" ht="15" customHeight="1">
      <c r="A34" s="9" t="s">
        <v>6</v>
      </c>
      <c r="B34" s="13">
        <v>41211</v>
      </c>
      <c r="C34" s="13">
        <v>41377</v>
      </c>
      <c r="D34" s="13">
        <v>40745</v>
      </c>
      <c r="E34" s="13">
        <v>41129</v>
      </c>
      <c r="F34" s="12">
        <v>98.9</v>
      </c>
      <c r="G34" s="7">
        <v>98.5</v>
      </c>
      <c r="H34" s="3"/>
      <c r="I34" s="3"/>
      <c r="J34" s="6"/>
      <c r="L34" s="11"/>
      <c r="M34" s="11"/>
      <c r="N34" s="10"/>
      <c r="O34" s="10"/>
    </row>
    <row r="35" spans="1:15" ht="27" customHeight="1">
      <c r="A35" s="9" t="s">
        <v>5</v>
      </c>
      <c r="B35" s="13">
        <v>405</v>
      </c>
      <c r="C35" s="13">
        <v>391</v>
      </c>
      <c r="D35" s="13">
        <v>384</v>
      </c>
      <c r="E35" s="13">
        <v>391</v>
      </c>
      <c r="F35" s="12">
        <v>94.8</v>
      </c>
      <c r="G35" s="7">
        <v>98.2</v>
      </c>
      <c r="H35" s="3"/>
      <c r="I35" s="3"/>
      <c r="J35" s="6"/>
      <c r="L35" s="11"/>
      <c r="M35" s="11"/>
      <c r="N35" s="10"/>
      <c r="O35" s="10"/>
    </row>
    <row r="36" spans="1:15" ht="27" customHeight="1">
      <c r="A36" s="9" t="s">
        <v>4</v>
      </c>
      <c r="B36" s="13">
        <v>957</v>
      </c>
      <c r="C36" s="13">
        <v>924</v>
      </c>
      <c r="D36" s="13">
        <v>916</v>
      </c>
      <c r="E36" s="13">
        <v>925</v>
      </c>
      <c r="F36" s="12">
        <v>95.7</v>
      </c>
      <c r="G36" s="7">
        <v>99.1</v>
      </c>
      <c r="H36" s="3"/>
      <c r="I36" s="3"/>
      <c r="J36" s="6"/>
      <c r="L36" s="11"/>
      <c r="M36" s="11"/>
      <c r="N36" s="10"/>
      <c r="O36" s="10"/>
    </row>
    <row r="37" spans="1:15" ht="27" customHeight="1">
      <c r="A37" s="9" t="s">
        <v>3</v>
      </c>
      <c r="B37" s="13">
        <v>404</v>
      </c>
      <c r="C37" s="13">
        <v>382</v>
      </c>
      <c r="D37" s="13">
        <v>379</v>
      </c>
      <c r="E37" s="13">
        <v>384</v>
      </c>
      <c r="F37" s="12">
        <v>93.8</v>
      </c>
      <c r="G37" s="7">
        <v>99.2</v>
      </c>
      <c r="H37" s="3"/>
      <c r="I37" s="3"/>
      <c r="J37" s="6"/>
      <c r="L37" s="11"/>
      <c r="M37" s="11"/>
      <c r="N37" s="10"/>
      <c r="O37" s="10"/>
    </row>
    <row r="38" spans="1:15" ht="21" customHeight="1">
      <c r="A38" s="9"/>
      <c r="B38" s="8"/>
      <c r="C38" s="8"/>
      <c r="D38" s="8"/>
      <c r="E38" s="8"/>
      <c r="F38" s="7"/>
      <c r="G38" s="7"/>
      <c r="H38" s="3"/>
      <c r="I38" s="6"/>
      <c r="J38" s="6"/>
    </row>
    <row r="39" spans="1:15" ht="24" customHeight="1">
      <c r="A39" s="5" t="s">
        <v>2</v>
      </c>
      <c r="B39" s="4"/>
      <c r="C39" s="4"/>
      <c r="D39" s="4"/>
      <c r="E39" s="4"/>
      <c r="F39" s="4"/>
      <c r="G39" s="4"/>
      <c r="H39" s="3"/>
      <c r="M39" s="2"/>
    </row>
    <row r="40" spans="1:15" ht="29.25" customHeight="1">
      <c r="A40" s="792" t="s">
        <v>1</v>
      </c>
      <c r="B40" s="793"/>
      <c r="C40" s="793"/>
      <c r="D40" s="793"/>
      <c r="E40" s="793"/>
      <c r="F40" s="793"/>
      <c r="G40" s="793"/>
    </row>
    <row r="41" spans="1:15">
      <c r="A41" s="792" t="s">
        <v>0</v>
      </c>
      <c r="B41" s="792"/>
      <c r="C41" s="792"/>
      <c r="D41" s="792"/>
      <c r="E41" s="792"/>
      <c r="F41" s="792"/>
      <c r="G41" s="792"/>
    </row>
  </sheetData>
  <mergeCells count="11">
    <mergeCell ref="A1:G1"/>
    <mergeCell ref="A5:A7"/>
    <mergeCell ref="C5:G5"/>
    <mergeCell ref="F6:G6"/>
    <mergeCell ref="B7:E7"/>
    <mergeCell ref="A41:G41"/>
    <mergeCell ref="A40:G40"/>
    <mergeCell ref="A9:G9"/>
    <mergeCell ref="A15:G15"/>
    <mergeCell ref="A23:G23"/>
    <mergeCell ref="A31:G31"/>
  </mergeCell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selection activeCell="I15" sqref="I15"/>
    </sheetView>
  </sheetViews>
  <sheetFormatPr defaultRowHeight="12.75"/>
  <cols>
    <col min="1" max="1" width="22.7109375" style="1" customWidth="1"/>
    <col min="2" max="3" width="11.7109375" style="1" customWidth="1"/>
    <col min="4" max="4" width="11.28515625" style="1" customWidth="1"/>
    <col min="5" max="5" width="10.7109375" style="1" customWidth="1"/>
    <col min="6" max="6" width="11.28515625" style="1" customWidth="1"/>
    <col min="7" max="7" width="10.7109375" style="1" customWidth="1"/>
    <col min="8" max="8" width="10.28515625" style="1" customWidth="1"/>
    <col min="9" max="16384" width="9.140625" style="1"/>
  </cols>
  <sheetData>
    <row r="1" spans="1:14" ht="30" customHeight="1">
      <c r="A1" s="796" t="s">
        <v>37</v>
      </c>
      <c r="B1" s="796"/>
      <c r="C1" s="796"/>
      <c r="D1" s="796"/>
      <c r="E1" s="796"/>
      <c r="F1" s="796"/>
      <c r="G1" s="796"/>
    </row>
    <row r="2" spans="1:14" ht="15.75">
      <c r="A2" s="61"/>
      <c r="B2" s="61"/>
      <c r="C2" s="61"/>
      <c r="D2" s="61"/>
      <c r="E2" s="61"/>
      <c r="F2" s="61"/>
      <c r="G2" s="41"/>
    </row>
    <row r="3" spans="1:14" ht="30" customHeight="1">
      <c r="A3" s="802" t="s">
        <v>69</v>
      </c>
      <c r="B3" s="802"/>
      <c r="C3" s="802"/>
      <c r="D3" s="802"/>
      <c r="E3" s="802"/>
      <c r="F3" s="802"/>
      <c r="G3" s="802"/>
    </row>
    <row r="4" spans="1:14" s="58" customFormat="1" ht="12" customHeight="1">
      <c r="A4" s="60"/>
      <c r="B4" s="59"/>
      <c r="C4" s="59"/>
      <c r="D4" s="59"/>
      <c r="E4" s="59"/>
      <c r="F4" s="59"/>
      <c r="G4" s="59"/>
    </row>
    <row r="5" spans="1:14" ht="13.5" customHeight="1">
      <c r="A5" s="803" t="s">
        <v>35</v>
      </c>
      <c r="B5" s="804" t="s">
        <v>68</v>
      </c>
      <c r="C5" s="807" t="s">
        <v>67</v>
      </c>
      <c r="D5" s="807"/>
      <c r="E5" s="807"/>
      <c r="F5" s="807"/>
      <c r="G5" s="808"/>
    </row>
    <row r="6" spans="1:14" ht="13.5" customHeight="1">
      <c r="A6" s="803"/>
      <c r="B6" s="805"/>
      <c r="C6" s="804" t="s">
        <v>66</v>
      </c>
      <c r="D6" s="809" t="s">
        <v>65</v>
      </c>
      <c r="E6" s="809"/>
      <c r="F6" s="809"/>
      <c r="G6" s="810"/>
    </row>
    <row r="7" spans="1:14" ht="27" customHeight="1">
      <c r="A7" s="803"/>
      <c r="B7" s="805"/>
      <c r="C7" s="805"/>
      <c r="D7" s="810" t="s">
        <v>64</v>
      </c>
      <c r="E7" s="803"/>
      <c r="F7" s="809" t="s">
        <v>63</v>
      </c>
      <c r="G7" s="810"/>
    </row>
    <row r="8" spans="1:14" ht="13.5" customHeight="1">
      <c r="A8" s="803"/>
      <c r="B8" s="805"/>
      <c r="C8" s="805"/>
      <c r="D8" s="809" t="s">
        <v>62</v>
      </c>
      <c r="E8" s="807" t="s">
        <v>60</v>
      </c>
      <c r="F8" s="804" t="s">
        <v>61</v>
      </c>
      <c r="G8" s="808" t="s">
        <v>60</v>
      </c>
    </row>
    <row r="9" spans="1:14" ht="18" customHeight="1">
      <c r="A9" s="803"/>
      <c r="B9" s="806"/>
      <c r="C9" s="806"/>
      <c r="D9" s="809"/>
      <c r="E9" s="807"/>
      <c r="F9" s="806"/>
      <c r="G9" s="808"/>
    </row>
    <row r="10" spans="1:14" ht="9" customHeight="1">
      <c r="A10" s="57" t="s">
        <v>59</v>
      </c>
      <c r="B10" s="55"/>
      <c r="C10" s="56"/>
      <c r="D10" s="55"/>
      <c r="E10" s="55"/>
      <c r="F10" s="55"/>
      <c r="G10" s="54"/>
    </row>
    <row r="11" spans="1:14" ht="15" customHeight="1">
      <c r="A11" s="53" t="s">
        <v>58</v>
      </c>
      <c r="B11" s="23">
        <v>1124694</v>
      </c>
      <c r="C11" s="52" t="s">
        <v>668</v>
      </c>
      <c r="D11" s="51">
        <v>194791</v>
      </c>
      <c r="E11" s="51">
        <v>12738</v>
      </c>
      <c r="F11" s="51">
        <v>42828</v>
      </c>
      <c r="G11" s="50">
        <v>963</v>
      </c>
      <c r="H11" s="49"/>
      <c r="I11" s="2"/>
      <c r="J11" s="2"/>
      <c r="N11" s="2"/>
    </row>
    <row r="12" spans="1:14" ht="15" customHeight="1">
      <c r="A12" s="45" t="s">
        <v>57</v>
      </c>
      <c r="B12" s="43">
        <v>42706</v>
      </c>
      <c r="C12" s="44">
        <v>33361</v>
      </c>
      <c r="D12" s="43">
        <v>7708</v>
      </c>
      <c r="E12" s="43">
        <v>525</v>
      </c>
      <c r="F12" s="43">
        <v>1629</v>
      </c>
      <c r="G12" s="42">
        <v>22</v>
      </c>
      <c r="I12" s="2"/>
      <c r="J12" s="2"/>
      <c r="N12" s="2"/>
    </row>
    <row r="13" spans="1:14" ht="15" customHeight="1">
      <c r="A13" s="45" t="s">
        <v>56</v>
      </c>
      <c r="B13" s="43">
        <v>74829</v>
      </c>
      <c r="C13" s="44">
        <v>58495</v>
      </c>
      <c r="D13" s="43">
        <v>13806</v>
      </c>
      <c r="E13" s="43">
        <v>1084</v>
      </c>
      <c r="F13" s="43">
        <v>2524</v>
      </c>
      <c r="G13" s="42">
        <v>72</v>
      </c>
      <c r="I13" s="2"/>
      <c r="J13" s="2"/>
    </row>
    <row r="14" spans="1:14" ht="15" customHeight="1">
      <c r="A14" s="45" t="s">
        <v>55</v>
      </c>
      <c r="B14" s="43">
        <v>144984</v>
      </c>
      <c r="C14" s="44">
        <v>114772</v>
      </c>
      <c r="D14" s="43">
        <v>25107</v>
      </c>
      <c r="E14" s="43">
        <v>1581</v>
      </c>
      <c r="F14" s="43">
        <v>5105</v>
      </c>
      <c r="G14" s="42">
        <v>137</v>
      </c>
      <c r="H14" s="1" t="s">
        <v>54</v>
      </c>
      <c r="I14" s="2"/>
      <c r="J14" s="2"/>
    </row>
    <row r="15" spans="1:14" ht="15" customHeight="1">
      <c r="A15" s="45" t="s">
        <v>53</v>
      </c>
      <c r="B15" s="43">
        <v>15727</v>
      </c>
      <c r="C15" s="44">
        <v>11884</v>
      </c>
      <c r="D15" s="43">
        <v>3247</v>
      </c>
      <c r="E15" s="43">
        <v>198</v>
      </c>
      <c r="F15" s="43">
        <v>590</v>
      </c>
      <c r="G15" s="42">
        <v>10</v>
      </c>
      <c r="I15" s="2"/>
      <c r="J15" s="2"/>
    </row>
    <row r="16" spans="1:14" ht="15" customHeight="1">
      <c r="A16" s="45" t="s">
        <v>52</v>
      </c>
      <c r="B16" s="43">
        <v>96334</v>
      </c>
      <c r="C16" s="44">
        <v>81140</v>
      </c>
      <c r="D16" s="43">
        <v>11609</v>
      </c>
      <c r="E16" s="43">
        <v>962</v>
      </c>
      <c r="F16" s="43">
        <v>3584</v>
      </c>
      <c r="G16" s="42">
        <v>77</v>
      </c>
      <c r="I16" s="2"/>
      <c r="J16" s="2"/>
    </row>
    <row r="17" spans="1:10" ht="15" customHeight="1">
      <c r="A17" s="45" t="s">
        <v>51</v>
      </c>
      <c r="B17" s="43">
        <v>93957</v>
      </c>
      <c r="C17" s="44">
        <v>64980</v>
      </c>
      <c r="D17" s="43">
        <v>25372</v>
      </c>
      <c r="E17" s="43">
        <v>1184</v>
      </c>
      <c r="F17" s="43">
        <v>3587</v>
      </c>
      <c r="G17" s="42">
        <v>76</v>
      </c>
      <c r="I17" s="2"/>
      <c r="J17" s="2"/>
    </row>
    <row r="18" spans="1:10" ht="15" customHeight="1">
      <c r="A18" s="45" t="s">
        <v>50</v>
      </c>
      <c r="B18" s="43">
        <v>172706</v>
      </c>
      <c r="C18" s="48">
        <v>141504</v>
      </c>
      <c r="D18" s="47">
        <v>24131</v>
      </c>
      <c r="E18" s="47">
        <v>1724</v>
      </c>
      <c r="F18" s="47">
        <v>7072</v>
      </c>
      <c r="G18" s="46">
        <v>147</v>
      </c>
      <c r="I18" s="2"/>
      <c r="J18" s="2"/>
    </row>
    <row r="19" spans="1:10" ht="15" customHeight="1">
      <c r="A19" s="45" t="s">
        <v>49</v>
      </c>
      <c r="B19" s="43">
        <v>23168</v>
      </c>
      <c r="C19" s="44">
        <v>19921</v>
      </c>
      <c r="D19" s="43">
        <v>2492</v>
      </c>
      <c r="E19" s="43">
        <v>190</v>
      </c>
      <c r="F19" s="43">
        <v>753</v>
      </c>
      <c r="G19" s="42">
        <v>15</v>
      </c>
      <c r="I19" s="2"/>
      <c r="J19" s="2"/>
    </row>
    <row r="20" spans="1:10" ht="15" customHeight="1">
      <c r="A20" s="45" t="s">
        <v>48</v>
      </c>
      <c r="B20" s="43">
        <v>66368</v>
      </c>
      <c r="C20" s="44">
        <v>50958</v>
      </c>
      <c r="D20" s="43">
        <v>13052</v>
      </c>
      <c r="E20" s="43">
        <v>655</v>
      </c>
      <c r="F20" s="43">
        <v>2356</v>
      </c>
      <c r="G20" s="42">
        <v>32</v>
      </c>
      <c r="I20" s="2"/>
      <c r="J20" s="2"/>
    </row>
    <row r="21" spans="1:10" ht="15" customHeight="1">
      <c r="A21" s="45" t="s">
        <v>47</v>
      </c>
      <c r="B21" s="43">
        <v>81094</v>
      </c>
      <c r="C21" s="44">
        <v>66524</v>
      </c>
      <c r="D21" s="43">
        <v>11580</v>
      </c>
      <c r="E21" s="43">
        <v>802</v>
      </c>
      <c r="F21" s="43">
        <v>2989</v>
      </c>
      <c r="G21" s="42">
        <v>81</v>
      </c>
      <c r="I21" s="2"/>
      <c r="J21" s="2"/>
    </row>
    <row r="22" spans="1:10" ht="15" customHeight="1">
      <c r="A22" s="45" t="s">
        <v>46</v>
      </c>
      <c r="B22" s="43">
        <v>36054</v>
      </c>
      <c r="C22" s="44">
        <v>26684</v>
      </c>
      <c r="D22" s="43">
        <v>7751</v>
      </c>
      <c r="E22" s="43">
        <v>496</v>
      </c>
      <c r="F22" s="43">
        <v>1618</v>
      </c>
      <c r="G22" s="42">
        <v>31</v>
      </c>
      <c r="I22" s="2"/>
      <c r="J22" s="2"/>
    </row>
    <row r="23" spans="1:10" ht="15" customHeight="1">
      <c r="A23" s="45" t="s">
        <v>45</v>
      </c>
      <c r="B23" s="43">
        <v>33389</v>
      </c>
      <c r="C23" s="44">
        <v>27191</v>
      </c>
      <c r="D23" s="43">
        <v>5093</v>
      </c>
      <c r="E23" s="43">
        <v>360</v>
      </c>
      <c r="F23" s="43">
        <v>1056</v>
      </c>
      <c r="G23" s="42">
        <v>25</v>
      </c>
      <c r="I23" s="2"/>
      <c r="J23" s="2"/>
    </row>
    <row r="24" spans="1:10" ht="15" customHeight="1">
      <c r="A24" s="45" t="s">
        <v>44</v>
      </c>
      <c r="B24" s="43">
        <v>61604</v>
      </c>
      <c r="C24" s="44">
        <v>49644</v>
      </c>
      <c r="D24" s="43">
        <v>9580</v>
      </c>
      <c r="E24" s="43">
        <v>697</v>
      </c>
      <c r="F24" s="43">
        <v>2381</v>
      </c>
      <c r="G24" s="42">
        <v>54</v>
      </c>
      <c r="I24" s="2"/>
      <c r="J24" s="2"/>
    </row>
    <row r="25" spans="1:10" ht="15" customHeight="1">
      <c r="A25" s="45" t="s">
        <v>43</v>
      </c>
      <c r="B25" s="43">
        <v>41101</v>
      </c>
      <c r="C25" s="44">
        <v>31324</v>
      </c>
      <c r="D25" s="43">
        <v>7830</v>
      </c>
      <c r="E25" s="43">
        <v>544</v>
      </c>
      <c r="F25" s="43">
        <v>1946</v>
      </c>
      <c r="G25" s="42">
        <v>46</v>
      </c>
      <c r="I25" s="2"/>
      <c r="J25" s="2"/>
    </row>
    <row r="26" spans="1:10" ht="15" customHeight="1">
      <c r="A26" s="45" t="s">
        <v>42</v>
      </c>
      <c r="B26" s="43">
        <v>115265</v>
      </c>
      <c r="C26" s="44">
        <v>88594</v>
      </c>
      <c r="D26" s="43">
        <v>21978</v>
      </c>
      <c r="E26" s="43">
        <v>1449</v>
      </c>
      <c r="F26" s="43">
        <v>4688</v>
      </c>
      <c r="G26" s="42">
        <v>117</v>
      </c>
      <c r="I26" s="2"/>
      <c r="J26" s="2"/>
    </row>
    <row r="27" spans="1:10" ht="15" customHeight="1">
      <c r="A27" s="45" t="s">
        <v>41</v>
      </c>
      <c r="B27" s="43">
        <v>24505</v>
      </c>
      <c r="C27" s="44">
        <v>19097</v>
      </c>
      <c r="D27" s="43">
        <v>4456</v>
      </c>
      <c r="E27" s="43">
        <v>288</v>
      </c>
      <c r="F27" s="43">
        <v>950</v>
      </c>
      <c r="G27" s="42">
        <v>20</v>
      </c>
      <c r="I27" s="2"/>
      <c r="J27" s="2"/>
    </row>
    <row r="28" spans="1:10" ht="21" customHeight="1">
      <c r="A28" s="41"/>
      <c r="B28" s="40"/>
      <c r="C28" s="40"/>
      <c r="D28" s="40"/>
      <c r="E28" s="40"/>
      <c r="F28" s="40"/>
      <c r="G28" s="40"/>
    </row>
    <row r="29" spans="1:10" ht="12" customHeight="1">
      <c r="A29" s="801" t="s">
        <v>40</v>
      </c>
      <c r="B29" s="801"/>
      <c r="C29" s="801"/>
      <c r="D29" s="801"/>
      <c r="E29" s="801"/>
      <c r="F29" s="801"/>
      <c r="G29" s="39"/>
    </row>
    <row r="30" spans="1:10" ht="12" customHeight="1">
      <c r="A30" s="801" t="s">
        <v>39</v>
      </c>
      <c r="B30" s="801"/>
      <c r="C30" s="801"/>
      <c r="D30" s="801"/>
      <c r="E30" s="801"/>
      <c r="F30" s="801"/>
      <c r="G30" s="801"/>
    </row>
    <row r="31" spans="1:10">
      <c r="A31" s="801" t="s">
        <v>38</v>
      </c>
      <c r="B31" s="801"/>
      <c r="C31" s="801"/>
      <c r="D31" s="801"/>
      <c r="E31" s="801"/>
      <c r="F31" s="801"/>
      <c r="G31" s="801"/>
    </row>
    <row r="32" spans="1:10">
      <c r="B32" s="2"/>
      <c r="C32" s="2"/>
      <c r="D32" s="2"/>
      <c r="E32" s="2"/>
      <c r="F32" s="2"/>
      <c r="G32" s="2"/>
    </row>
    <row r="33" spans="2:7">
      <c r="B33" s="38"/>
      <c r="C33" s="38"/>
      <c r="D33" s="38"/>
      <c r="E33" s="38"/>
      <c r="F33" s="38"/>
      <c r="G33" s="38"/>
    </row>
    <row r="34" spans="2:7">
      <c r="B34" s="38"/>
      <c r="C34" s="38"/>
      <c r="D34" s="38"/>
      <c r="E34" s="38"/>
      <c r="F34" s="38"/>
      <c r="G34" s="38"/>
    </row>
    <row r="35" spans="2:7">
      <c r="B35" s="38"/>
      <c r="C35" s="38"/>
    </row>
    <row r="36" spans="2:7">
      <c r="B36" s="2"/>
      <c r="C36" s="2"/>
    </row>
  </sheetData>
  <mergeCells count="16">
    <mergeCell ref="A31:G31"/>
    <mergeCell ref="A1:G1"/>
    <mergeCell ref="A3:G3"/>
    <mergeCell ref="A5:A9"/>
    <mergeCell ref="B5:B9"/>
    <mergeCell ref="C5:G5"/>
    <mergeCell ref="C6:C9"/>
    <mergeCell ref="D6:G6"/>
    <mergeCell ref="D7:E7"/>
    <mergeCell ref="F7:G7"/>
    <mergeCell ref="D8:D9"/>
    <mergeCell ref="E8:E9"/>
    <mergeCell ref="F8:F9"/>
    <mergeCell ref="G8:G9"/>
    <mergeCell ref="A29:F29"/>
    <mergeCell ref="A30:G30"/>
  </mergeCells>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workbookViewId="0">
      <selection activeCell="K17" sqref="K17"/>
    </sheetView>
  </sheetViews>
  <sheetFormatPr defaultRowHeight="12.75"/>
  <cols>
    <col min="1" max="1" width="28.42578125" style="62" customWidth="1"/>
    <col min="2" max="2" width="11.42578125" style="62" customWidth="1"/>
    <col min="3" max="3" width="12.5703125" style="62" customWidth="1"/>
    <col min="4" max="4" width="11.5703125" style="62" customWidth="1"/>
    <col min="5" max="5" width="12.42578125" style="62" customWidth="1"/>
    <col min="6" max="6" width="9.7109375" style="62" customWidth="1"/>
    <col min="7" max="7" width="10.28515625" style="62" customWidth="1"/>
    <col min="8" max="8" width="5.42578125" style="62" customWidth="1"/>
    <col min="9" max="9" width="15" style="62" bestFit="1" customWidth="1"/>
    <col min="10" max="10" width="11.7109375" style="62" bestFit="1" customWidth="1"/>
    <col min="11" max="11" width="13.140625" style="62" customWidth="1"/>
    <col min="12" max="12" width="13.7109375" style="62" customWidth="1"/>
    <col min="13" max="14" width="10.7109375" style="62" bestFit="1" customWidth="1"/>
    <col min="15" max="15" width="9.28515625" style="62" bestFit="1" customWidth="1"/>
    <col min="16" max="16384" width="9.140625" style="62"/>
  </cols>
  <sheetData>
    <row r="1" spans="1:15" ht="24" customHeight="1">
      <c r="A1" s="815" t="s">
        <v>37</v>
      </c>
      <c r="B1" s="815"/>
      <c r="C1" s="815"/>
      <c r="D1" s="815"/>
      <c r="E1" s="815"/>
      <c r="F1" s="815"/>
      <c r="G1" s="815"/>
    </row>
    <row r="2" spans="1:15" ht="24" customHeight="1">
      <c r="A2" s="817" t="s">
        <v>649</v>
      </c>
      <c r="B2" s="817"/>
      <c r="C2" s="817"/>
      <c r="D2" s="817"/>
      <c r="E2" s="817"/>
      <c r="F2" s="817"/>
      <c r="G2" s="817"/>
    </row>
    <row r="3" spans="1:15" ht="11.25" customHeight="1">
      <c r="A3" s="98"/>
      <c r="B3" s="98"/>
      <c r="C3" s="98"/>
      <c r="D3" s="98"/>
      <c r="E3" s="98"/>
      <c r="F3" s="98"/>
      <c r="G3" s="98"/>
    </row>
    <row r="4" spans="1:15">
      <c r="A4" s="816" t="s">
        <v>35</v>
      </c>
      <c r="B4" s="97">
        <v>2018</v>
      </c>
      <c r="C4" s="812">
        <v>2019</v>
      </c>
      <c r="D4" s="813"/>
      <c r="E4" s="813"/>
      <c r="F4" s="813"/>
      <c r="G4" s="814"/>
      <c r="H4" s="70"/>
    </row>
    <row r="5" spans="1:15" ht="13.5">
      <c r="A5" s="816"/>
      <c r="B5" s="97" t="s">
        <v>32</v>
      </c>
      <c r="C5" s="97" t="s">
        <v>100</v>
      </c>
      <c r="D5" s="96" t="s">
        <v>99</v>
      </c>
      <c r="E5" s="97" t="s">
        <v>98</v>
      </c>
      <c r="F5" s="812" t="s">
        <v>32</v>
      </c>
      <c r="G5" s="813"/>
      <c r="H5" s="70"/>
    </row>
    <row r="6" spans="1:15" ht="24">
      <c r="A6" s="816"/>
      <c r="B6" s="812" t="s">
        <v>97</v>
      </c>
      <c r="C6" s="813"/>
      <c r="D6" s="813"/>
      <c r="E6" s="816"/>
      <c r="F6" s="97" t="s">
        <v>96</v>
      </c>
      <c r="G6" s="96" t="s">
        <v>95</v>
      </c>
      <c r="H6" s="70"/>
      <c r="I6" s="95"/>
    </row>
    <row r="7" spans="1:15" ht="13.5" customHeight="1">
      <c r="A7" s="811" t="s">
        <v>28</v>
      </c>
      <c r="B7" s="811"/>
      <c r="C7" s="811"/>
      <c r="D7" s="811"/>
      <c r="E7" s="811"/>
      <c r="F7" s="811"/>
      <c r="G7" s="811"/>
      <c r="H7" s="70"/>
    </row>
    <row r="8" spans="1:15" s="78" customFormat="1" ht="15.75" customHeight="1">
      <c r="A8" s="94" t="s">
        <v>27</v>
      </c>
      <c r="B8" s="93">
        <v>3897919</v>
      </c>
      <c r="C8" s="93" t="s">
        <v>678</v>
      </c>
      <c r="D8" s="93" t="s">
        <v>679</v>
      </c>
      <c r="E8" s="93" t="s">
        <v>680</v>
      </c>
      <c r="F8" s="16">
        <v>103.8</v>
      </c>
      <c r="G8" s="15">
        <v>78.099999999999994</v>
      </c>
      <c r="H8" s="92"/>
      <c r="I8" s="69"/>
      <c r="J8" s="69"/>
      <c r="K8" s="69"/>
      <c r="L8" s="69"/>
      <c r="M8" s="67"/>
      <c r="N8" s="67"/>
      <c r="O8" s="67"/>
    </row>
    <row r="9" spans="1:15" ht="13.5">
      <c r="A9" s="24" t="s">
        <v>26</v>
      </c>
      <c r="B9" s="76">
        <v>3086367</v>
      </c>
      <c r="C9" s="85" t="s">
        <v>94</v>
      </c>
      <c r="D9" s="85" t="s">
        <v>683</v>
      </c>
      <c r="E9" s="85" t="s">
        <v>684</v>
      </c>
      <c r="F9" s="12">
        <v>103.5</v>
      </c>
      <c r="G9" s="7">
        <v>78.7</v>
      </c>
      <c r="H9" s="70"/>
      <c r="I9" s="69"/>
      <c r="J9" s="69"/>
      <c r="K9" s="69"/>
      <c r="L9" s="69"/>
      <c r="M9" s="67"/>
      <c r="N9" s="67"/>
      <c r="O9" s="67"/>
    </row>
    <row r="10" spans="1:15">
      <c r="A10" s="24" t="s">
        <v>25</v>
      </c>
      <c r="B10" s="76">
        <v>811406.7</v>
      </c>
      <c r="C10" s="76">
        <v>1118757.7</v>
      </c>
      <c r="D10" s="76">
        <v>851735.3</v>
      </c>
      <c r="E10" s="76">
        <v>2793175.6</v>
      </c>
      <c r="F10" s="12">
        <v>105</v>
      </c>
      <c r="G10" s="7">
        <v>76.099999999999994</v>
      </c>
      <c r="H10" s="70"/>
      <c r="I10" s="69"/>
      <c r="J10" s="69"/>
      <c r="K10" s="67"/>
      <c r="L10" s="69"/>
      <c r="M10" s="67"/>
      <c r="N10" s="67"/>
      <c r="O10" s="67"/>
    </row>
    <row r="11" spans="1:15" ht="13.5">
      <c r="A11" s="24" t="s">
        <v>93</v>
      </c>
      <c r="B11" s="76">
        <v>145.30000000000001</v>
      </c>
      <c r="C11" s="76">
        <v>149.19999999999999</v>
      </c>
      <c r="D11" s="76">
        <v>136.69999999999999</v>
      </c>
      <c r="E11" s="76">
        <v>425.6</v>
      </c>
      <c r="F11" s="12">
        <v>94.1</v>
      </c>
      <c r="G11" s="7">
        <v>91.6</v>
      </c>
      <c r="H11" s="70"/>
      <c r="I11" s="69"/>
      <c r="J11" s="69"/>
      <c r="K11" s="67"/>
      <c r="L11" s="69"/>
      <c r="M11" s="67"/>
      <c r="N11" s="67"/>
      <c r="O11" s="67"/>
    </row>
    <row r="12" spans="1:15" ht="15.75" customHeight="1">
      <c r="A12" s="794" t="s">
        <v>681</v>
      </c>
      <c r="B12" s="794"/>
      <c r="C12" s="794"/>
      <c r="D12" s="794"/>
      <c r="E12" s="794"/>
      <c r="F12" s="794"/>
      <c r="G12" s="794"/>
      <c r="H12" s="70"/>
      <c r="I12" s="69"/>
      <c r="J12" s="69"/>
      <c r="K12" s="67"/>
      <c r="L12" s="69"/>
      <c r="M12" s="67"/>
      <c r="N12" s="67"/>
      <c r="O12" s="67"/>
    </row>
    <row r="13" spans="1:15" s="78" customFormat="1" ht="17.25" customHeight="1">
      <c r="A13" s="18" t="s">
        <v>22</v>
      </c>
      <c r="B13" s="82">
        <v>3086367</v>
      </c>
      <c r="C13" s="89" t="s">
        <v>682</v>
      </c>
      <c r="D13" s="89" t="s">
        <v>683</v>
      </c>
      <c r="E13" s="89" t="s">
        <v>684</v>
      </c>
      <c r="F13" s="16">
        <v>103.5</v>
      </c>
      <c r="G13" s="15">
        <v>78.7</v>
      </c>
      <c r="H13" s="79"/>
      <c r="I13" s="69"/>
      <c r="J13" s="69"/>
      <c r="K13" s="67"/>
      <c r="L13" s="69"/>
      <c r="M13" s="67"/>
      <c r="N13" s="67"/>
      <c r="O13" s="67"/>
    </row>
    <row r="14" spans="1:15" ht="15.75" customHeight="1">
      <c r="A14" s="87" t="s">
        <v>92</v>
      </c>
      <c r="B14" s="91">
        <v>207840.7</v>
      </c>
      <c r="C14" s="76">
        <v>242495.1</v>
      </c>
      <c r="D14" s="85">
        <v>169140.5</v>
      </c>
      <c r="E14" s="90">
        <v>599665</v>
      </c>
      <c r="F14" s="12">
        <v>81.400000000000006</v>
      </c>
      <c r="G14" s="7">
        <v>69.8</v>
      </c>
      <c r="H14" s="70"/>
      <c r="I14" s="69"/>
      <c r="J14" s="69"/>
      <c r="K14" s="67"/>
      <c r="L14" s="69"/>
      <c r="M14" s="67"/>
      <c r="N14" s="67"/>
      <c r="O14" s="67"/>
    </row>
    <row r="15" spans="1:15" ht="15" customHeight="1">
      <c r="A15" s="9" t="s">
        <v>20</v>
      </c>
      <c r="B15" s="91">
        <v>2582047</v>
      </c>
      <c r="C15" s="85" t="s">
        <v>91</v>
      </c>
      <c r="D15" s="90" t="s">
        <v>685</v>
      </c>
      <c r="E15" s="85" t="s">
        <v>686</v>
      </c>
      <c r="F15" s="12">
        <v>105.7</v>
      </c>
      <c r="G15" s="7">
        <v>79.8</v>
      </c>
      <c r="H15" s="70"/>
      <c r="I15" s="69"/>
      <c r="J15" s="69"/>
      <c r="K15" s="67"/>
      <c r="L15" s="69"/>
      <c r="M15" s="67"/>
      <c r="N15" s="67"/>
      <c r="O15" s="67"/>
    </row>
    <row r="16" spans="1:15" ht="26.25" customHeight="1">
      <c r="A16" s="9" t="s">
        <v>90</v>
      </c>
      <c r="B16" s="76">
        <v>77740.399999999994</v>
      </c>
      <c r="C16" s="76">
        <v>99219.6</v>
      </c>
      <c r="D16" s="76">
        <v>71393</v>
      </c>
      <c r="E16" s="76">
        <v>244384.2</v>
      </c>
      <c r="F16" s="12">
        <v>91.8</v>
      </c>
      <c r="G16" s="7">
        <v>72</v>
      </c>
      <c r="H16" s="70"/>
      <c r="I16" s="69"/>
      <c r="J16" s="69"/>
      <c r="K16" s="67"/>
      <c r="L16" s="69"/>
      <c r="M16" s="67"/>
      <c r="N16" s="67"/>
      <c r="O16" s="67"/>
    </row>
    <row r="17" spans="1:15" ht="29.25" customHeight="1">
      <c r="A17" s="9" t="s">
        <v>89</v>
      </c>
      <c r="B17" s="76">
        <v>414990.8</v>
      </c>
      <c r="C17" s="76">
        <v>528062</v>
      </c>
      <c r="D17" s="76">
        <v>382266.6</v>
      </c>
      <c r="E17" s="76">
        <v>1304769.8999999999</v>
      </c>
      <c r="F17" s="12">
        <v>92.1</v>
      </c>
      <c r="G17" s="7">
        <v>72.400000000000006</v>
      </c>
      <c r="H17" s="70"/>
      <c r="I17" s="69"/>
      <c r="J17" s="69"/>
      <c r="K17" s="67"/>
      <c r="L17" s="69"/>
      <c r="M17" s="67"/>
      <c r="N17" s="67"/>
      <c r="O17" s="67"/>
    </row>
    <row r="18" spans="1:15" ht="36.75" customHeight="1">
      <c r="A18" s="9" t="s">
        <v>88</v>
      </c>
      <c r="B18" s="76">
        <v>11588.8</v>
      </c>
      <c r="C18" s="76">
        <v>15232.7</v>
      </c>
      <c r="D18" s="76">
        <v>11596.6</v>
      </c>
      <c r="E18" s="76">
        <v>38289.199999999997</v>
      </c>
      <c r="F18" s="12">
        <v>100.1</v>
      </c>
      <c r="G18" s="7">
        <v>76.099999999999994</v>
      </c>
      <c r="H18" s="70"/>
      <c r="I18" s="69"/>
      <c r="J18" s="69"/>
      <c r="K18" s="67"/>
      <c r="L18" s="69"/>
      <c r="M18" s="67"/>
      <c r="N18" s="67"/>
      <c r="O18" s="67"/>
    </row>
    <row r="19" spans="1:15" ht="19.5" customHeight="1">
      <c r="A19" s="795" t="s">
        <v>16</v>
      </c>
      <c r="B19" s="795"/>
      <c r="C19" s="795"/>
      <c r="D19" s="795"/>
      <c r="E19" s="795"/>
      <c r="F19" s="795"/>
      <c r="G19" s="795"/>
      <c r="H19" s="70"/>
      <c r="I19" s="69"/>
      <c r="J19" s="69"/>
      <c r="K19" s="67"/>
      <c r="L19" s="69"/>
      <c r="M19" s="67"/>
      <c r="N19" s="67"/>
      <c r="O19" s="67"/>
    </row>
    <row r="20" spans="1:15" s="78" customFormat="1" ht="27.75" customHeight="1">
      <c r="A20" s="18" t="s">
        <v>87</v>
      </c>
      <c r="B20" s="82">
        <v>652377.4</v>
      </c>
      <c r="C20" s="89">
        <v>895724.5</v>
      </c>
      <c r="D20" s="88">
        <v>683378</v>
      </c>
      <c r="E20" s="82">
        <v>2238720.7000000002</v>
      </c>
      <c r="F20" s="16">
        <v>104.8</v>
      </c>
      <c r="G20" s="15">
        <v>76.3</v>
      </c>
      <c r="H20" s="79"/>
      <c r="I20" s="69"/>
      <c r="J20" s="69"/>
      <c r="K20" s="67"/>
      <c r="L20" s="69"/>
      <c r="M20" s="67"/>
      <c r="N20" s="67"/>
      <c r="O20" s="67"/>
    </row>
    <row r="21" spans="1:15" ht="26.25" customHeight="1">
      <c r="A21" s="87" t="s">
        <v>86</v>
      </c>
      <c r="B21" s="76">
        <v>43669.4</v>
      </c>
      <c r="C21" s="86">
        <v>59947.7</v>
      </c>
      <c r="D21" s="76">
        <v>46205.8</v>
      </c>
      <c r="E21" s="76">
        <v>150604.79999999999</v>
      </c>
      <c r="F21" s="12">
        <v>105.8</v>
      </c>
      <c r="G21" s="7">
        <v>77.099999999999994</v>
      </c>
      <c r="H21" s="70"/>
      <c r="I21" s="69"/>
      <c r="J21" s="69"/>
      <c r="K21" s="69"/>
      <c r="L21" s="69"/>
      <c r="M21" s="67"/>
      <c r="N21" s="67"/>
      <c r="O21" s="67"/>
    </row>
    <row r="22" spans="1:15" ht="24" customHeight="1">
      <c r="A22" s="9" t="s">
        <v>85</v>
      </c>
      <c r="B22" s="76">
        <v>641551.69999999995</v>
      </c>
      <c r="C22" s="85">
        <v>881436.9</v>
      </c>
      <c r="D22" s="76">
        <v>673120.2</v>
      </c>
      <c r="E22" s="76">
        <v>2203762</v>
      </c>
      <c r="F22" s="12">
        <v>104.9</v>
      </c>
      <c r="G22" s="7">
        <v>76.400000000000006</v>
      </c>
      <c r="H22" s="70"/>
      <c r="I22" s="69"/>
      <c r="J22" s="69"/>
      <c r="K22" s="69"/>
      <c r="L22" s="69"/>
      <c r="M22" s="67"/>
      <c r="N22" s="67"/>
      <c r="O22" s="67"/>
    </row>
    <row r="23" spans="1:15" ht="35.25" customHeight="1">
      <c r="A23" s="9" t="s">
        <v>84</v>
      </c>
      <c r="B23" s="76">
        <v>925.7</v>
      </c>
      <c r="C23" s="85">
        <v>1431.2</v>
      </c>
      <c r="D23" s="76">
        <v>815.35947999999996</v>
      </c>
      <c r="E23" s="76">
        <v>3095.1</v>
      </c>
      <c r="F23" s="12">
        <v>88.1</v>
      </c>
      <c r="G23" s="7">
        <v>57</v>
      </c>
      <c r="H23" s="70"/>
      <c r="I23" s="69"/>
      <c r="J23" s="69"/>
      <c r="K23" s="67"/>
      <c r="L23" s="69"/>
      <c r="M23" s="67"/>
      <c r="N23" s="67"/>
      <c r="O23" s="67"/>
    </row>
    <row r="24" spans="1:15" ht="34.5" customHeight="1">
      <c r="A24" s="9" t="s">
        <v>83</v>
      </c>
      <c r="B24" s="76">
        <v>2204.5</v>
      </c>
      <c r="C24" s="85">
        <v>2908.1</v>
      </c>
      <c r="D24" s="76">
        <v>2036</v>
      </c>
      <c r="E24" s="76">
        <v>7056.3</v>
      </c>
      <c r="F24" s="12">
        <v>92.4</v>
      </c>
      <c r="G24" s="7">
        <v>70</v>
      </c>
      <c r="H24" s="70"/>
      <c r="I24" s="69"/>
      <c r="J24" s="69"/>
      <c r="K24" s="67"/>
      <c r="L24" s="69"/>
      <c r="M24" s="67"/>
      <c r="N24" s="67"/>
      <c r="O24" s="67"/>
    </row>
    <row r="25" spans="1:15" ht="38.25" customHeight="1">
      <c r="A25" s="9" t="s">
        <v>82</v>
      </c>
      <c r="B25" s="76">
        <v>7695.6</v>
      </c>
      <c r="C25" s="85">
        <v>9948.2999999999993</v>
      </c>
      <c r="D25" s="76">
        <v>7406.4</v>
      </c>
      <c r="E25" s="76">
        <v>24807.4</v>
      </c>
      <c r="F25" s="12">
        <v>96.2</v>
      </c>
      <c r="G25" s="7">
        <v>74.400000000000006</v>
      </c>
      <c r="H25" s="70"/>
      <c r="I25" s="69"/>
      <c r="J25" s="69"/>
      <c r="K25" s="67"/>
      <c r="L25" s="69"/>
      <c r="M25" s="67"/>
      <c r="N25" s="67"/>
      <c r="O25" s="67"/>
    </row>
    <row r="26" spans="1:15" ht="16.5" customHeight="1">
      <c r="A26" s="818" t="s">
        <v>81</v>
      </c>
      <c r="B26" s="818"/>
      <c r="C26" s="818"/>
      <c r="D26" s="818"/>
      <c r="E26" s="818"/>
      <c r="F26" s="818"/>
      <c r="G26" s="818"/>
      <c r="H26" s="70"/>
      <c r="I26" s="69"/>
      <c r="J26" s="69"/>
      <c r="K26" s="67"/>
      <c r="L26" s="69"/>
      <c r="M26" s="67"/>
      <c r="N26" s="67"/>
      <c r="O26" s="67"/>
    </row>
    <row r="27" spans="1:15" s="78" customFormat="1" ht="21" customHeight="1">
      <c r="A27" s="84" t="s">
        <v>8</v>
      </c>
      <c r="B27" s="83">
        <v>159029.29999999999</v>
      </c>
      <c r="C27" s="83">
        <v>223033.2</v>
      </c>
      <c r="D27" s="82">
        <v>168357.3</v>
      </c>
      <c r="E27" s="82">
        <v>554454.9</v>
      </c>
      <c r="F27" s="81">
        <v>105.9</v>
      </c>
      <c r="G27" s="80">
        <v>75.5</v>
      </c>
      <c r="H27" s="79"/>
      <c r="I27" s="69"/>
      <c r="J27" s="69"/>
      <c r="K27" s="67"/>
      <c r="L27" s="69"/>
      <c r="M27" s="67"/>
      <c r="N27" s="67"/>
      <c r="O27" s="67"/>
    </row>
    <row r="28" spans="1:15" ht="18.75" customHeight="1">
      <c r="A28" s="77" t="s">
        <v>80</v>
      </c>
      <c r="B28" s="75">
        <v>3786.8</v>
      </c>
      <c r="C28" s="75">
        <v>5286.3</v>
      </c>
      <c r="D28" s="76">
        <v>3911</v>
      </c>
      <c r="E28" s="76">
        <v>13074.3</v>
      </c>
      <c r="F28" s="74">
        <v>103.3</v>
      </c>
      <c r="G28" s="71">
        <v>74</v>
      </c>
      <c r="H28" s="70"/>
      <c r="I28" s="69"/>
      <c r="J28" s="69"/>
      <c r="K28" s="67"/>
      <c r="L28" s="69"/>
      <c r="M28" s="67"/>
      <c r="N28" s="67"/>
      <c r="O28" s="67"/>
    </row>
    <row r="29" spans="1:15" ht="15.75" customHeight="1">
      <c r="A29" s="73" t="s">
        <v>6</v>
      </c>
      <c r="B29" s="75">
        <v>151388.1</v>
      </c>
      <c r="C29" s="75">
        <v>213112.7</v>
      </c>
      <c r="D29" s="76">
        <v>160557.4</v>
      </c>
      <c r="E29" s="76">
        <v>529073.4</v>
      </c>
      <c r="F29" s="74">
        <v>106.1</v>
      </c>
      <c r="G29" s="71">
        <v>75.3</v>
      </c>
      <c r="H29" s="70"/>
      <c r="I29" s="69"/>
      <c r="J29" s="69"/>
      <c r="K29" s="67"/>
      <c r="L29" s="69"/>
      <c r="M29" s="67"/>
      <c r="N29" s="67"/>
      <c r="O29" s="67"/>
    </row>
    <row r="30" spans="1:15" ht="25.5" customHeight="1">
      <c r="A30" s="73" t="s">
        <v>79</v>
      </c>
      <c r="B30" s="75">
        <v>1844.8</v>
      </c>
      <c r="C30" s="75">
        <v>2344</v>
      </c>
      <c r="D30" s="76">
        <v>1871.6</v>
      </c>
      <c r="E30" s="75">
        <v>6064.2</v>
      </c>
      <c r="F30" s="74">
        <v>101.5</v>
      </c>
      <c r="G30" s="71">
        <v>79.8</v>
      </c>
      <c r="H30" s="70"/>
      <c r="I30" s="69"/>
      <c r="J30" s="69"/>
      <c r="K30" s="67"/>
      <c r="L30" s="69"/>
      <c r="M30" s="67"/>
      <c r="N30" s="67"/>
      <c r="O30" s="67"/>
    </row>
    <row r="31" spans="1:15" ht="24.75" customHeight="1">
      <c r="A31" s="73" t="s">
        <v>78</v>
      </c>
      <c r="B31" s="75">
        <v>4192.3999999999996</v>
      </c>
      <c r="C31" s="75">
        <v>5425.7</v>
      </c>
      <c r="D31" s="75">
        <v>4281.8999999999996</v>
      </c>
      <c r="E31" s="75">
        <v>13915.5</v>
      </c>
      <c r="F31" s="74">
        <v>102.1</v>
      </c>
      <c r="G31" s="71">
        <v>78.900000000000006</v>
      </c>
      <c r="H31" s="70"/>
      <c r="I31" s="69"/>
      <c r="J31" s="69"/>
      <c r="K31" s="67"/>
      <c r="L31" s="69"/>
      <c r="M31" s="67"/>
      <c r="N31" s="67"/>
      <c r="O31" s="67"/>
    </row>
    <row r="32" spans="1:15" ht="33" customHeight="1">
      <c r="A32" s="73" t="s">
        <v>77</v>
      </c>
      <c r="B32" s="75">
        <v>1604</v>
      </c>
      <c r="C32" s="75">
        <v>2150.9</v>
      </c>
      <c r="D32" s="75">
        <v>1646.4</v>
      </c>
      <c r="E32" s="75">
        <v>5401.9</v>
      </c>
      <c r="F32" s="74">
        <v>102.6</v>
      </c>
      <c r="G32" s="71">
        <v>76.5</v>
      </c>
      <c r="H32" s="70"/>
      <c r="I32" s="69"/>
      <c r="J32" s="69"/>
      <c r="K32" s="67"/>
      <c r="L32" s="69"/>
      <c r="M32" s="67"/>
      <c r="N32" s="67"/>
      <c r="O32" s="67"/>
    </row>
    <row r="33" spans="1:15" ht="14.25" customHeight="1">
      <c r="A33" s="73"/>
      <c r="B33" s="72"/>
      <c r="C33" s="72"/>
      <c r="D33" s="72"/>
      <c r="E33" s="72"/>
      <c r="F33" s="71"/>
      <c r="G33" s="71"/>
      <c r="H33" s="70"/>
      <c r="I33" s="69"/>
      <c r="J33" s="69"/>
      <c r="K33" s="67"/>
      <c r="L33" s="67"/>
      <c r="M33" s="68"/>
      <c r="N33" s="67"/>
      <c r="O33" s="67"/>
    </row>
    <row r="34" spans="1:15" ht="27.75" customHeight="1">
      <c r="A34" s="801" t="s">
        <v>76</v>
      </c>
      <c r="B34" s="801"/>
      <c r="C34" s="801"/>
      <c r="D34" s="801"/>
      <c r="E34" s="801"/>
      <c r="F34" s="801"/>
      <c r="G34" s="801"/>
    </row>
    <row r="35" spans="1:15" ht="23.45" customHeight="1">
      <c r="A35" s="819" t="s">
        <v>75</v>
      </c>
      <c r="B35" s="819"/>
      <c r="C35" s="819"/>
      <c r="D35" s="819"/>
      <c r="E35" s="819"/>
      <c r="F35" s="819"/>
      <c r="G35" s="819"/>
    </row>
    <row r="36" spans="1:15" ht="12" customHeight="1">
      <c r="A36" s="66" t="s">
        <v>74</v>
      </c>
      <c r="B36" s="65"/>
      <c r="C36" s="65"/>
      <c r="D36" s="65"/>
      <c r="E36" s="65"/>
      <c r="F36" s="64"/>
      <c r="G36" s="64"/>
      <c r="J36" s="62" t="s">
        <v>54</v>
      </c>
    </row>
    <row r="37" spans="1:15" ht="15.75" customHeight="1">
      <c r="A37" s="801" t="s">
        <v>73</v>
      </c>
      <c r="B37" s="801"/>
      <c r="C37" s="801"/>
      <c r="D37" s="801"/>
      <c r="E37" s="801"/>
      <c r="F37" s="801"/>
      <c r="G37" s="801"/>
    </row>
    <row r="38" spans="1:15" ht="12" customHeight="1">
      <c r="A38" s="801" t="s">
        <v>72</v>
      </c>
      <c r="B38" s="801"/>
      <c r="C38" s="801"/>
      <c r="D38" s="801"/>
      <c r="E38" s="801"/>
      <c r="F38" s="801"/>
      <c r="G38" s="801"/>
    </row>
    <row r="39" spans="1:15">
      <c r="A39" s="801" t="s">
        <v>71</v>
      </c>
      <c r="B39" s="801"/>
      <c r="C39" s="801"/>
      <c r="D39" s="801"/>
      <c r="E39" s="801"/>
      <c r="F39" s="801"/>
      <c r="G39" s="801"/>
    </row>
    <row r="40" spans="1:15">
      <c r="A40" s="801" t="s">
        <v>70</v>
      </c>
      <c r="B40" s="801"/>
      <c r="C40" s="801"/>
      <c r="D40" s="801"/>
      <c r="E40" s="801"/>
      <c r="F40" s="801"/>
      <c r="G40" s="801"/>
    </row>
    <row r="41" spans="1:15">
      <c r="A41" s="63"/>
      <c r="B41" s="63"/>
      <c r="C41" s="63"/>
      <c r="D41" s="63"/>
      <c r="E41" s="63"/>
      <c r="F41" s="63"/>
    </row>
  </sheetData>
  <mergeCells count="16">
    <mergeCell ref="A39:G39"/>
    <mergeCell ref="A40:G40"/>
    <mergeCell ref="A37:G37"/>
    <mergeCell ref="A38:G38"/>
    <mergeCell ref="A19:G19"/>
    <mergeCell ref="A26:G26"/>
    <mergeCell ref="A34:G34"/>
    <mergeCell ref="A35:G35"/>
    <mergeCell ref="A7:G7"/>
    <mergeCell ref="A12:G12"/>
    <mergeCell ref="C4:G4"/>
    <mergeCell ref="F5:G5"/>
    <mergeCell ref="A1:G1"/>
    <mergeCell ref="A4:A6"/>
    <mergeCell ref="B6:E6"/>
    <mergeCell ref="A2:G2"/>
  </mergeCells>
  <printOptions horizontalCentered="1"/>
  <pageMargins left="0.19685039370078741" right="0.19685039370078741" top="0.59055118110236227" bottom="0.35433070866141736" header="0.23622047244094491" footer="0.1968503937007874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2"/>
  <sheetViews>
    <sheetView zoomScaleNormal="100" workbookViewId="0">
      <selection activeCell="J22" sqref="J22"/>
    </sheetView>
  </sheetViews>
  <sheetFormatPr defaultRowHeight="12.75"/>
  <cols>
    <col min="1" max="1" width="22.28515625" style="99" customWidth="1"/>
    <col min="2" max="2" width="14.7109375" style="99" customWidth="1"/>
    <col min="3" max="3" width="14.28515625" style="99" customWidth="1"/>
    <col min="4" max="5" width="13.28515625" style="99" customWidth="1"/>
    <col min="6" max="6" width="12.7109375" style="99" customWidth="1"/>
    <col min="7" max="7" width="15.42578125" style="99" customWidth="1"/>
    <col min="8" max="8" width="9.140625" style="99" customWidth="1"/>
    <col min="9" max="9" width="12.28515625" style="99" customWidth="1"/>
    <col min="10" max="10" width="10.28515625" style="99" customWidth="1"/>
    <col min="11" max="12" width="10.7109375" style="99" bestFit="1" customWidth="1"/>
    <col min="13" max="16384" width="9.140625" style="99"/>
  </cols>
  <sheetData>
    <row r="1" spans="1:12" ht="30" customHeight="1">
      <c r="A1" s="825" t="s">
        <v>37</v>
      </c>
      <c r="B1" s="825"/>
      <c r="C1" s="825"/>
      <c r="D1" s="825"/>
      <c r="E1" s="825"/>
      <c r="F1" s="825"/>
      <c r="G1" s="825"/>
    </row>
    <row r="2" spans="1:12" ht="13.5" customHeight="1">
      <c r="A2" s="117"/>
      <c r="B2" s="117"/>
      <c r="C2" s="117"/>
      <c r="D2" s="117"/>
      <c r="E2" s="117"/>
      <c r="F2" s="117"/>
      <c r="G2" s="116"/>
    </row>
    <row r="3" spans="1:12" ht="25.5" customHeight="1">
      <c r="A3" s="826" t="s">
        <v>111</v>
      </c>
      <c r="B3" s="826"/>
      <c r="C3" s="826"/>
      <c r="D3" s="826"/>
      <c r="E3" s="826"/>
      <c r="F3" s="826"/>
      <c r="G3" s="826"/>
    </row>
    <row r="4" spans="1:12" ht="12" customHeight="1">
      <c r="A4" s="116"/>
      <c r="B4" s="115"/>
      <c r="C4" s="115"/>
      <c r="D4" s="115"/>
      <c r="E4" s="115"/>
      <c r="F4" s="115"/>
      <c r="G4" s="115"/>
    </row>
    <row r="5" spans="1:12" ht="14.25" customHeight="1">
      <c r="A5" s="803" t="s">
        <v>35</v>
      </c>
      <c r="B5" s="804" t="s">
        <v>110</v>
      </c>
      <c r="C5" s="807" t="s">
        <v>67</v>
      </c>
      <c r="D5" s="807"/>
      <c r="E5" s="807"/>
      <c r="F5" s="807"/>
      <c r="G5" s="808"/>
      <c r="L5" s="114" t="s">
        <v>109</v>
      </c>
    </row>
    <row r="6" spans="1:12" ht="13.5" customHeight="1">
      <c r="A6" s="803"/>
      <c r="B6" s="805"/>
      <c r="C6" s="804" t="s">
        <v>108</v>
      </c>
      <c r="D6" s="809" t="s">
        <v>65</v>
      </c>
      <c r="E6" s="809"/>
      <c r="F6" s="809"/>
      <c r="G6" s="810"/>
    </row>
    <row r="7" spans="1:12" ht="27" customHeight="1">
      <c r="A7" s="803"/>
      <c r="B7" s="805"/>
      <c r="C7" s="805"/>
      <c r="D7" s="810" t="s">
        <v>64</v>
      </c>
      <c r="E7" s="803"/>
      <c r="F7" s="809" t="s">
        <v>63</v>
      </c>
      <c r="G7" s="810"/>
    </row>
    <row r="8" spans="1:12" ht="13.5" customHeight="1">
      <c r="A8" s="803"/>
      <c r="B8" s="805"/>
      <c r="C8" s="805"/>
      <c r="D8" s="809" t="s">
        <v>62</v>
      </c>
      <c r="E8" s="807" t="s">
        <v>60</v>
      </c>
      <c r="F8" s="804" t="s">
        <v>61</v>
      </c>
      <c r="G8" s="808" t="s">
        <v>60</v>
      </c>
    </row>
    <row r="9" spans="1:12" ht="18" customHeight="1">
      <c r="A9" s="803"/>
      <c r="B9" s="806"/>
      <c r="C9" s="806"/>
      <c r="D9" s="809"/>
      <c r="E9" s="807"/>
      <c r="F9" s="806"/>
      <c r="G9" s="808"/>
      <c r="K9" s="99" t="s">
        <v>54</v>
      </c>
    </row>
    <row r="10" spans="1:12" ht="9" customHeight="1">
      <c r="A10" s="104"/>
      <c r="B10" s="113"/>
      <c r="C10" s="112"/>
      <c r="D10" s="111" t="s">
        <v>107</v>
      </c>
      <c r="E10" s="111" t="s">
        <v>107</v>
      </c>
      <c r="F10" s="111" t="s">
        <v>107</v>
      </c>
      <c r="G10" s="110" t="s">
        <v>107</v>
      </c>
    </row>
    <row r="11" spans="1:12" ht="15" customHeight="1">
      <c r="A11" s="109" t="s">
        <v>28</v>
      </c>
      <c r="B11" s="108">
        <v>13154549.4</v>
      </c>
      <c r="C11" s="108" t="s">
        <v>687</v>
      </c>
      <c r="D11" s="107">
        <v>2238720.7000000002</v>
      </c>
      <c r="E11" s="107">
        <v>150604.79999999999</v>
      </c>
      <c r="F11" s="107">
        <v>554454.9</v>
      </c>
      <c r="G11" s="106">
        <v>13074.3</v>
      </c>
      <c r="I11" s="100"/>
      <c r="K11" s="100"/>
      <c r="L11" s="100"/>
    </row>
    <row r="12" spans="1:12" ht="15" customHeight="1">
      <c r="A12" s="104" t="s">
        <v>57</v>
      </c>
      <c r="B12" s="105">
        <v>486884.6</v>
      </c>
      <c r="C12" s="105">
        <v>379122.3</v>
      </c>
      <c r="D12" s="105">
        <v>87251.4</v>
      </c>
      <c r="E12" s="105">
        <v>5972.7</v>
      </c>
      <c r="F12" s="105">
        <v>20476.7</v>
      </c>
      <c r="G12" s="103">
        <v>277.5</v>
      </c>
      <c r="I12" s="100"/>
      <c r="K12" s="100"/>
    </row>
    <row r="13" spans="1:12" ht="15" customHeight="1">
      <c r="A13" s="104" t="s">
        <v>56</v>
      </c>
      <c r="B13" s="105">
        <v>895961.3</v>
      </c>
      <c r="C13" s="105">
        <v>697702.40000000002</v>
      </c>
      <c r="D13" s="105">
        <v>162256</v>
      </c>
      <c r="E13" s="105">
        <v>13140</v>
      </c>
      <c r="F13" s="105">
        <v>35989.9</v>
      </c>
      <c r="G13" s="103">
        <v>1169.0999999999999</v>
      </c>
      <c r="I13" s="100"/>
      <c r="K13" s="100"/>
    </row>
    <row r="14" spans="1:12" ht="15" customHeight="1">
      <c r="A14" s="104" t="s">
        <v>55</v>
      </c>
      <c r="B14" s="105">
        <v>1706603.1</v>
      </c>
      <c r="C14" s="105">
        <v>1348607.5</v>
      </c>
      <c r="D14" s="105">
        <v>290085.90000000002</v>
      </c>
      <c r="E14" s="105">
        <v>18697.599999999999</v>
      </c>
      <c r="F14" s="105">
        <v>67909.8</v>
      </c>
      <c r="G14" s="103">
        <v>1829.6</v>
      </c>
      <c r="K14" s="100"/>
    </row>
    <row r="15" spans="1:12" ht="15" customHeight="1">
      <c r="A15" s="104" t="s">
        <v>53</v>
      </c>
      <c r="B15" s="105">
        <v>175387</v>
      </c>
      <c r="C15" s="105">
        <v>130384.7</v>
      </c>
      <c r="D15" s="105">
        <v>37439.4</v>
      </c>
      <c r="E15" s="105">
        <v>2296.4</v>
      </c>
      <c r="F15" s="105">
        <v>7535.4</v>
      </c>
      <c r="G15" s="103">
        <v>124</v>
      </c>
      <c r="K15" s="100"/>
    </row>
    <row r="16" spans="1:12" ht="15" customHeight="1">
      <c r="A16" s="104" t="s">
        <v>52</v>
      </c>
      <c r="B16" s="105">
        <v>1135567.8</v>
      </c>
      <c r="C16" s="105">
        <v>950907.8</v>
      </c>
      <c r="D16" s="105">
        <v>134792.20000000001</v>
      </c>
      <c r="E16" s="105">
        <v>11328.8</v>
      </c>
      <c r="F16" s="105">
        <v>49863.5</v>
      </c>
      <c r="G16" s="103">
        <v>1112</v>
      </c>
      <c r="I16" s="100"/>
    </row>
    <row r="17" spans="1:9" ht="15" customHeight="1">
      <c r="A17" s="104" t="s">
        <v>51</v>
      </c>
      <c r="B17" s="105">
        <v>1077758.5</v>
      </c>
      <c r="C17" s="105">
        <v>744947.6</v>
      </c>
      <c r="D17" s="105">
        <v>288310.59999999998</v>
      </c>
      <c r="E17" s="105">
        <v>13769.3</v>
      </c>
      <c r="F17" s="105">
        <v>44426.8</v>
      </c>
      <c r="G17" s="103">
        <v>948.3</v>
      </c>
    </row>
    <row r="18" spans="1:9" ht="15" customHeight="1">
      <c r="A18" s="104" t="s">
        <v>50</v>
      </c>
      <c r="B18" s="105">
        <v>2037574.3</v>
      </c>
      <c r="C18" s="105">
        <v>1673196.5</v>
      </c>
      <c r="D18" s="105">
        <v>275523.09999999998</v>
      </c>
      <c r="E18" s="105">
        <v>20374.900000000001</v>
      </c>
      <c r="F18" s="105">
        <v>88854.7</v>
      </c>
      <c r="G18" s="103">
        <v>1928.5</v>
      </c>
    </row>
    <row r="19" spans="1:9" ht="15" customHeight="1">
      <c r="A19" s="104" t="s">
        <v>49</v>
      </c>
      <c r="B19" s="105">
        <v>273447.8</v>
      </c>
      <c r="C19" s="105">
        <v>234277.8</v>
      </c>
      <c r="D19" s="105">
        <v>29037.599999999999</v>
      </c>
      <c r="E19" s="105">
        <v>2283.1999999999998</v>
      </c>
      <c r="F19" s="105">
        <v>10123.4</v>
      </c>
      <c r="G19" s="103">
        <v>205.4</v>
      </c>
    </row>
    <row r="20" spans="1:9" ht="15" customHeight="1">
      <c r="A20" s="104" t="s">
        <v>48</v>
      </c>
      <c r="B20" s="105">
        <v>767546.6</v>
      </c>
      <c r="C20" s="105">
        <v>590658.9</v>
      </c>
      <c r="D20" s="105">
        <v>146959.9</v>
      </c>
      <c r="E20" s="105">
        <v>7605.3</v>
      </c>
      <c r="F20" s="105">
        <v>29913.7</v>
      </c>
      <c r="G20" s="103">
        <v>443</v>
      </c>
    </row>
    <row r="21" spans="1:9" ht="15" customHeight="1">
      <c r="A21" s="104" t="s">
        <v>47</v>
      </c>
      <c r="B21" s="105">
        <v>973967.1</v>
      </c>
      <c r="C21" s="105">
        <v>800524.6</v>
      </c>
      <c r="D21" s="105">
        <v>132968.6</v>
      </c>
      <c r="E21" s="105">
        <v>9603.2999999999993</v>
      </c>
      <c r="F21" s="105">
        <v>40469.5</v>
      </c>
      <c r="G21" s="103">
        <v>1174.7</v>
      </c>
    </row>
    <row r="22" spans="1:9" ht="15" customHeight="1">
      <c r="A22" s="104" t="s">
        <v>46</v>
      </c>
      <c r="B22" s="105">
        <v>423116</v>
      </c>
      <c r="C22" s="105">
        <v>312767.2</v>
      </c>
      <c r="D22" s="105">
        <v>89481.5</v>
      </c>
      <c r="E22" s="105">
        <v>5909.4</v>
      </c>
      <c r="F22" s="105">
        <v>20867.3</v>
      </c>
      <c r="G22" s="103">
        <v>426.5</v>
      </c>
    </row>
    <row r="23" spans="1:9" ht="15" customHeight="1">
      <c r="A23" s="104" t="s">
        <v>45</v>
      </c>
      <c r="B23" s="105">
        <v>368252.7</v>
      </c>
      <c r="C23" s="105">
        <v>297738.3</v>
      </c>
      <c r="D23" s="105">
        <v>57585.4</v>
      </c>
      <c r="E23" s="105">
        <v>4204.3999999999996</v>
      </c>
      <c r="F23" s="105">
        <v>12714.2</v>
      </c>
      <c r="G23" s="103">
        <v>305.39999999999998</v>
      </c>
    </row>
    <row r="24" spans="1:9" ht="15" customHeight="1">
      <c r="A24" s="104" t="s">
        <v>44</v>
      </c>
      <c r="B24" s="105">
        <v>719501.7</v>
      </c>
      <c r="C24" s="105">
        <v>579019.1</v>
      </c>
      <c r="D24" s="105">
        <v>110970.8</v>
      </c>
      <c r="E24" s="105">
        <v>8371.5</v>
      </c>
      <c r="F24" s="105">
        <v>29511.9</v>
      </c>
      <c r="G24" s="103">
        <v>675.7</v>
      </c>
    </row>
    <row r="25" spans="1:9" ht="15" customHeight="1">
      <c r="A25" s="104" t="s">
        <v>43</v>
      </c>
      <c r="B25" s="105">
        <v>491155.7</v>
      </c>
      <c r="C25" s="105">
        <v>374670.8</v>
      </c>
      <c r="D25" s="105">
        <v>91120.5</v>
      </c>
      <c r="E25" s="105">
        <v>6408.6</v>
      </c>
      <c r="F25" s="105">
        <v>25364.400000000001</v>
      </c>
      <c r="G25" s="103">
        <v>649</v>
      </c>
      <c r="I25" s="100"/>
    </row>
    <row r="26" spans="1:9" ht="15" customHeight="1">
      <c r="A26" s="104" t="s">
        <v>42</v>
      </c>
      <c r="B26" s="105">
        <v>1330317.8</v>
      </c>
      <c r="C26" s="105">
        <v>1019817.3</v>
      </c>
      <c r="D26" s="105">
        <v>253487.8</v>
      </c>
      <c r="E26" s="105">
        <v>17300.5</v>
      </c>
      <c r="F26" s="105">
        <v>56990.7</v>
      </c>
      <c r="G26" s="103">
        <v>1525.5</v>
      </c>
      <c r="I26" s="100"/>
    </row>
    <row r="27" spans="1:9" ht="15" customHeight="1">
      <c r="A27" s="104" t="s">
        <v>41</v>
      </c>
      <c r="B27" s="105">
        <v>287209.09999999998</v>
      </c>
      <c r="C27" s="105">
        <v>222307.1</v>
      </c>
      <c r="D27" s="105">
        <v>51450.1</v>
      </c>
      <c r="E27" s="105">
        <v>3339</v>
      </c>
      <c r="F27" s="105">
        <v>13443.2</v>
      </c>
      <c r="G27" s="103">
        <v>280.10000000000002</v>
      </c>
    </row>
    <row r="28" spans="1:9" ht="9" customHeight="1">
      <c r="A28" s="104"/>
      <c r="B28" s="103"/>
      <c r="C28" s="103"/>
      <c r="D28" s="103"/>
      <c r="E28" s="103"/>
      <c r="F28" s="103"/>
      <c r="G28" s="103"/>
    </row>
    <row r="29" spans="1:9" ht="22.5" customHeight="1">
      <c r="A29" s="820" t="s">
        <v>106</v>
      </c>
      <c r="B29" s="820"/>
      <c r="C29" s="820"/>
      <c r="D29" s="820"/>
      <c r="E29" s="820"/>
      <c r="F29" s="820"/>
      <c r="G29" s="824"/>
    </row>
    <row r="30" spans="1:9" ht="22.5" customHeight="1">
      <c r="A30" s="820" t="s">
        <v>105</v>
      </c>
      <c r="B30" s="821"/>
      <c r="C30" s="821"/>
      <c r="D30" s="821"/>
      <c r="E30" s="821"/>
      <c r="F30" s="821"/>
      <c r="G30" s="821"/>
    </row>
    <row r="31" spans="1:9" ht="14.45" customHeight="1">
      <c r="A31" s="820" t="s">
        <v>74</v>
      </c>
      <c r="B31" s="823"/>
      <c r="C31" s="823"/>
      <c r="D31" s="823"/>
      <c r="E31" s="823"/>
      <c r="F31" s="823"/>
      <c r="G31" s="823"/>
    </row>
    <row r="32" spans="1:9" ht="14.45" customHeight="1">
      <c r="A32" s="820" t="s">
        <v>104</v>
      </c>
      <c r="B32" s="820"/>
      <c r="C32" s="820"/>
      <c r="D32" s="820"/>
      <c r="E32" s="820"/>
      <c r="F32" s="102"/>
      <c r="G32" s="102"/>
    </row>
    <row r="33" spans="1:9" ht="12" customHeight="1">
      <c r="A33" s="820" t="s">
        <v>103</v>
      </c>
      <c r="B33" s="822"/>
      <c r="C33" s="822"/>
      <c r="D33" s="822"/>
      <c r="E33" s="822"/>
      <c r="F33" s="822"/>
      <c r="G33" s="822"/>
    </row>
    <row r="34" spans="1:9" ht="12" customHeight="1">
      <c r="A34" s="820" t="s">
        <v>102</v>
      </c>
      <c r="B34" s="820"/>
      <c r="C34" s="820"/>
      <c r="D34" s="820"/>
      <c r="E34" s="820"/>
      <c r="F34" s="820"/>
      <c r="G34" s="820"/>
    </row>
    <row r="35" spans="1:9">
      <c r="A35" s="820" t="s">
        <v>70</v>
      </c>
      <c r="B35" s="820"/>
      <c r="C35" s="820"/>
      <c r="D35" s="820"/>
      <c r="E35" s="820"/>
      <c r="F35" s="820"/>
      <c r="G35" s="820"/>
      <c r="I35" s="99" t="s">
        <v>101</v>
      </c>
    </row>
    <row r="36" spans="1:9">
      <c r="B36" s="100"/>
      <c r="C36" s="100"/>
    </row>
    <row r="37" spans="1:9">
      <c r="B37" s="100"/>
      <c r="C37" s="100"/>
      <c r="D37" s="101"/>
    </row>
    <row r="38" spans="1:9">
      <c r="B38" s="100"/>
      <c r="C38" s="100"/>
      <c r="D38" s="101"/>
    </row>
    <row r="39" spans="1:9">
      <c r="C39" s="101"/>
      <c r="D39" s="101"/>
    </row>
    <row r="40" spans="1:9">
      <c r="C40" s="100"/>
      <c r="D40" s="100"/>
    </row>
    <row r="41" spans="1:9">
      <c r="C41" s="100"/>
    </row>
    <row r="42" spans="1:9">
      <c r="C42" s="100"/>
    </row>
  </sheetData>
  <mergeCells count="20">
    <mergeCell ref="A29:G29"/>
    <mergeCell ref="A1:G1"/>
    <mergeCell ref="A3:G3"/>
    <mergeCell ref="A5:A9"/>
    <mergeCell ref="B5:B9"/>
    <mergeCell ref="C5:G5"/>
    <mergeCell ref="C6:C9"/>
    <mergeCell ref="D6:G6"/>
    <mergeCell ref="D7:E7"/>
    <mergeCell ref="F7:G7"/>
    <mergeCell ref="D8:D9"/>
    <mergeCell ref="E8:E9"/>
    <mergeCell ref="F8:F9"/>
    <mergeCell ref="G8:G9"/>
    <mergeCell ref="A30:G30"/>
    <mergeCell ref="A33:G33"/>
    <mergeCell ref="A31:G31"/>
    <mergeCell ref="A32:E32"/>
    <mergeCell ref="A35:G35"/>
    <mergeCell ref="A34:G34"/>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5"/>
  <sheetViews>
    <sheetView topLeftCell="A16" zoomScaleNormal="100" workbookViewId="0">
      <selection activeCell="G32" sqref="G32"/>
    </sheetView>
  </sheetViews>
  <sheetFormatPr defaultRowHeight="12.75"/>
  <cols>
    <col min="1" max="1" width="31.7109375" style="1" customWidth="1"/>
    <col min="2" max="5" width="12.7109375" style="1" customWidth="1"/>
    <col min="6" max="7" width="10.7109375" style="1" customWidth="1"/>
    <col min="8" max="9" width="9.140625" style="1" customWidth="1"/>
    <col min="10" max="10" width="11.42578125" style="1" bestFit="1" customWidth="1"/>
    <col min="11" max="16384" width="9.140625" style="1"/>
  </cols>
  <sheetData>
    <row r="1" spans="1:16" ht="30" customHeight="1">
      <c r="A1" s="796" t="s">
        <v>37</v>
      </c>
      <c r="B1" s="796"/>
      <c r="C1" s="796"/>
      <c r="D1" s="796"/>
      <c r="E1" s="796"/>
      <c r="F1" s="796"/>
      <c r="G1" s="796"/>
    </row>
    <row r="2" spans="1:16" ht="15" customHeight="1">
      <c r="A2" s="131"/>
      <c r="B2" s="131"/>
      <c r="C2" s="131"/>
      <c r="D2" s="131"/>
      <c r="E2" s="131"/>
      <c r="F2" s="131"/>
      <c r="G2" s="131"/>
    </row>
    <row r="3" spans="1:16" ht="30" customHeight="1">
      <c r="A3" s="802" t="s">
        <v>650</v>
      </c>
      <c r="B3" s="802"/>
      <c r="C3" s="802"/>
      <c r="D3" s="802"/>
      <c r="E3" s="802"/>
      <c r="F3" s="802"/>
      <c r="G3" s="802"/>
    </row>
    <row r="4" spans="1:16" ht="12" customHeight="1">
      <c r="B4" s="130"/>
      <c r="C4" s="130"/>
      <c r="D4" s="131"/>
      <c r="E4" s="131"/>
      <c r="F4" s="130"/>
    </row>
    <row r="5" spans="1:16" ht="15" customHeight="1">
      <c r="A5" s="829" t="s">
        <v>35</v>
      </c>
      <c r="B5" s="32">
        <v>2018</v>
      </c>
      <c r="C5" s="798">
        <v>2019</v>
      </c>
      <c r="D5" s="799"/>
      <c r="E5" s="799"/>
      <c r="F5" s="799"/>
      <c r="G5" s="799"/>
      <c r="I5" s="30"/>
      <c r="J5" s="30"/>
      <c r="K5" s="29"/>
      <c r="L5" s="30"/>
      <c r="M5" s="30"/>
      <c r="N5" s="30"/>
      <c r="O5" s="30"/>
      <c r="P5" s="30"/>
    </row>
    <row r="6" spans="1:16" ht="15" customHeight="1">
      <c r="A6" s="830"/>
      <c r="B6" s="32" t="s">
        <v>116</v>
      </c>
      <c r="C6" s="96" t="s">
        <v>118</v>
      </c>
      <c r="D6" s="31" t="s">
        <v>117</v>
      </c>
      <c r="E6" s="32" t="s">
        <v>98</v>
      </c>
      <c r="F6" s="798" t="s">
        <v>116</v>
      </c>
      <c r="G6" s="799"/>
      <c r="I6" s="30"/>
      <c r="J6" s="30"/>
      <c r="K6" s="29"/>
      <c r="L6" s="29"/>
      <c r="M6" s="29"/>
      <c r="N6" s="29"/>
      <c r="O6" s="30"/>
      <c r="P6" s="30"/>
    </row>
    <row r="7" spans="1:16" ht="25.5" customHeight="1">
      <c r="A7" s="831"/>
      <c r="B7" s="798" t="s">
        <v>115</v>
      </c>
      <c r="C7" s="799"/>
      <c r="D7" s="799"/>
      <c r="E7" s="797"/>
      <c r="F7" s="32" t="s">
        <v>30</v>
      </c>
      <c r="G7" s="31" t="s">
        <v>29</v>
      </c>
      <c r="I7" s="30"/>
      <c r="J7" s="30"/>
      <c r="K7" s="30"/>
      <c r="L7" s="30"/>
      <c r="M7" s="30"/>
      <c r="N7" s="30"/>
      <c r="O7" s="29"/>
      <c r="P7" s="29"/>
    </row>
    <row r="8" spans="1:16" ht="9" customHeight="1">
      <c r="A8" s="29"/>
      <c r="B8" s="29"/>
      <c r="C8" s="29"/>
      <c r="D8" s="29"/>
      <c r="E8" s="29"/>
      <c r="F8" s="29"/>
      <c r="G8" s="29"/>
    </row>
    <row r="9" spans="1:16" ht="15" customHeight="1">
      <c r="A9" s="794" t="s">
        <v>28</v>
      </c>
      <c r="B9" s="794"/>
      <c r="C9" s="794"/>
      <c r="D9" s="794"/>
      <c r="E9" s="794"/>
      <c r="F9" s="794"/>
      <c r="G9" s="794"/>
      <c r="J9" s="30"/>
      <c r="K9" s="29"/>
      <c r="L9" s="30"/>
      <c r="M9" s="30"/>
      <c r="N9" s="30"/>
      <c r="O9" s="30"/>
      <c r="P9" s="30"/>
    </row>
    <row r="10" spans="1:16" ht="15" customHeight="1">
      <c r="A10" s="94" t="s">
        <v>27</v>
      </c>
      <c r="B10" s="123">
        <v>1127.46</v>
      </c>
      <c r="C10" s="127" t="s">
        <v>662</v>
      </c>
      <c r="D10" s="127" t="s">
        <v>660</v>
      </c>
      <c r="E10" s="127" t="s">
        <v>661</v>
      </c>
      <c r="F10" s="129">
        <v>107.2</v>
      </c>
      <c r="G10" s="129">
        <v>78.7</v>
      </c>
      <c r="I10" s="6"/>
      <c r="J10" s="30"/>
      <c r="K10" s="29"/>
      <c r="L10" s="29"/>
      <c r="M10" s="29"/>
      <c r="N10" s="29"/>
      <c r="O10" s="30"/>
      <c r="P10" s="30"/>
    </row>
    <row r="11" spans="1:16" s="120" customFormat="1" ht="15" customHeight="1">
      <c r="A11" s="24" t="s">
        <v>26</v>
      </c>
      <c r="B11" s="122">
        <v>1129.27</v>
      </c>
      <c r="C11" s="125" t="s">
        <v>688</v>
      </c>
      <c r="D11" s="125" t="s">
        <v>689</v>
      </c>
      <c r="E11" s="125" t="s">
        <v>690</v>
      </c>
      <c r="F11" s="128">
        <v>107.2</v>
      </c>
      <c r="G11" s="128">
        <v>79.3</v>
      </c>
      <c r="I11" s="6"/>
      <c r="J11" s="30"/>
      <c r="K11" s="30"/>
      <c r="L11" s="30"/>
      <c r="M11" s="30"/>
      <c r="N11" s="30"/>
      <c r="O11" s="29"/>
      <c r="P11" s="29"/>
    </row>
    <row r="12" spans="1:16" s="120" customFormat="1" ht="15" customHeight="1">
      <c r="A12" s="24" t="s">
        <v>25</v>
      </c>
      <c r="B12" s="122">
        <v>1120.94</v>
      </c>
      <c r="C12" s="125">
        <v>1568.44</v>
      </c>
      <c r="D12" s="125">
        <v>1202.08</v>
      </c>
      <c r="E12" s="125">
        <v>1306.0899999999999</v>
      </c>
      <c r="F12" s="128">
        <v>107.2</v>
      </c>
      <c r="G12" s="128">
        <v>76.599999999999994</v>
      </c>
      <c r="I12" s="6"/>
      <c r="J12" s="30"/>
    </row>
    <row r="13" spans="1:16" s="120" customFormat="1" ht="15" customHeight="1">
      <c r="A13" s="24" t="s">
        <v>114</v>
      </c>
      <c r="B13" s="122">
        <v>452.65</v>
      </c>
      <c r="C13" s="125">
        <v>507.45</v>
      </c>
      <c r="D13" s="125">
        <v>484.92</v>
      </c>
      <c r="E13" s="125">
        <v>484.23</v>
      </c>
      <c r="F13" s="128">
        <v>107.1</v>
      </c>
      <c r="G13" s="128">
        <v>95.6</v>
      </c>
      <c r="I13" s="6"/>
      <c r="J13" s="30"/>
    </row>
    <row r="14" spans="1:16" s="120" customFormat="1" ht="9" customHeight="1">
      <c r="A14" s="24"/>
      <c r="B14" s="121"/>
      <c r="C14" s="121"/>
      <c r="D14" s="121"/>
      <c r="E14" s="121"/>
      <c r="F14" s="7"/>
      <c r="G14" s="7"/>
      <c r="I14" s="6"/>
      <c r="J14" s="30"/>
    </row>
    <row r="15" spans="1:16" s="124" customFormat="1" ht="15" customHeight="1">
      <c r="A15" s="794" t="s">
        <v>681</v>
      </c>
      <c r="B15" s="794"/>
      <c r="C15" s="794"/>
      <c r="D15" s="794"/>
      <c r="E15" s="794"/>
      <c r="F15" s="794"/>
      <c r="G15" s="794"/>
      <c r="I15" s="6"/>
      <c r="J15" s="30"/>
    </row>
    <row r="16" spans="1:16" s="11" customFormat="1" ht="15" customHeight="1">
      <c r="A16" s="18" t="s">
        <v>22</v>
      </c>
      <c r="B16" s="123">
        <v>1129.27</v>
      </c>
      <c r="C16" s="127" t="s">
        <v>688</v>
      </c>
      <c r="D16" s="127" t="s">
        <v>689</v>
      </c>
      <c r="E16" s="127" t="s">
        <v>690</v>
      </c>
      <c r="F16" s="16">
        <v>107.2</v>
      </c>
      <c r="G16" s="15">
        <v>79.3</v>
      </c>
      <c r="I16" s="6"/>
      <c r="J16" s="30"/>
    </row>
    <row r="17" spans="1:10" s="120" customFormat="1" ht="15" customHeight="1">
      <c r="A17" s="126" t="s">
        <v>21</v>
      </c>
      <c r="B17" s="122">
        <v>1019.77</v>
      </c>
      <c r="C17" s="125">
        <v>1470.4</v>
      </c>
      <c r="D17" s="125">
        <v>1110.55</v>
      </c>
      <c r="E17" s="125">
        <v>1209.18</v>
      </c>
      <c r="F17" s="12">
        <v>108.9</v>
      </c>
      <c r="G17" s="7">
        <v>75.5</v>
      </c>
      <c r="I17" s="6"/>
      <c r="J17" s="30"/>
    </row>
    <row r="18" spans="1:10" s="120" customFormat="1" ht="15" customHeight="1">
      <c r="A18" s="9" t="s">
        <v>20</v>
      </c>
      <c r="B18" s="122">
        <v>1155.01</v>
      </c>
      <c r="C18" s="125" t="s">
        <v>692</v>
      </c>
      <c r="D18" s="125" t="s">
        <v>691</v>
      </c>
      <c r="E18" s="125" t="s">
        <v>693</v>
      </c>
      <c r="F18" s="12">
        <v>107.1</v>
      </c>
      <c r="G18" s="7">
        <v>80.099999999999994</v>
      </c>
      <c r="I18" s="6"/>
      <c r="J18" s="30"/>
    </row>
    <row r="19" spans="1:10" s="120" customFormat="1" ht="27" customHeight="1">
      <c r="A19" s="9" t="s">
        <v>19</v>
      </c>
      <c r="B19" s="122">
        <v>956.5</v>
      </c>
      <c r="C19" s="122">
        <v>1364.46</v>
      </c>
      <c r="D19" s="122">
        <v>1017.33</v>
      </c>
      <c r="E19" s="122">
        <v>1117.69</v>
      </c>
      <c r="F19" s="12">
        <v>106.4</v>
      </c>
      <c r="G19" s="7">
        <v>74.599999999999994</v>
      </c>
      <c r="I19" s="6"/>
      <c r="J19" s="30"/>
    </row>
    <row r="20" spans="1:10" s="120" customFormat="1" ht="27" customHeight="1">
      <c r="A20" s="9" t="s">
        <v>18</v>
      </c>
      <c r="B20" s="122">
        <v>1021.09</v>
      </c>
      <c r="C20" s="122">
        <v>1449.36</v>
      </c>
      <c r="D20" s="122">
        <v>1085.6400000000001</v>
      </c>
      <c r="E20" s="122">
        <v>1191.47</v>
      </c>
      <c r="F20" s="12">
        <v>106.3</v>
      </c>
      <c r="G20" s="7">
        <v>74.900000000000006</v>
      </c>
      <c r="I20" s="6"/>
      <c r="J20" s="30"/>
    </row>
    <row r="21" spans="1:10" s="120" customFormat="1" ht="27" customHeight="1">
      <c r="A21" s="9" t="s">
        <v>17</v>
      </c>
      <c r="B21" s="122">
        <v>1176.6500000000001</v>
      </c>
      <c r="C21" s="122">
        <v>1617.4</v>
      </c>
      <c r="D21" s="122">
        <v>1248.82</v>
      </c>
      <c r="E21" s="122">
        <v>1355.75</v>
      </c>
      <c r="F21" s="12">
        <v>106.1</v>
      </c>
      <c r="G21" s="7">
        <v>77.2</v>
      </c>
      <c r="I21" s="6"/>
      <c r="J21" s="30"/>
    </row>
    <row r="22" spans="1:10" s="120" customFormat="1" ht="9" customHeight="1">
      <c r="A22" s="9"/>
      <c r="B22" s="121"/>
      <c r="C22" s="121"/>
      <c r="D22" s="121"/>
      <c r="E22" s="121"/>
      <c r="F22" s="7"/>
      <c r="G22" s="7"/>
      <c r="I22" s="6"/>
      <c r="J22" s="30"/>
    </row>
    <row r="23" spans="1:10" s="124" customFormat="1" ht="15" customHeight="1">
      <c r="A23" s="795" t="s">
        <v>16</v>
      </c>
      <c r="B23" s="795"/>
      <c r="C23" s="795"/>
      <c r="D23" s="795"/>
      <c r="E23" s="795"/>
      <c r="F23" s="795"/>
      <c r="G23" s="795"/>
      <c r="I23" s="6"/>
      <c r="J23" s="30"/>
    </row>
    <row r="24" spans="1:10" s="11" customFormat="1" ht="27" customHeight="1">
      <c r="A24" s="18" t="s">
        <v>87</v>
      </c>
      <c r="B24" s="123">
        <v>1096.56</v>
      </c>
      <c r="C24" s="123">
        <v>1533.59</v>
      </c>
      <c r="D24" s="123">
        <v>1175.6500000000001</v>
      </c>
      <c r="E24" s="123">
        <v>1276.99</v>
      </c>
      <c r="F24" s="16">
        <v>107.2</v>
      </c>
      <c r="G24" s="15">
        <v>76.7</v>
      </c>
      <c r="I24" s="6"/>
      <c r="J24" s="30"/>
    </row>
    <row r="25" spans="1:10" s="120" customFormat="1" ht="27" customHeight="1">
      <c r="A25" s="14" t="s">
        <v>14</v>
      </c>
      <c r="B25" s="122">
        <v>1135.24</v>
      </c>
      <c r="C25" s="122">
        <v>1567.34</v>
      </c>
      <c r="D25" s="122">
        <v>1213.23</v>
      </c>
      <c r="E25" s="122">
        <v>1313.69</v>
      </c>
      <c r="F25" s="12">
        <v>106.9</v>
      </c>
      <c r="G25" s="7">
        <v>77.400000000000006</v>
      </c>
      <c r="I25" s="6"/>
      <c r="J25" s="30"/>
    </row>
    <row r="26" spans="1:10" s="120" customFormat="1" ht="27" customHeight="1">
      <c r="A26" s="9" t="s">
        <v>85</v>
      </c>
      <c r="B26" s="122">
        <v>1097.56</v>
      </c>
      <c r="C26" s="122">
        <v>1534.18</v>
      </c>
      <c r="D26" s="122">
        <v>1176.75</v>
      </c>
      <c r="E26" s="122">
        <v>1277.92</v>
      </c>
      <c r="F26" s="12">
        <v>107.2</v>
      </c>
      <c r="G26" s="7">
        <v>76.7</v>
      </c>
      <c r="I26" s="6"/>
      <c r="J26" s="30"/>
    </row>
    <row r="27" spans="1:10" s="120" customFormat="1" ht="36" customHeight="1">
      <c r="A27" s="9" t="s">
        <v>12</v>
      </c>
      <c r="B27" s="122">
        <v>959.25</v>
      </c>
      <c r="C27" s="122">
        <v>1732.67</v>
      </c>
      <c r="D27" s="122">
        <v>1032.0999999999999</v>
      </c>
      <c r="E27" s="122">
        <v>1247</v>
      </c>
      <c r="F27" s="12">
        <v>107.6</v>
      </c>
      <c r="G27" s="7">
        <v>59.6</v>
      </c>
      <c r="I27" s="6"/>
      <c r="J27" s="30"/>
    </row>
    <row r="28" spans="1:10" s="120" customFormat="1" ht="36" customHeight="1">
      <c r="A28" s="9" t="s">
        <v>11</v>
      </c>
      <c r="B28" s="122">
        <v>918.14</v>
      </c>
      <c r="C28" s="122">
        <v>1327.89</v>
      </c>
      <c r="D28" s="122">
        <v>963.58</v>
      </c>
      <c r="E28" s="122">
        <v>1071.24</v>
      </c>
      <c r="F28" s="12">
        <v>104.9</v>
      </c>
      <c r="G28" s="7">
        <v>72.599999999999994</v>
      </c>
      <c r="I28" s="6"/>
      <c r="J28" s="30"/>
    </row>
    <row r="29" spans="1:10" s="120" customFormat="1" ht="36" customHeight="1">
      <c r="A29" s="9" t="s">
        <v>10</v>
      </c>
      <c r="B29" s="122">
        <v>1093.75</v>
      </c>
      <c r="C29" s="122">
        <v>1526.04</v>
      </c>
      <c r="D29" s="122">
        <v>1164.71</v>
      </c>
      <c r="E29" s="122">
        <v>1268.46</v>
      </c>
      <c r="F29" s="12">
        <v>106.5</v>
      </c>
      <c r="G29" s="7">
        <v>76.3</v>
      </c>
      <c r="I29" s="6"/>
      <c r="J29" s="30"/>
    </row>
    <row r="30" spans="1:10" s="120" customFormat="1" ht="9" customHeight="1">
      <c r="A30" s="9"/>
      <c r="B30" s="121"/>
      <c r="C30" s="121"/>
      <c r="D30" s="121"/>
      <c r="E30" s="121"/>
      <c r="F30" s="7"/>
      <c r="G30" s="7"/>
      <c r="I30" s="6"/>
      <c r="J30" s="30"/>
    </row>
    <row r="31" spans="1:10" ht="15" customHeight="1">
      <c r="A31" s="795" t="s">
        <v>81</v>
      </c>
      <c r="B31" s="795"/>
      <c r="C31" s="795"/>
      <c r="D31" s="795"/>
      <c r="E31" s="795"/>
      <c r="F31" s="795"/>
      <c r="G31" s="795"/>
      <c r="I31" s="6"/>
      <c r="J31" s="30"/>
    </row>
    <row r="32" spans="1:10" s="11" customFormat="1" ht="15" customHeight="1">
      <c r="A32" s="18" t="s">
        <v>8</v>
      </c>
      <c r="B32" s="123">
        <v>1233.44</v>
      </c>
      <c r="C32" s="123">
        <v>1725.93</v>
      </c>
      <c r="D32" s="123">
        <v>1322.8</v>
      </c>
      <c r="E32" s="123">
        <v>1438.45</v>
      </c>
      <c r="F32" s="16">
        <v>107.2</v>
      </c>
      <c r="G32" s="15">
        <v>76.599999999999994</v>
      </c>
      <c r="I32" s="6"/>
      <c r="J32" s="30"/>
    </row>
    <row r="33" spans="1:10" s="120" customFormat="1" ht="15" customHeight="1">
      <c r="A33" s="14" t="s">
        <v>7</v>
      </c>
      <c r="B33" s="122">
        <v>1284.98</v>
      </c>
      <c r="C33" s="122">
        <v>1802.96</v>
      </c>
      <c r="D33" s="122">
        <v>1384.41</v>
      </c>
      <c r="E33" s="122">
        <v>1507.81</v>
      </c>
      <c r="F33" s="12">
        <v>107.7</v>
      </c>
      <c r="G33" s="7">
        <v>76.8</v>
      </c>
      <c r="I33" s="6"/>
      <c r="J33" s="30"/>
    </row>
    <row r="34" spans="1:10" s="120" customFormat="1" ht="15" customHeight="1">
      <c r="A34" s="9" t="s">
        <v>6</v>
      </c>
      <c r="B34" s="122">
        <v>1224.51</v>
      </c>
      <c r="C34" s="122">
        <v>1716.82</v>
      </c>
      <c r="D34" s="122">
        <v>1313.5</v>
      </c>
      <c r="E34" s="122">
        <v>1429.31</v>
      </c>
      <c r="F34" s="12">
        <v>107.3</v>
      </c>
      <c r="G34" s="7">
        <v>76.5</v>
      </c>
      <c r="I34" s="6"/>
      <c r="J34" s="30"/>
    </row>
    <row r="35" spans="1:10" s="120" customFormat="1" ht="27" customHeight="1">
      <c r="A35" s="9" t="s">
        <v>5</v>
      </c>
      <c r="B35" s="122">
        <v>1517.09</v>
      </c>
      <c r="C35" s="122">
        <v>1996.55</v>
      </c>
      <c r="D35" s="122">
        <v>1624.67</v>
      </c>
      <c r="E35" s="122">
        <v>1724.73</v>
      </c>
      <c r="F35" s="12">
        <v>107.1</v>
      </c>
      <c r="G35" s="7">
        <v>81.400000000000006</v>
      </c>
      <c r="I35" s="6"/>
      <c r="J35" s="30"/>
    </row>
    <row r="36" spans="1:10" s="120" customFormat="1" ht="27" customHeight="1">
      <c r="A36" s="9" t="s">
        <v>4</v>
      </c>
      <c r="B36" s="122">
        <v>1460.27</v>
      </c>
      <c r="C36" s="122">
        <v>1956.61</v>
      </c>
      <c r="D36" s="122">
        <v>1557.63</v>
      </c>
      <c r="E36" s="122">
        <v>1671.73</v>
      </c>
      <c r="F36" s="12">
        <v>106.7</v>
      </c>
      <c r="G36" s="7">
        <v>79.599999999999994</v>
      </c>
      <c r="I36" s="6"/>
      <c r="J36" s="30"/>
    </row>
    <row r="37" spans="1:10" s="120" customFormat="1" ht="27" customHeight="1">
      <c r="A37" s="9" t="s">
        <v>3</v>
      </c>
      <c r="B37" s="122">
        <v>1322.37</v>
      </c>
      <c r="C37" s="122">
        <v>1876.83</v>
      </c>
      <c r="D37" s="122">
        <v>1449.29</v>
      </c>
      <c r="E37" s="122">
        <v>1564.87</v>
      </c>
      <c r="F37" s="12">
        <v>109.6</v>
      </c>
      <c r="G37" s="7">
        <v>77.2</v>
      </c>
      <c r="I37" s="6"/>
      <c r="J37" s="30"/>
    </row>
    <row r="38" spans="1:10" s="120" customFormat="1" ht="21" customHeight="1">
      <c r="A38" s="9"/>
      <c r="B38" s="121"/>
      <c r="C38" s="121"/>
      <c r="D38" s="121"/>
      <c r="E38" s="121"/>
      <c r="F38" s="7"/>
      <c r="G38" s="7"/>
      <c r="I38" s="6"/>
      <c r="J38" s="6"/>
    </row>
    <row r="39" spans="1:10" ht="24" customHeight="1">
      <c r="A39" s="801" t="s">
        <v>113</v>
      </c>
      <c r="B39" s="801"/>
      <c r="C39" s="801"/>
      <c r="D39" s="801"/>
      <c r="E39" s="801"/>
      <c r="F39" s="801"/>
      <c r="G39" s="801"/>
    </row>
    <row r="40" spans="1:10" ht="24" customHeight="1">
      <c r="A40" s="819" t="s">
        <v>75</v>
      </c>
      <c r="B40" s="828"/>
      <c r="C40" s="828"/>
      <c r="D40" s="828"/>
      <c r="E40" s="828"/>
      <c r="F40" s="828"/>
      <c r="G40" s="828"/>
    </row>
    <row r="41" spans="1:10" ht="15.75" customHeight="1">
      <c r="A41" s="819" t="s">
        <v>112</v>
      </c>
      <c r="B41" s="819"/>
      <c r="C41" s="819"/>
      <c r="D41" s="819"/>
      <c r="E41" s="819"/>
      <c r="F41" s="819"/>
      <c r="G41" s="118"/>
    </row>
    <row r="42" spans="1:10" ht="20.25" customHeight="1">
      <c r="A42" s="819" t="s">
        <v>657</v>
      </c>
      <c r="B42" s="819"/>
      <c r="C42" s="819"/>
      <c r="D42" s="819"/>
      <c r="E42" s="119"/>
      <c r="F42" s="119"/>
      <c r="G42" s="118"/>
    </row>
    <row r="43" spans="1:10" ht="22.5" customHeight="1">
      <c r="A43" s="801" t="s">
        <v>658</v>
      </c>
      <c r="B43" s="801"/>
      <c r="C43" s="801"/>
      <c r="D43" s="801"/>
      <c r="E43" s="801"/>
      <c r="F43" s="801"/>
      <c r="G43" s="801"/>
    </row>
    <row r="44" spans="1:10" ht="24.75" customHeight="1">
      <c r="A44" s="801" t="s">
        <v>71</v>
      </c>
      <c r="B44" s="801"/>
      <c r="C44" s="801"/>
      <c r="D44" s="801"/>
      <c r="E44" s="801"/>
      <c r="F44" s="801"/>
      <c r="G44" s="801"/>
    </row>
    <row r="45" spans="1:10">
      <c r="A45" s="801" t="s">
        <v>70</v>
      </c>
      <c r="B45" s="801"/>
      <c r="C45" s="801"/>
      <c r="D45" s="801"/>
      <c r="E45" s="801"/>
      <c r="F45" s="827"/>
      <c r="G45" s="827"/>
    </row>
  </sheetData>
  <mergeCells count="17">
    <mergeCell ref="A1:G1"/>
    <mergeCell ref="A3:G3"/>
    <mergeCell ref="A5:A7"/>
    <mergeCell ref="C5:G5"/>
    <mergeCell ref="F6:G6"/>
    <mergeCell ref="B7:E7"/>
    <mergeCell ref="A42:D42"/>
    <mergeCell ref="A45:G45"/>
    <mergeCell ref="A44:G44"/>
    <mergeCell ref="A9:G9"/>
    <mergeCell ref="A15:G15"/>
    <mergeCell ref="A23:G23"/>
    <mergeCell ref="A31:G31"/>
    <mergeCell ref="A39:G39"/>
    <mergeCell ref="A40:G40"/>
    <mergeCell ref="A41:F41"/>
    <mergeCell ref="A43:G43"/>
  </mergeCells>
  <printOptions horizontalCentered="1"/>
  <pageMargins left="0.70866141732283461" right="0.70866141732283461"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0"/>
  <sheetViews>
    <sheetView topLeftCell="A25" workbookViewId="0">
      <selection activeCell="F44" sqref="F44:G44"/>
    </sheetView>
  </sheetViews>
  <sheetFormatPr defaultRowHeight="12.75"/>
  <cols>
    <col min="1" max="1" width="23.140625" style="62" customWidth="1"/>
    <col min="2" max="2" width="13.140625" style="62" customWidth="1"/>
    <col min="3" max="3" width="15" style="62" customWidth="1"/>
    <col min="4" max="4" width="12.5703125" style="62" customWidth="1"/>
    <col min="5" max="5" width="12" style="62" customWidth="1"/>
    <col min="6" max="6" width="10.42578125" style="62" customWidth="1"/>
    <col min="7" max="7" width="13.7109375" style="62" customWidth="1"/>
    <col min="8" max="8" width="14.28515625" style="62" customWidth="1"/>
    <col min="9" max="9" width="20.85546875" style="62" customWidth="1"/>
    <col min="10" max="10" width="11.7109375" style="62" bestFit="1" customWidth="1"/>
    <col min="11" max="12" width="10.140625" style="62" bestFit="1" customWidth="1"/>
    <col min="13" max="13" width="9.28515625" style="62" bestFit="1" customWidth="1"/>
    <col min="14" max="16384" width="9.140625" style="62"/>
  </cols>
  <sheetData>
    <row r="1" spans="1:13" ht="26.25" customHeight="1">
      <c r="A1" s="849" t="s">
        <v>37</v>
      </c>
      <c r="B1" s="849"/>
      <c r="C1" s="849"/>
      <c r="D1" s="849"/>
      <c r="E1" s="849"/>
      <c r="F1" s="849"/>
      <c r="G1" s="849"/>
    </row>
    <row r="2" spans="1:13" ht="12.75" customHeight="1">
      <c r="A2" s="158"/>
      <c r="B2" s="158"/>
      <c r="C2" s="158"/>
      <c r="D2" s="158"/>
      <c r="E2" s="158"/>
      <c r="F2" s="158"/>
      <c r="G2" s="158"/>
    </row>
    <row r="3" spans="1:13" ht="29.45" customHeight="1">
      <c r="A3" s="850" t="s">
        <v>651</v>
      </c>
      <c r="B3" s="850"/>
      <c r="C3" s="850"/>
      <c r="D3" s="850"/>
      <c r="E3" s="850"/>
      <c r="F3" s="850"/>
      <c r="G3" s="850"/>
    </row>
    <row r="4" spans="1:13" ht="14.25">
      <c r="A4" s="161"/>
      <c r="B4" s="160"/>
      <c r="C4" s="159"/>
      <c r="D4" s="159"/>
      <c r="E4" s="159"/>
      <c r="F4" s="159"/>
      <c r="G4" s="158"/>
    </row>
    <row r="5" spans="1:13">
      <c r="A5" s="851" t="s">
        <v>35</v>
      </c>
      <c r="B5" s="846" t="s">
        <v>138</v>
      </c>
      <c r="C5" s="845" t="s">
        <v>137</v>
      </c>
      <c r="D5" s="845"/>
      <c r="E5" s="845"/>
      <c r="F5" s="845"/>
      <c r="G5" s="848"/>
    </row>
    <row r="6" spans="1:13">
      <c r="A6" s="851"/>
      <c r="B6" s="852"/>
      <c r="C6" s="846" t="s">
        <v>136</v>
      </c>
      <c r="D6" s="854" t="s">
        <v>65</v>
      </c>
      <c r="E6" s="854"/>
      <c r="F6" s="854"/>
      <c r="G6" s="853"/>
    </row>
    <row r="7" spans="1:13" ht="29.25" customHeight="1">
      <c r="A7" s="851"/>
      <c r="B7" s="852"/>
      <c r="C7" s="852"/>
      <c r="D7" s="853" t="s">
        <v>135</v>
      </c>
      <c r="E7" s="851"/>
      <c r="F7" s="854" t="s">
        <v>134</v>
      </c>
      <c r="G7" s="853"/>
    </row>
    <row r="8" spans="1:13">
      <c r="A8" s="851"/>
      <c r="B8" s="852"/>
      <c r="C8" s="852"/>
      <c r="D8" s="854" t="s">
        <v>62</v>
      </c>
      <c r="E8" s="845" t="s">
        <v>60</v>
      </c>
      <c r="F8" s="846" t="s">
        <v>61</v>
      </c>
      <c r="G8" s="848" t="s">
        <v>60</v>
      </c>
    </row>
    <row r="9" spans="1:13" ht="21.75" customHeight="1">
      <c r="A9" s="851"/>
      <c r="B9" s="847"/>
      <c r="C9" s="847"/>
      <c r="D9" s="854"/>
      <c r="E9" s="845"/>
      <c r="F9" s="847"/>
      <c r="G9" s="848"/>
      <c r="K9" s="62" t="s">
        <v>54</v>
      </c>
    </row>
    <row r="10" spans="1:13">
      <c r="A10" s="157" t="s">
        <v>59</v>
      </c>
      <c r="B10" s="155"/>
      <c r="C10" s="156"/>
      <c r="D10" s="155" t="s">
        <v>107</v>
      </c>
      <c r="E10" s="63"/>
      <c r="F10" s="154"/>
      <c r="G10" s="153" t="s">
        <v>107</v>
      </c>
    </row>
    <row r="11" spans="1:13" ht="13.5">
      <c r="A11" s="152" t="s">
        <v>58</v>
      </c>
      <c r="B11" s="150">
        <v>1299.57</v>
      </c>
      <c r="C11" s="149" t="s">
        <v>694</v>
      </c>
      <c r="D11" s="150">
        <v>1276.99</v>
      </c>
      <c r="E11" s="151">
        <v>1313.69</v>
      </c>
      <c r="F11" s="150">
        <v>1438.45</v>
      </c>
      <c r="G11" s="149">
        <v>1507.81</v>
      </c>
      <c r="H11" s="136"/>
      <c r="I11" s="136"/>
      <c r="J11" s="136"/>
      <c r="K11" s="136"/>
      <c r="L11" s="136"/>
      <c r="M11" s="136"/>
    </row>
    <row r="12" spans="1:13">
      <c r="A12" s="104" t="s">
        <v>57</v>
      </c>
      <c r="B12" s="146">
        <v>1266.76</v>
      </c>
      <c r="C12" s="145">
        <v>1262.7</v>
      </c>
      <c r="D12" s="146">
        <v>1257.73</v>
      </c>
      <c r="E12" s="145">
        <v>1264.3399999999999</v>
      </c>
      <c r="F12" s="146">
        <v>1396.68</v>
      </c>
      <c r="G12" s="145">
        <v>1373.84</v>
      </c>
      <c r="H12" s="136"/>
      <c r="I12" s="136"/>
      <c r="J12" s="136"/>
      <c r="K12" s="136"/>
      <c r="L12" s="136"/>
      <c r="M12" s="136"/>
    </row>
    <row r="13" spans="1:13">
      <c r="A13" s="104" t="s">
        <v>56</v>
      </c>
      <c r="B13" s="146">
        <v>1330.39</v>
      </c>
      <c r="C13" s="145">
        <v>1325.27</v>
      </c>
      <c r="D13" s="146">
        <v>1305.82</v>
      </c>
      <c r="E13" s="145">
        <v>1347.27</v>
      </c>
      <c r="F13" s="146">
        <v>1584.2</v>
      </c>
      <c r="G13" s="145">
        <v>1812.48</v>
      </c>
      <c r="H13" s="136"/>
      <c r="I13" s="136"/>
      <c r="J13" s="136"/>
      <c r="K13" s="136"/>
      <c r="L13" s="136"/>
      <c r="M13" s="136"/>
    </row>
    <row r="14" spans="1:13">
      <c r="A14" s="104" t="s">
        <v>55</v>
      </c>
      <c r="B14" s="146">
        <v>1307.8900000000001</v>
      </c>
      <c r="C14" s="145">
        <v>1305.5999999999999</v>
      </c>
      <c r="D14" s="146">
        <v>1283.78</v>
      </c>
      <c r="E14" s="145">
        <v>1314.05</v>
      </c>
      <c r="F14" s="146">
        <v>1477.94</v>
      </c>
      <c r="G14" s="145">
        <v>1486.3</v>
      </c>
      <c r="H14" s="136"/>
      <c r="I14" s="136"/>
      <c r="J14" s="136"/>
      <c r="K14" s="136"/>
      <c r="L14" s="136" t="s">
        <v>109</v>
      </c>
      <c r="M14" s="136"/>
    </row>
    <row r="15" spans="1:13">
      <c r="A15" s="104" t="s">
        <v>53</v>
      </c>
      <c r="B15" s="146">
        <v>1239.1199999999999</v>
      </c>
      <c r="C15" s="145">
        <v>1219.05</v>
      </c>
      <c r="D15" s="146">
        <v>1281.1600000000001</v>
      </c>
      <c r="E15" s="145">
        <v>1290.8499999999999</v>
      </c>
      <c r="F15" s="146">
        <v>1419.36</v>
      </c>
      <c r="G15" s="145">
        <v>1347.33</v>
      </c>
      <c r="H15" s="136"/>
      <c r="I15" s="136"/>
      <c r="J15" s="136"/>
      <c r="K15" s="136"/>
      <c r="L15" s="136"/>
      <c r="M15" s="136"/>
    </row>
    <row r="16" spans="1:13">
      <c r="A16" s="104" t="s">
        <v>52</v>
      </c>
      <c r="B16" s="146">
        <v>1309.76</v>
      </c>
      <c r="C16" s="145">
        <v>1302.1500000000001</v>
      </c>
      <c r="D16" s="146">
        <v>1290.1099999999999</v>
      </c>
      <c r="E16" s="145">
        <v>1308.6300000000001</v>
      </c>
      <c r="F16" s="146">
        <v>1545.96</v>
      </c>
      <c r="G16" s="145">
        <v>1595.46</v>
      </c>
      <c r="H16" s="136"/>
      <c r="I16" s="136"/>
      <c r="J16" s="136"/>
      <c r="K16" s="136"/>
      <c r="L16" s="136"/>
      <c r="M16" s="136"/>
    </row>
    <row r="17" spans="1:13">
      <c r="A17" s="104" t="s">
        <v>51</v>
      </c>
      <c r="B17" s="146">
        <v>1274.53</v>
      </c>
      <c r="C17" s="145">
        <v>1273.8</v>
      </c>
      <c r="D17" s="146">
        <v>1262.58</v>
      </c>
      <c r="E17" s="145">
        <v>1291.8</v>
      </c>
      <c r="F17" s="146">
        <v>1376</v>
      </c>
      <c r="G17" s="145">
        <v>1384.44</v>
      </c>
      <c r="H17" s="136"/>
      <c r="I17" s="136"/>
      <c r="J17" s="136"/>
      <c r="K17" s="136"/>
      <c r="L17" s="136"/>
      <c r="M17" s="136"/>
    </row>
    <row r="18" spans="1:13">
      <c r="A18" s="104" t="s">
        <v>50</v>
      </c>
      <c r="B18" s="146">
        <v>1310.88</v>
      </c>
      <c r="C18" s="145">
        <v>1313.83</v>
      </c>
      <c r="D18" s="146">
        <v>1268.6500000000001</v>
      </c>
      <c r="E18" s="145">
        <v>1313.49</v>
      </c>
      <c r="F18" s="146">
        <v>1396.08</v>
      </c>
      <c r="G18" s="145">
        <v>1455.44</v>
      </c>
      <c r="H18" s="136"/>
      <c r="I18" s="136"/>
      <c r="J18" s="136"/>
      <c r="K18" s="136"/>
      <c r="L18" s="136"/>
      <c r="M18" s="136"/>
    </row>
    <row r="19" spans="1:13">
      <c r="A19" s="104" t="s">
        <v>49</v>
      </c>
      <c r="B19" s="146">
        <v>1311.45</v>
      </c>
      <c r="C19" s="145">
        <v>1306.71</v>
      </c>
      <c r="D19" s="146">
        <v>1294.8800000000001</v>
      </c>
      <c r="E19" s="145">
        <v>1332.07</v>
      </c>
      <c r="F19" s="146">
        <v>1493.78</v>
      </c>
      <c r="G19" s="148">
        <v>1521.22</v>
      </c>
      <c r="H19" s="136"/>
      <c r="I19" s="136"/>
      <c r="J19" s="136"/>
      <c r="K19" s="136"/>
      <c r="L19" s="136"/>
      <c r="M19" s="136"/>
    </row>
    <row r="20" spans="1:13">
      <c r="A20" s="104" t="s">
        <v>48</v>
      </c>
      <c r="B20" s="146">
        <v>1284.99</v>
      </c>
      <c r="C20" s="145">
        <v>1287.9000000000001</v>
      </c>
      <c r="D20" s="146">
        <v>1251.08</v>
      </c>
      <c r="E20" s="145">
        <v>1290.56</v>
      </c>
      <c r="F20" s="146">
        <v>1410.89</v>
      </c>
      <c r="G20" s="145">
        <v>1538.11</v>
      </c>
      <c r="H20" s="136"/>
      <c r="I20" s="136"/>
      <c r="J20" s="136"/>
      <c r="K20" s="136"/>
      <c r="L20" s="136"/>
      <c r="M20" s="136"/>
    </row>
    <row r="21" spans="1:13">
      <c r="A21" s="104" t="s">
        <v>47</v>
      </c>
      <c r="B21" s="146">
        <v>1334.48</v>
      </c>
      <c r="C21" s="145">
        <v>1337.06</v>
      </c>
      <c r="D21" s="146">
        <v>1275.8699999999999</v>
      </c>
      <c r="E21" s="145">
        <v>1329.73</v>
      </c>
      <c r="F21" s="146">
        <v>1504.33</v>
      </c>
      <c r="G21" s="145">
        <v>1607.03</v>
      </c>
      <c r="H21" s="136"/>
      <c r="I21" s="136"/>
      <c r="J21" s="136"/>
      <c r="K21" s="136"/>
      <c r="L21" s="136"/>
      <c r="M21" s="136"/>
    </row>
    <row r="22" spans="1:13">
      <c r="A22" s="104" t="s">
        <v>46</v>
      </c>
      <c r="B22" s="146">
        <v>1303.96</v>
      </c>
      <c r="C22" s="145">
        <v>1302.33</v>
      </c>
      <c r="D22" s="146">
        <v>1282.6500000000001</v>
      </c>
      <c r="E22" s="145">
        <v>1324.99</v>
      </c>
      <c r="F22" s="146">
        <v>1432.9</v>
      </c>
      <c r="G22" s="145">
        <v>1512.36</v>
      </c>
      <c r="H22" s="136"/>
      <c r="I22" s="136"/>
      <c r="J22" s="136"/>
      <c r="K22" s="136"/>
      <c r="L22" s="136"/>
      <c r="M22" s="136"/>
    </row>
    <row r="23" spans="1:13">
      <c r="A23" s="104" t="s">
        <v>45</v>
      </c>
      <c r="B23" s="146">
        <v>1225.45</v>
      </c>
      <c r="C23" s="145">
        <v>1216.6400000000001</v>
      </c>
      <c r="D23" s="146">
        <v>1256.42</v>
      </c>
      <c r="E23" s="145">
        <v>1296.8599999999999</v>
      </c>
      <c r="F23" s="146">
        <v>1337.77</v>
      </c>
      <c r="G23" s="145">
        <v>1363.49</v>
      </c>
      <c r="H23" s="136"/>
      <c r="I23" s="136"/>
      <c r="J23" s="136"/>
      <c r="K23" s="136"/>
      <c r="L23" s="136"/>
      <c r="M23" s="136"/>
    </row>
    <row r="24" spans="1:13">
      <c r="A24" s="104" t="s">
        <v>44</v>
      </c>
      <c r="B24" s="146">
        <v>1297.72</v>
      </c>
      <c r="C24" s="145">
        <v>1295.94</v>
      </c>
      <c r="D24" s="146">
        <v>1287.08</v>
      </c>
      <c r="E24" s="145">
        <v>1334.95</v>
      </c>
      <c r="F24" s="146">
        <v>1377.45</v>
      </c>
      <c r="G24" s="145">
        <v>1390.31</v>
      </c>
      <c r="H24" s="136"/>
      <c r="I24" s="136"/>
      <c r="J24" s="136"/>
      <c r="K24" s="136"/>
      <c r="L24" s="136"/>
      <c r="M24" s="136"/>
    </row>
    <row r="25" spans="1:13">
      <c r="A25" s="104" t="s">
        <v>43</v>
      </c>
      <c r="B25" s="146">
        <v>1327.78</v>
      </c>
      <c r="C25" s="145">
        <v>1329</v>
      </c>
      <c r="D25" s="146">
        <v>1293.02</v>
      </c>
      <c r="E25" s="145">
        <v>1309.21</v>
      </c>
      <c r="F25" s="146">
        <v>1447.99</v>
      </c>
      <c r="G25" s="145">
        <v>1560.17</v>
      </c>
      <c r="H25" s="136"/>
      <c r="I25" s="136"/>
      <c r="J25" s="136"/>
      <c r="K25" s="136"/>
      <c r="L25" s="136"/>
      <c r="M25" s="136"/>
    </row>
    <row r="26" spans="1:13">
      <c r="A26" s="104" t="s">
        <v>42</v>
      </c>
      <c r="B26" s="146">
        <v>1282.3800000000001</v>
      </c>
      <c r="C26" s="145">
        <v>1279.01</v>
      </c>
      <c r="D26" s="146">
        <v>1281.54</v>
      </c>
      <c r="E26" s="145">
        <v>1326.82</v>
      </c>
      <c r="F26" s="146">
        <v>1350.78</v>
      </c>
      <c r="G26" s="145">
        <v>1444.56</v>
      </c>
      <c r="H26" s="136"/>
      <c r="I26" s="136"/>
      <c r="J26" s="136"/>
      <c r="K26" s="136"/>
      <c r="L26" s="136"/>
      <c r="M26" s="136"/>
    </row>
    <row r="27" spans="1:13">
      <c r="A27" s="147" t="s">
        <v>41</v>
      </c>
      <c r="B27" s="146">
        <v>1302.28</v>
      </c>
      <c r="C27" s="145">
        <v>1293.42</v>
      </c>
      <c r="D27" s="146">
        <v>1282.92</v>
      </c>
      <c r="E27" s="145">
        <v>1287.22</v>
      </c>
      <c r="F27" s="146">
        <v>1572.86</v>
      </c>
      <c r="G27" s="145">
        <v>1591.44</v>
      </c>
      <c r="H27" s="136"/>
      <c r="I27" s="136"/>
      <c r="J27" s="136"/>
      <c r="K27" s="136"/>
      <c r="L27" s="136"/>
      <c r="M27" s="136"/>
    </row>
    <row r="28" spans="1:13" s="140" customFormat="1" ht="15">
      <c r="A28" s="144"/>
      <c r="B28" s="143"/>
      <c r="C28" s="142"/>
      <c r="D28" s="142"/>
      <c r="E28" s="142"/>
      <c r="F28" s="142"/>
      <c r="G28" s="141"/>
    </row>
    <row r="29" spans="1:13" ht="24" customHeight="1">
      <c r="A29" s="801" t="s">
        <v>76</v>
      </c>
      <c r="B29" s="801"/>
      <c r="C29" s="801"/>
      <c r="D29" s="801"/>
      <c r="E29" s="801"/>
      <c r="F29" s="801"/>
      <c r="G29" s="801"/>
    </row>
    <row r="30" spans="1:13" ht="23.25" customHeight="1">
      <c r="A30" s="819" t="s">
        <v>133</v>
      </c>
      <c r="B30" s="828"/>
      <c r="C30" s="828"/>
      <c r="D30" s="828"/>
      <c r="E30" s="828"/>
      <c r="F30" s="828"/>
      <c r="G30" s="828"/>
    </row>
    <row r="31" spans="1:13" ht="12.75" customHeight="1">
      <c r="A31" s="819" t="s">
        <v>132</v>
      </c>
      <c r="B31" s="857"/>
      <c r="C31" s="857"/>
      <c r="D31" s="857"/>
      <c r="E31" s="857"/>
      <c r="F31" s="857"/>
      <c r="G31" s="857"/>
    </row>
    <row r="32" spans="1:13" ht="12.75" customHeight="1">
      <c r="A32" s="819" t="s">
        <v>131</v>
      </c>
      <c r="B32" s="819"/>
      <c r="C32" s="819"/>
      <c r="D32" s="819"/>
      <c r="E32" s="819"/>
      <c r="F32" s="819"/>
      <c r="G32" s="819"/>
    </row>
    <row r="33" spans="1:16" ht="12" customHeight="1">
      <c r="A33" s="801" t="s">
        <v>103</v>
      </c>
      <c r="B33" s="801"/>
      <c r="C33" s="801"/>
      <c r="D33" s="801"/>
      <c r="E33" s="801"/>
      <c r="F33" s="801"/>
      <c r="G33" s="801"/>
    </row>
    <row r="34" spans="1:16" ht="12" customHeight="1">
      <c r="A34" s="819" t="s">
        <v>130</v>
      </c>
      <c r="B34" s="819"/>
      <c r="C34" s="819"/>
      <c r="D34" s="819"/>
      <c r="E34" s="819"/>
      <c r="F34" s="139"/>
      <c r="G34" s="139"/>
      <c r="P34" s="62" t="s">
        <v>54</v>
      </c>
    </row>
    <row r="35" spans="1:16" ht="12" customHeight="1">
      <c r="A35" s="801" t="s">
        <v>129</v>
      </c>
      <c r="B35" s="861"/>
      <c r="C35" s="861"/>
      <c r="D35" s="861"/>
      <c r="E35" s="861"/>
      <c r="F35" s="861"/>
      <c r="G35" s="861"/>
    </row>
    <row r="38" spans="1:16" ht="25.5" customHeight="1">
      <c r="A38" s="855" t="s">
        <v>128</v>
      </c>
      <c r="B38" s="855"/>
      <c r="C38" s="855"/>
      <c r="D38" s="855"/>
      <c r="E38" s="855"/>
      <c r="F38" s="856"/>
      <c r="G38" s="856"/>
    </row>
    <row r="39" spans="1:16">
      <c r="A39" s="138"/>
      <c r="B39" s="138"/>
      <c r="C39" s="138"/>
      <c r="D39" s="138"/>
      <c r="E39" s="138"/>
    </row>
    <row r="40" spans="1:16" ht="33" customHeight="1">
      <c r="A40" s="862" t="s">
        <v>35</v>
      </c>
      <c r="B40" s="862"/>
      <c r="C40" s="97" t="s">
        <v>127</v>
      </c>
      <c r="D40" s="812" t="s">
        <v>126</v>
      </c>
      <c r="E40" s="859"/>
      <c r="F40" s="812" t="s">
        <v>125</v>
      </c>
      <c r="G40" s="841"/>
      <c r="H40" s="70"/>
    </row>
    <row r="41" spans="1:16" ht="26.25" customHeight="1">
      <c r="A41" s="863" t="s">
        <v>663</v>
      </c>
      <c r="B41" s="863"/>
      <c r="C41" s="137">
        <v>1115826</v>
      </c>
      <c r="D41" s="860">
        <v>4026066153</v>
      </c>
      <c r="E41" s="835"/>
      <c r="F41" s="858">
        <v>1202.72</v>
      </c>
      <c r="G41" s="841"/>
      <c r="H41" s="70"/>
      <c r="I41" s="136"/>
    </row>
    <row r="42" spans="1:16" ht="24.75" customHeight="1">
      <c r="A42" s="844" t="s">
        <v>664</v>
      </c>
      <c r="B42" s="844"/>
      <c r="C42" s="135">
        <v>879643</v>
      </c>
      <c r="D42" s="834">
        <v>3182051877</v>
      </c>
      <c r="E42" s="835"/>
      <c r="F42" s="840">
        <v>1205.81</v>
      </c>
      <c r="G42" s="841"/>
      <c r="H42" s="70"/>
      <c r="I42" s="136"/>
      <c r="J42" s="62" t="s">
        <v>54</v>
      </c>
    </row>
    <row r="43" spans="1:16" ht="28.5" customHeight="1">
      <c r="A43" s="837" t="s">
        <v>124</v>
      </c>
      <c r="B43" s="837"/>
      <c r="C43" s="135">
        <v>193759</v>
      </c>
      <c r="D43" s="834">
        <v>676816055</v>
      </c>
      <c r="E43" s="835"/>
      <c r="F43" s="840">
        <v>1164.3599999999999</v>
      </c>
      <c r="G43" s="841"/>
      <c r="H43" s="70"/>
      <c r="J43" s="136"/>
    </row>
    <row r="44" spans="1:16" ht="27.75" customHeight="1">
      <c r="A44" s="844" t="s">
        <v>9</v>
      </c>
      <c r="B44" s="844"/>
      <c r="C44" s="135">
        <v>42424</v>
      </c>
      <c r="D44" s="834">
        <v>167198221</v>
      </c>
      <c r="E44" s="835"/>
      <c r="F44" s="842">
        <v>1313.7</v>
      </c>
      <c r="G44" s="843"/>
      <c r="H44" s="70"/>
    </row>
    <row r="45" spans="1:16">
      <c r="A45" s="133"/>
      <c r="B45" s="133"/>
      <c r="C45" s="134"/>
      <c r="D45" s="134"/>
      <c r="E45" s="133"/>
    </row>
    <row r="46" spans="1:16" ht="26.25" customHeight="1">
      <c r="A46" s="836" t="s">
        <v>123</v>
      </c>
      <c r="B46" s="836"/>
      <c r="C46" s="838"/>
      <c r="D46" s="838"/>
      <c r="E46" s="838"/>
      <c r="F46" s="839"/>
      <c r="G46" s="839"/>
    </row>
    <row r="47" spans="1:16" ht="16.5">
      <c r="A47" s="836" t="s">
        <v>122</v>
      </c>
      <c r="B47" s="836"/>
      <c r="C47" s="836"/>
      <c r="D47" s="836"/>
      <c r="E47" s="836"/>
    </row>
    <row r="48" spans="1:16" ht="16.5">
      <c r="A48" s="833" t="s">
        <v>121</v>
      </c>
      <c r="B48" s="833"/>
      <c r="C48" s="833"/>
      <c r="D48" s="833"/>
      <c r="E48" s="132"/>
    </row>
    <row r="49" spans="1:7" ht="15.6" customHeight="1">
      <c r="A49" s="832" t="s">
        <v>120</v>
      </c>
      <c r="B49" s="819"/>
      <c r="C49" s="819"/>
      <c r="D49" s="819"/>
      <c r="E49" s="819"/>
      <c r="F49" s="819"/>
      <c r="G49" s="819"/>
    </row>
    <row r="50" spans="1:7" ht="25.9" customHeight="1">
      <c r="A50" s="832" t="s">
        <v>119</v>
      </c>
      <c r="B50" s="819"/>
      <c r="C50" s="819"/>
      <c r="D50" s="819"/>
      <c r="E50" s="819"/>
      <c r="F50" s="819"/>
      <c r="G50" s="819"/>
    </row>
  </sheetData>
  <mergeCells count="41">
    <mergeCell ref="A34:E34"/>
    <mergeCell ref="A32:G32"/>
    <mergeCell ref="F42:G42"/>
    <mergeCell ref="A38:G38"/>
    <mergeCell ref="A31:G31"/>
    <mergeCell ref="F40:G40"/>
    <mergeCell ref="F41:G41"/>
    <mergeCell ref="D40:E40"/>
    <mergeCell ref="D41:E41"/>
    <mergeCell ref="A35:G35"/>
    <mergeCell ref="A40:B40"/>
    <mergeCell ref="A41:B41"/>
    <mergeCell ref="A33:G33"/>
    <mergeCell ref="A1:G1"/>
    <mergeCell ref="A3:G3"/>
    <mergeCell ref="A5:A9"/>
    <mergeCell ref="B5:B9"/>
    <mergeCell ref="C5:G5"/>
    <mergeCell ref="C6:C9"/>
    <mergeCell ref="D7:E7"/>
    <mergeCell ref="D6:G6"/>
    <mergeCell ref="F7:G7"/>
    <mergeCell ref="D8:D9"/>
    <mergeCell ref="A30:G30"/>
    <mergeCell ref="E8:E9"/>
    <mergeCell ref="F8:F9"/>
    <mergeCell ref="G8:G9"/>
    <mergeCell ref="A29:G29"/>
    <mergeCell ref="A50:G50"/>
    <mergeCell ref="A49:G49"/>
    <mergeCell ref="A48:D48"/>
    <mergeCell ref="D44:E44"/>
    <mergeCell ref="D42:E42"/>
    <mergeCell ref="A47:E47"/>
    <mergeCell ref="A43:B43"/>
    <mergeCell ref="A46:G46"/>
    <mergeCell ref="D43:E43"/>
    <mergeCell ref="F43:G43"/>
    <mergeCell ref="F44:G44"/>
    <mergeCell ref="A44:B44"/>
    <mergeCell ref="A42:B42"/>
  </mergeCells>
  <printOptions horizontalCentered="1"/>
  <pageMargins left="0.31496062992125984" right="0.31496062992125984" top="0.59055118110236227" bottom="0.98425196850393704" header="0.51181102362204722"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1"/>
  <sheetViews>
    <sheetView topLeftCell="A16" zoomScaleNormal="100" workbookViewId="0">
      <selection activeCell="E36" sqref="E36:F36"/>
    </sheetView>
  </sheetViews>
  <sheetFormatPr defaultRowHeight="12.75"/>
  <cols>
    <col min="1" max="1" width="23.28515625" style="62" customWidth="1"/>
    <col min="2" max="2" width="14.42578125" style="62" customWidth="1"/>
    <col min="3" max="3" width="12.5703125" style="62" customWidth="1"/>
    <col min="4" max="4" width="12" style="62" customWidth="1"/>
    <col min="5" max="5" width="10" style="62" customWidth="1"/>
    <col min="6" max="6" width="9.7109375" style="62" customWidth="1"/>
    <col min="7" max="7" width="9.140625" style="62"/>
    <col min="8" max="8" width="11.42578125" style="62" bestFit="1" customWidth="1"/>
    <col min="9" max="9" width="13.85546875" style="62" bestFit="1" customWidth="1"/>
    <col min="10" max="10" width="17" style="62" bestFit="1" customWidth="1"/>
    <col min="11" max="14" width="9.140625" style="62"/>
    <col min="15" max="15" width="11.28515625" style="62" bestFit="1" customWidth="1"/>
    <col min="16" max="16384" width="9.140625" style="62"/>
  </cols>
  <sheetData>
    <row r="1" spans="1:15" ht="30" customHeight="1">
      <c r="A1" s="849" t="s">
        <v>37</v>
      </c>
      <c r="B1" s="849"/>
      <c r="C1" s="849"/>
      <c r="D1" s="849"/>
      <c r="E1" s="849"/>
      <c r="F1" s="849"/>
    </row>
    <row r="2" spans="1:15" s="192" customFormat="1" ht="15" customHeight="1">
      <c r="A2" s="193"/>
      <c r="B2" s="193"/>
      <c r="C2" s="193"/>
      <c r="D2" s="193"/>
    </row>
    <row r="3" spans="1:15" ht="15" customHeight="1">
      <c r="A3" s="872" t="s">
        <v>652</v>
      </c>
      <c r="B3" s="872"/>
      <c r="C3" s="872"/>
      <c r="D3" s="872"/>
      <c r="E3" s="872"/>
      <c r="F3" s="872"/>
    </row>
    <row r="4" spans="1:15" ht="15" customHeight="1">
      <c r="A4" s="191"/>
      <c r="B4" s="191"/>
      <c r="C4" s="191"/>
      <c r="D4" s="191"/>
      <c r="E4" s="191"/>
      <c r="F4" s="191"/>
    </row>
    <row r="5" spans="1:15" ht="15" customHeight="1">
      <c r="A5" s="873" t="s">
        <v>35</v>
      </c>
      <c r="B5" s="96">
        <v>2018</v>
      </c>
      <c r="C5" s="812">
        <v>2019</v>
      </c>
      <c r="D5" s="813"/>
      <c r="E5" s="813"/>
      <c r="F5" s="813"/>
      <c r="G5" s="813"/>
      <c r="H5" s="878"/>
      <c r="I5" s="190"/>
      <c r="J5" s="878"/>
      <c r="K5" s="878"/>
      <c r="L5" s="878"/>
      <c r="M5" s="878"/>
      <c r="N5" s="878"/>
    </row>
    <row r="6" spans="1:15" ht="15" customHeight="1">
      <c r="A6" s="874"/>
      <c r="B6" s="876" t="s">
        <v>32</v>
      </c>
      <c r="C6" s="876" t="s">
        <v>34</v>
      </c>
      <c r="D6" s="876" t="s">
        <v>32</v>
      </c>
      <c r="E6" s="876" t="s">
        <v>33</v>
      </c>
      <c r="F6" s="812" t="s">
        <v>32</v>
      </c>
      <c r="G6" s="813"/>
      <c r="H6" s="880"/>
      <c r="I6" s="878"/>
      <c r="J6" s="878"/>
      <c r="K6" s="878"/>
      <c r="L6" s="878"/>
      <c r="M6" s="878"/>
      <c r="N6" s="878"/>
    </row>
    <row r="7" spans="1:15" ht="25.9" customHeight="1">
      <c r="A7" s="875"/>
      <c r="B7" s="877"/>
      <c r="C7" s="877"/>
      <c r="D7" s="877"/>
      <c r="E7" s="877"/>
      <c r="F7" s="169" t="s">
        <v>149</v>
      </c>
      <c r="G7" s="96" t="s">
        <v>148</v>
      </c>
      <c r="H7" s="880"/>
      <c r="I7" s="878"/>
      <c r="J7" s="878"/>
      <c r="K7" s="878"/>
      <c r="L7" s="878"/>
      <c r="M7" s="190"/>
      <c r="N7" s="190"/>
    </row>
    <row r="8" spans="1:15" ht="15" customHeight="1">
      <c r="A8" s="63"/>
      <c r="B8" s="189"/>
      <c r="C8" s="189"/>
      <c r="D8" s="188"/>
      <c r="E8" s="188"/>
      <c r="F8" s="188"/>
      <c r="G8" s="188"/>
      <c r="H8" s="187"/>
      <c r="I8" s="186"/>
      <c r="J8" s="186"/>
      <c r="K8" s="185"/>
      <c r="L8" s="185"/>
      <c r="M8" s="185"/>
      <c r="N8" s="185"/>
    </row>
    <row r="9" spans="1:15" ht="15" customHeight="1">
      <c r="A9" s="883" t="s">
        <v>147</v>
      </c>
      <c r="B9" s="883"/>
      <c r="C9" s="883"/>
      <c r="D9" s="883"/>
      <c r="E9" s="883"/>
      <c r="F9" s="883"/>
      <c r="G9" s="883"/>
      <c r="H9" s="794"/>
      <c r="I9" s="794"/>
      <c r="J9" s="794"/>
      <c r="K9" s="794"/>
      <c r="L9" s="794"/>
      <c r="M9" s="794"/>
      <c r="N9" s="794"/>
    </row>
    <row r="10" spans="1:15" ht="15" customHeight="1">
      <c r="A10" s="184" t="s">
        <v>146</v>
      </c>
      <c r="B10" s="21">
        <v>51923</v>
      </c>
      <c r="C10" s="21">
        <v>48236</v>
      </c>
      <c r="D10" s="13">
        <v>47677</v>
      </c>
      <c r="E10" s="183">
        <v>145415</v>
      </c>
      <c r="F10" s="175">
        <v>91.8</v>
      </c>
      <c r="G10" s="128">
        <v>98.8</v>
      </c>
      <c r="H10" s="182"/>
      <c r="I10" s="174"/>
      <c r="J10" s="174"/>
      <c r="K10" s="8"/>
      <c r="L10" s="20"/>
      <c r="M10" s="173"/>
      <c r="N10" s="172"/>
    </row>
    <row r="11" spans="1:15" ht="15" customHeight="1">
      <c r="A11" s="181" t="s">
        <v>145</v>
      </c>
      <c r="B11" s="85">
        <v>50595.5</v>
      </c>
      <c r="C11" s="85">
        <v>47283.5</v>
      </c>
      <c r="D11" s="76">
        <v>46485.3</v>
      </c>
      <c r="E11" s="180">
        <v>142137.5</v>
      </c>
      <c r="F11" s="175">
        <v>91.9</v>
      </c>
      <c r="G11" s="179">
        <v>98.3</v>
      </c>
      <c r="H11" s="9"/>
      <c r="I11" s="174"/>
      <c r="J11" s="174"/>
      <c r="K11" s="178"/>
      <c r="L11" s="90"/>
      <c r="M11" s="173"/>
      <c r="N11" s="172"/>
      <c r="O11" s="162"/>
    </row>
    <row r="12" spans="1:15" ht="15" customHeight="1">
      <c r="A12" s="177" t="s">
        <v>144</v>
      </c>
      <c r="B12" s="125">
        <v>974.43</v>
      </c>
      <c r="C12" s="125">
        <v>980.25</v>
      </c>
      <c r="D12" s="122">
        <v>975</v>
      </c>
      <c r="E12" s="176">
        <v>977.46</v>
      </c>
      <c r="F12" s="175">
        <v>100.1</v>
      </c>
      <c r="G12" s="128">
        <v>99.5</v>
      </c>
      <c r="H12" s="9"/>
      <c r="I12" s="174"/>
      <c r="J12" s="174"/>
      <c r="K12" s="121"/>
      <c r="L12" s="174"/>
      <c r="M12" s="173"/>
      <c r="N12" s="172"/>
    </row>
    <row r="13" spans="1:15" ht="37.9" customHeight="1">
      <c r="A13" s="68"/>
      <c r="B13" s="68"/>
      <c r="C13" s="68"/>
      <c r="D13" s="68"/>
      <c r="E13" s="68"/>
      <c r="F13" s="68"/>
    </row>
    <row r="14" spans="1:15" ht="36" customHeight="1">
      <c r="A14" s="819" t="s">
        <v>143</v>
      </c>
      <c r="B14" s="819"/>
      <c r="C14" s="819"/>
      <c r="D14" s="819"/>
      <c r="E14" s="819"/>
      <c r="F14" s="819"/>
    </row>
    <row r="15" spans="1:15" ht="53.25" customHeight="1">
      <c r="A15" s="68"/>
      <c r="B15" s="171"/>
      <c r="C15" s="171"/>
      <c r="D15" s="68"/>
    </row>
    <row r="16" spans="1:15" s="159" customFormat="1" ht="18" customHeight="1">
      <c r="A16" s="170" t="s">
        <v>653</v>
      </c>
      <c r="B16" s="170"/>
      <c r="C16" s="170"/>
      <c r="D16" s="170"/>
    </row>
    <row r="17" spans="1:15" ht="12" customHeight="1">
      <c r="A17" s="68"/>
      <c r="B17" s="68"/>
      <c r="C17" s="68"/>
      <c r="D17" s="68"/>
    </row>
    <row r="18" spans="1:15" ht="35.450000000000003" customHeight="1">
      <c r="A18" s="169" t="s">
        <v>35</v>
      </c>
      <c r="B18" s="96" t="s">
        <v>142</v>
      </c>
      <c r="C18" s="812" t="s">
        <v>141</v>
      </c>
      <c r="D18" s="816"/>
      <c r="E18" s="868" t="s">
        <v>140</v>
      </c>
      <c r="F18" s="869"/>
    </row>
    <row r="19" spans="1:15" ht="9" customHeight="1">
      <c r="A19" s="168"/>
      <c r="B19" s="167"/>
      <c r="C19" s="884"/>
      <c r="D19" s="873"/>
      <c r="E19" s="870"/>
      <c r="F19" s="871"/>
    </row>
    <row r="20" spans="1:15" ht="15" customHeight="1">
      <c r="A20" s="152" t="s">
        <v>28</v>
      </c>
      <c r="B20" s="166">
        <v>145415</v>
      </c>
      <c r="C20" s="885">
        <v>142137472</v>
      </c>
      <c r="D20" s="886">
        <v>142137471.91</v>
      </c>
      <c r="E20" s="881">
        <v>977.46</v>
      </c>
      <c r="F20" s="882">
        <v>977.46086655434442</v>
      </c>
      <c r="H20" s="164"/>
      <c r="I20" s="136"/>
      <c r="J20" s="163"/>
      <c r="L20" s="162"/>
      <c r="O20" s="163"/>
    </row>
    <row r="21" spans="1:15" ht="15" customHeight="1">
      <c r="A21" s="104" t="s">
        <v>57</v>
      </c>
      <c r="B21" s="165">
        <v>3422</v>
      </c>
      <c r="C21" s="866">
        <v>3375078</v>
      </c>
      <c r="D21" s="867">
        <v>3375078.4</v>
      </c>
      <c r="E21" s="864">
        <v>986.29</v>
      </c>
      <c r="F21" s="865">
        <v>986.28825248392752</v>
      </c>
      <c r="H21" s="164"/>
      <c r="I21" s="136"/>
      <c r="J21" s="163"/>
      <c r="L21" s="162"/>
      <c r="O21" s="163"/>
    </row>
    <row r="22" spans="1:15" ht="15" customHeight="1">
      <c r="A22" s="104" t="s">
        <v>56</v>
      </c>
      <c r="B22" s="165">
        <v>6296</v>
      </c>
      <c r="C22" s="866">
        <v>6088078</v>
      </c>
      <c r="D22" s="867">
        <v>6088078.1399999997</v>
      </c>
      <c r="E22" s="864">
        <v>966.98</v>
      </c>
      <c r="F22" s="865">
        <v>966.97556226175345</v>
      </c>
      <c r="H22" s="164"/>
      <c r="I22" s="136"/>
      <c r="J22" s="163"/>
      <c r="L22" s="162"/>
      <c r="O22" s="163"/>
    </row>
    <row r="23" spans="1:15" ht="15" customHeight="1">
      <c r="A23" s="104" t="s">
        <v>55</v>
      </c>
      <c r="B23" s="165">
        <v>19650</v>
      </c>
      <c r="C23" s="866">
        <v>19760661</v>
      </c>
      <c r="D23" s="867">
        <v>19760661.299999997</v>
      </c>
      <c r="E23" s="864">
        <v>1005.63</v>
      </c>
      <c r="F23" s="865">
        <v>1005.6316183206105</v>
      </c>
      <c r="H23" s="164"/>
      <c r="I23" s="136"/>
      <c r="J23" s="163"/>
      <c r="L23" s="162"/>
      <c r="O23" s="163"/>
    </row>
    <row r="24" spans="1:15" ht="15" customHeight="1">
      <c r="A24" s="104" t="s">
        <v>53</v>
      </c>
      <c r="B24" s="165">
        <v>1218</v>
      </c>
      <c r="C24" s="866">
        <v>1203106</v>
      </c>
      <c r="D24" s="867">
        <v>1203105.5</v>
      </c>
      <c r="E24" s="864">
        <v>987.77</v>
      </c>
      <c r="F24" s="865">
        <v>987.77134646962236</v>
      </c>
      <c r="H24" s="164"/>
      <c r="I24" s="136"/>
      <c r="J24" s="163"/>
      <c r="L24" s="162"/>
      <c r="O24" s="163"/>
    </row>
    <row r="25" spans="1:15" ht="15" customHeight="1">
      <c r="A25" s="104" t="s">
        <v>52</v>
      </c>
      <c r="B25" s="165">
        <v>9460</v>
      </c>
      <c r="C25" s="866">
        <v>9245534</v>
      </c>
      <c r="D25" s="867">
        <v>9245533.7999999989</v>
      </c>
      <c r="E25" s="864">
        <v>977.33</v>
      </c>
      <c r="F25" s="865">
        <v>977.32915433403798</v>
      </c>
      <c r="H25" s="164"/>
      <c r="I25" s="136"/>
      <c r="J25" s="163"/>
      <c r="L25" s="162"/>
      <c r="O25" s="163"/>
    </row>
    <row r="26" spans="1:15" ht="15" customHeight="1">
      <c r="A26" s="104" t="s">
        <v>51</v>
      </c>
      <c r="B26" s="165">
        <v>24667</v>
      </c>
      <c r="C26" s="866">
        <v>23800986</v>
      </c>
      <c r="D26" s="867">
        <v>23800985.499999996</v>
      </c>
      <c r="E26" s="864">
        <v>964.89</v>
      </c>
      <c r="F26" s="865">
        <v>964.89177848947975</v>
      </c>
      <c r="H26" s="164"/>
      <c r="I26" s="136"/>
      <c r="J26" s="163"/>
      <c r="L26" s="162"/>
      <c r="O26" s="163"/>
    </row>
    <row r="27" spans="1:15" ht="15" customHeight="1">
      <c r="A27" s="104" t="s">
        <v>50</v>
      </c>
      <c r="B27" s="165">
        <v>17793</v>
      </c>
      <c r="C27" s="866">
        <v>17533461</v>
      </c>
      <c r="D27" s="867">
        <v>17533461.469999999</v>
      </c>
      <c r="E27" s="864">
        <v>985.41</v>
      </c>
      <c r="F27" s="865">
        <v>985.41344742314391</v>
      </c>
      <c r="H27" s="164"/>
      <c r="I27" s="136"/>
      <c r="J27" s="163"/>
      <c r="L27" s="162"/>
      <c r="O27" s="163"/>
    </row>
    <row r="28" spans="1:15" ht="15" customHeight="1">
      <c r="A28" s="104" t="s">
        <v>49</v>
      </c>
      <c r="B28" s="165">
        <v>3155</v>
      </c>
      <c r="C28" s="866">
        <v>3063681</v>
      </c>
      <c r="D28" s="867">
        <v>3063681.1</v>
      </c>
      <c r="E28" s="864">
        <v>971.06</v>
      </c>
      <c r="F28" s="865">
        <v>971.05581616481777</v>
      </c>
      <c r="H28" s="164"/>
      <c r="I28" s="136"/>
      <c r="J28" s="163"/>
      <c r="L28" s="162"/>
      <c r="O28" s="163"/>
    </row>
    <row r="29" spans="1:15" ht="15" customHeight="1">
      <c r="A29" s="104" t="s">
        <v>48</v>
      </c>
      <c r="B29" s="165">
        <v>12702</v>
      </c>
      <c r="C29" s="866">
        <v>12325977</v>
      </c>
      <c r="D29" s="867">
        <v>12325977.460000001</v>
      </c>
      <c r="E29" s="864">
        <v>970.4</v>
      </c>
      <c r="F29" s="865">
        <v>970.39658793890737</v>
      </c>
      <c r="H29" s="164"/>
      <c r="I29" s="136"/>
      <c r="J29" s="163"/>
      <c r="L29" s="162"/>
      <c r="O29" s="163"/>
    </row>
    <row r="30" spans="1:15" ht="15" customHeight="1">
      <c r="A30" s="45" t="s">
        <v>47</v>
      </c>
      <c r="B30" s="165">
        <v>11302</v>
      </c>
      <c r="C30" s="866">
        <v>11029917</v>
      </c>
      <c r="D30" s="867">
        <v>11029916.940000001</v>
      </c>
      <c r="E30" s="864">
        <v>975.93</v>
      </c>
      <c r="F30" s="865">
        <v>975.92611396213067</v>
      </c>
      <c r="H30" s="164"/>
      <c r="I30" s="136"/>
      <c r="J30" s="163"/>
      <c r="L30" s="162"/>
      <c r="O30" s="163"/>
    </row>
    <row r="31" spans="1:15" ht="15" customHeight="1">
      <c r="A31" s="104" t="s">
        <v>46</v>
      </c>
      <c r="B31" s="165">
        <v>4903</v>
      </c>
      <c r="C31" s="866">
        <v>4766729</v>
      </c>
      <c r="D31" s="867">
        <v>4766728.9000000004</v>
      </c>
      <c r="E31" s="864">
        <v>972.21</v>
      </c>
      <c r="F31" s="865">
        <v>972.20658780338579</v>
      </c>
      <c r="H31" s="164"/>
      <c r="I31" s="136"/>
      <c r="J31" s="163"/>
      <c r="L31" s="162"/>
      <c r="O31" s="163"/>
    </row>
    <row r="32" spans="1:15" ht="15" customHeight="1">
      <c r="A32" s="104" t="s">
        <v>45</v>
      </c>
      <c r="B32" s="165">
        <v>3489</v>
      </c>
      <c r="C32" s="866">
        <v>3355347</v>
      </c>
      <c r="D32" s="867">
        <v>3355346.6999999997</v>
      </c>
      <c r="E32" s="864">
        <v>961.69</v>
      </c>
      <c r="F32" s="865">
        <v>961.69294926913153</v>
      </c>
      <c r="H32" s="164"/>
      <c r="I32" s="136"/>
      <c r="J32" s="163"/>
      <c r="L32" s="162"/>
      <c r="O32" s="163"/>
    </row>
    <row r="33" spans="1:15" ht="15" customHeight="1">
      <c r="A33" s="104" t="s">
        <v>44</v>
      </c>
      <c r="B33" s="165">
        <v>7757</v>
      </c>
      <c r="C33" s="866">
        <v>7673237</v>
      </c>
      <c r="D33" s="867">
        <v>7673236.4999999991</v>
      </c>
      <c r="E33" s="864">
        <v>989.2</v>
      </c>
      <c r="F33" s="865">
        <v>989.20155988139732</v>
      </c>
      <c r="H33" s="164"/>
      <c r="I33" s="136"/>
      <c r="J33" s="163"/>
      <c r="L33" s="162"/>
      <c r="O33" s="163"/>
    </row>
    <row r="34" spans="1:15" ht="15" customHeight="1">
      <c r="A34" s="104" t="s">
        <v>43</v>
      </c>
      <c r="B34" s="165">
        <v>4368</v>
      </c>
      <c r="C34" s="866">
        <v>4228716</v>
      </c>
      <c r="D34" s="867">
        <v>4228715.8</v>
      </c>
      <c r="E34" s="864">
        <v>968.11</v>
      </c>
      <c r="F34" s="865">
        <v>968.11259157509153</v>
      </c>
      <c r="H34" s="164"/>
      <c r="I34" s="136"/>
      <c r="J34" s="163"/>
      <c r="L34" s="162"/>
      <c r="O34" s="163"/>
    </row>
    <row r="35" spans="1:15" ht="15" customHeight="1">
      <c r="A35" s="104" t="s">
        <v>42</v>
      </c>
      <c r="B35" s="165">
        <v>13609</v>
      </c>
      <c r="C35" s="866">
        <v>13093355</v>
      </c>
      <c r="D35" s="867">
        <v>13093355.4</v>
      </c>
      <c r="E35" s="864">
        <v>962.11</v>
      </c>
      <c r="F35" s="865">
        <v>962.11003012712183</v>
      </c>
      <c r="H35" s="164"/>
      <c r="I35" s="136"/>
      <c r="J35" s="163"/>
      <c r="L35" s="162"/>
      <c r="O35" s="163"/>
    </row>
    <row r="36" spans="1:15" ht="15" customHeight="1">
      <c r="A36" s="147" t="s">
        <v>41</v>
      </c>
      <c r="B36" s="165">
        <v>1624</v>
      </c>
      <c r="C36" s="866">
        <v>1593609</v>
      </c>
      <c r="D36" s="867">
        <v>1593609</v>
      </c>
      <c r="E36" s="864">
        <v>981.29</v>
      </c>
      <c r="F36" s="865">
        <v>981.2863300492611</v>
      </c>
      <c r="H36" s="164"/>
      <c r="I36" s="136"/>
      <c r="J36" s="163"/>
      <c r="L36" s="162"/>
      <c r="O36" s="163"/>
    </row>
    <row r="37" spans="1:15">
      <c r="B37" s="162"/>
      <c r="C37" s="162"/>
      <c r="D37" s="162"/>
      <c r="E37" s="879"/>
      <c r="F37" s="879"/>
    </row>
    <row r="38" spans="1:15" ht="34.5" customHeight="1">
      <c r="A38" s="819" t="s">
        <v>139</v>
      </c>
      <c r="B38" s="819"/>
      <c r="C38" s="819"/>
      <c r="D38" s="819"/>
      <c r="E38" s="819"/>
      <c r="F38" s="819"/>
    </row>
    <row r="39" spans="1:15">
      <c r="B39" s="162"/>
      <c r="C39" s="162"/>
      <c r="D39" s="162"/>
    </row>
    <row r="40" spans="1:15">
      <c r="B40" s="162"/>
      <c r="C40" s="162"/>
      <c r="D40" s="162"/>
      <c r="E40" s="162"/>
      <c r="F40" s="162"/>
    </row>
    <row r="41" spans="1:15">
      <c r="B41" s="162"/>
      <c r="C41" s="162"/>
      <c r="D41" s="162"/>
      <c r="E41" s="162"/>
      <c r="F41" s="162"/>
    </row>
  </sheetData>
  <mergeCells count="59">
    <mergeCell ref="A38:F38"/>
    <mergeCell ref="A1:F1"/>
    <mergeCell ref="C33:D33"/>
    <mergeCell ref="C34:D34"/>
    <mergeCell ref="C35:D35"/>
    <mergeCell ref="C36:D36"/>
    <mergeCell ref="A9:G9"/>
    <mergeCell ref="C19:D19"/>
    <mergeCell ref="C29:D29"/>
    <mergeCell ref="A14:F14"/>
    <mergeCell ref="C25:D25"/>
    <mergeCell ref="C18:D18"/>
    <mergeCell ref="C20:D20"/>
    <mergeCell ref="C21:D21"/>
    <mergeCell ref="C22:D22"/>
    <mergeCell ref="C23:D23"/>
    <mergeCell ref="M6:N6"/>
    <mergeCell ref="H9:N9"/>
    <mergeCell ref="E37:F37"/>
    <mergeCell ref="H5:H7"/>
    <mergeCell ref="J5:N5"/>
    <mergeCell ref="I6:I7"/>
    <mergeCell ref="J6:J7"/>
    <mergeCell ref="K6:K7"/>
    <mergeCell ref="L6:L7"/>
    <mergeCell ref="E6:E7"/>
    <mergeCell ref="E20:F20"/>
    <mergeCell ref="E21:F21"/>
    <mergeCell ref="E22:F22"/>
    <mergeCell ref="E36:F36"/>
    <mergeCell ref="E25:F25"/>
    <mergeCell ref="E33:F33"/>
    <mergeCell ref="C24:D24"/>
    <mergeCell ref="F6:G6"/>
    <mergeCell ref="E18:F18"/>
    <mergeCell ref="E19:F19"/>
    <mergeCell ref="A3:F3"/>
    <mergeCell ref="A5:A7"/>
    <mergeCell ref="B6:B7"/>
    <mergeCell ref="C6:C7"/>
    <mergeCell ref="D6:D7"/>
    <mergeCell ref="C5:G5"/>
    <mergeCell ref="E23:F23"/>
    <mergeCell ref="E24:F24"/>
    <mergeCell ref="E26:F26"/>
    <mergeCell ref="E29:F29"/>
    <mergeCell ref="C26:D26"/>
    <mergeCell ref="C31:D31"/>
    <mergeCell ref="C27:D27"/>
    <mergeCell ref="C28:D28"/>
    <mergeCell ref="C30:D30"/>
    <mergeCell ref="E27:F27"/>
    <mergeCell ref="E28:F28"/>
    <mergeCell ref="E34:F34"/>
    <mergeCell ref="E35:F35"/>
    <mergeCell ref="C32:D32"/>
    <mergeCell ref="E31:F31"/>
    <mergeCell ref="E30:F30"/>
    <mergeCell ref="E32:F32"/>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20</vt:i4>
      </vt:variant>
    </vt:vector>
  </HeadingPairs>
  <TitlesOfParts>
    <vt:vector size="54" baseType="lpstr">
      <vt:lpstr>Spis treści</vt:lpstr>
      <vt:lpstr>Uwagi wstępne </vt:lpstr>
      <vt:lpstr>Tabl. 1.</vt:lpstr>
      <vt:lpstr>Tabl. 2. </vt:lpstr>
      <vt:lpstr>Tabl. 3.</vt:lpstr>
      <vt:lpstr>Tabl. 4.</vt:lpstr>
      <vt:lpstr>Tabl. 5.</vt:lpstr>
      <vt:lpstr>Tabl.6. i 7</vt:lpstr>
      <vt:lpstr>Tabl. 8 i 9</vt:lpstr>
      <vt:lpstr>Tabl. 10. i 11.</vt:lpstr>
      <vt:lpstr>Tabl. 1.(12).</vt:lpstr>
      <vt:lpstr>Tabl. 1.(13).</vt:lpstr>
      <vt:lpstr>Tabl. 2.(14). i 3.(15).</vt:lpstr>
      <vt:lpstr>Tabl. 4.(16). i 5.(17).</vt:lpstr>
      <vt:lpstr>Tabl. 6.(18). i 7.(19).</vt:lpstr>
      <vt:lpstr>Tabl. 8.(20).</vt:lpstr>
      <vt:lpstr>Tabl. 1.(21). i 2.(22).</vt:lpstr>
      <vt:lpstr>Tabl. 1.(23). </vt:lpstr>
      <vt:lpstr>Tab. 2.(24). </vt:lpstr>
      <vt:lpstr>Tabl. 3.(25) i 4.(26)</vt:lpstr>
      <vt:lpstr>Tabl. 5.(27). 6.(28).</vt:lpstr>
      <vt:lpstr>Tabl.1.(29).</vt:lpstr>
      <vt:lpstr>Tabl. 2.(30). i 1.(31).</vt:lpstr>
      <vt:lpstr>Tabl. 2.(32). </vt:lpstr>
      <vt:lpstr>Dane do wykresu nr 1.</vt:lpstr>
      <vt:lpstr>Dane do wykresu nr 2</vt:lpstr>
      <vt:lpstr>Dane do wykresu nr 3</vt:lpstr>
      <vt:lpstr>Dane do wykresu nr 4</vt:lpstr>
      <vt:lpstr>Dane do wykresu 5</vt:lpstr>
      <vt:lpstr>Wykres nr 1</vt:lpstr>
      <vt:lpstr>Wykres nr 2</vt:lpstr>
      <vt:lpstr>Wykres nr 3</vt:lpstr>
      <vt:lpstr>Wykres nr 4 </vt:lpstr>
      <vt:lpstr>Wykres nr 5 </vt:lpstr>
      <vt:lpstr>'Dane do wykresu 5'!Obszar_wydruku</vt:lpstr>
      <vt:lpstr>'Dane do wykresu nr 3'!Obszar_wydruku</vt:lpstr>
      <vt:lpstr>'Dane do wykresu nr 4'!Obszar_wydruku</vt:lpstr>
      <vt:lpstr>'Tab. 2.(24). '!Obszar_wydruku</vt:lpstr>
      <vt:lpstr>'Tabl. 1.(12).'!Obszar_wydruku</vt:lpstr>
      <vt:lpstr>'Tabl. 1.(13).'!Obszar_wydruku</vt:lpstr>
      <vt:lpstr>'Tabl. 1.(23). '!Obszar_wydruku</vt:lpstr>
      <vt:lpstr>'Tabl. 2. '!Obszar_wydruku</vt:lpstr>
      <vt:lpstr>'Tabl. 2.(14). i 3.(15).'!Obszar_wydruku</vt:lpstr>
      <vt:lpstr>'Tabl. 2.(30). i 1.(31).'!Obszar_wydruku</vt:lpstr>
      <vt:lpstr>'Tabl. 2.(32). '!Obszar_wydruku</vt:lpstr>
      <vt:lpstr>'Tabl. 3.'!Obszar_wydruku</vt:lpstr>
      <vt:lpstr>'Tabl. 3.(25) i 4.(26)'!Obszar_wydruku</vt:lpstr>
      <vt:lpstr>'Tabl. 4.'!Obszar_wydruku</vt:lpstr>
      <vt:lpstr>'Tabl. 5.'!Obszar_wydruku</vt:lpstr>
      <vt:lpstr>'Tabl. 5.(27). 6.(28).'!Obszar_wydruku</vt:lpstr>
      <vt:lpstr>'Tabl. 8 i 9'!Obszar_wydruku</vt:lpstr>
      <vt:lpstr>'Tabl. 8.(20).'!Obszar_wydruku</vt:lpstr>
      <vt:lpstr>'Tabl.1.(29).'!Obszar_wydruku</vt:lpstr>
      <vt:lpstr>'Tabl.6. i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Głąbicka</dc:creator>
  <cp:lastModifiedBy>Maciej Świątek</cp:lastModifiedBy>
  <cp:lastPrinted>2020-01-10T13:35:12Z</cp:lastPrinted>
  <dcterms:created xsi:type="dcterms:W3CDTF">2019-12-10T11:13:57Z</dcterms:created>
  <dcterms:modified xsi:type="dcterms:W3CDTF">2023-08-21T13:54:56Z</dcterms:modified>
</cp:coreProperties>
</file>